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קבצים לדיווח לאינטרנט 03-23\"/>
    </mc:Choice>
  </mc:AlternateContent>
  <xr:revisionPtr revIDLastSave="0" documentId="8_{25B8C01C-87B9-4BC5-AB61-F34684879604}" xr6:coauthVersionLast="47" xr6:coauthVersionMax="47" xr10:uidLastSave="{00000000-0000-0000-0000-000000000000}"/>
  <workbookProtection lockStructure="1"/>
  <bookViews>
    <workbookView xWindow="-120" yWindow="-120" windowWidth="29040" windowHeight="1599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הלוואות!$B$7:$R$980</definedName>
    <definedName name="_xlnm._FilterDatabase" localSheetId="25" hidden="1">'השקעות אחרות '!$B$7:$K$611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השקעה'!$B$8:$K$400</definedName>
    <definedName name="_xlnm._FilterDatabase" localSheetId="1" hidden="1">מזומנים!$B$7:$L$199</definedName>
    <definedName name="_xlnm._FilterDatabase" localSheetId="5" hidden="1">מניות!$B$8:$O$498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'!$B$6:$K$15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81" l="1"/>
  <c r="I10" i="81" s="1"/>
  <c r="P33" i="78"/>
  <c r="P12" i="78"/>
  <c r="P11" i="78" s="1"/>
  <c r="P10" i="78" s="1"/>
  <c r="C33" i="88" s="1"/>
  <c r="C43" i="88"/>
  <c r="C37" i="88" l="1"/>
  <c r="J11" i="81"/>
  <c r="J12" i="81"/>
  <c r="J13" i="81"/>
  <c r="J10" i="81"/>
  <c r="L14" i="72"/>
  <c r="L15" i="72"/>
  <c r="L16" i="72"/>
  <c r="L17" i="72"/>
  <c r="L18" i="72"/>
  <c r="L19" i="72"/>
  <c r="L184" i="62"/>
  <c r="L183" i="62" s="1"/>
  <c r="L211" i="62"/>
  <c r="L111" i="62"/>
  <c r="L12" i="62" s="1"/>
  <c r="J21" i="58"/>
  <c r="R13" i="61"/>
  <c r="R12" i="61" s="1"/>
  <c r="R11" i="61" s="1"/>
  <c r="C15" i="88" s="1"/>
  <c r="L11" i="62" l="1"/>
  <c r="C16" i="88"/>
  <c r="H18" i="80" l="1"/>
  <c r="H17" i="80"/>
  <c r="H16" i="80"/>
  <c r="H15" i="80"/>
  <c r="H13" i="80"/>
  <c r="H12" i="80"/>
  <c r="H11" i="80"/>
  <c r="H10" i="80"/>
  <c r="Q346" i="78"/>
  <c r="Q345" i="78"/>
  <c r="Q344" i="78"/>
  <c r="Q343" i="78"/>
  <c r="Q342" i="78"/>
  <c r="Q341" i="78"/>
  <c r="Q340" i="78"/>
  <c r="Q339" i="78"/>
  <c r="Q338" i="78"/>
  <c r="Q337" i="78"/>
  <c r="Q336" i="78"/>
  <c r="Q335" i="78"/>
  <c r="Q334" i="78"/>
  <c r="Q333" i="78"/>
  <c r="Q332" i="78"/>
  <c r="Q331" i="78"/>
  <c r="Q330" i="78"/>
  <c r="Q329" i="78"/>
  <c r="Q328" i="78"/>
  <c r="Q327" i="78"/>
  <c r="Q326" i="78"/>
  <c r="Q325" i="78"/>
  <c r="Q324" i="78"/>
  <c r="Q323" i="78"/>
  <c r="Q322" i="78"/>
  <c r="Q321" i="78"/>
  <c r="Q320" i="78"/>
  <c r="Q319" i="78"/>
  <c r="Q318" i="78"/>
  <c r="Q317" i="78"/>
  <c r="Q316" i="78"/>
  <c r="Q315" i="78"/>
  <c r="Q314" i="78"/>
  <c r="Q313" i="78"/>
  <c r="Q312" i="78"/>
  <c r="Q311" i="78"/>
  <c r="Q310" i="78"/>
  <c r="Q309" i="78"/>
  <c r="Q308" i="78"/>
  <c r="Q307" i="78"/>
  <c r="Q306" i="78"/>
  <c r="Q305" i="78"/>
  <c r="Q304" i="78"/>
  <c r="Q303" i="78"/>
  <c r="Q302" i="78"/>
  <c r="Q301" i="78"/>
  <c r="Q300" i="78"/>
  <c r="Q299" i="78"/>
  <c r="Q298" i="78"/>
  <c r="Q297" i="78"/>
  <c r="Q296" i="78"/>
  <c r="Q295" i="78"/>
  <c r="Q294" i="78"/>
  <c r="Q293" i="78"/>
  <c r="Q292" i="78"/>
  <c r="Q291" i="78"/>
  <c r="Q290" i="78"/>
  <c r="Q289" i="78"/>
  <c r="Q288" i="78"/>
  <c r="Q287" i="78"/>
  <c r="Q286" i="78"/>
  <c r="Q285" i="78"/>
  <c r="Q284" i="78"/>
  <c r="Q283" i="78"/>
  <c r="Q282" i="78"/>
  <c r="Q281" i="78"/>
  <c r="Q280" i="78"/>
  <c r="Q279" i="78"/>
  <c r="Q278" i="78"/>
  <c r="Q277" i="78"/>
  <c r="Q276" i="78"/>
  <c r="Q275" i="78"/>
  <c r="Q274" i="78"/>
  <c r="Q273" i="78"/>
  <c r="Q272" i="78"/>
  <c r="Q271" i="78"/>
  <c r="Q270" i="78"/>
  <c r="Q269" i="78"/>
  <c r="Q268" i="78"/>
  <c r="Q267" i="78"/>
  <c r="Q266" i="78"/>
  <c r="Q265" i="78"/>
  <c r="Q264" i="78"/>
  <c r="Q263" i="78"/>
  <c r="Q262" i="78"/>
  <c r="Q261" i="78"/>
  <c r="Q260" i="78"/>
  <c r="Q259" i="78"/>
  <c r="Q257" i="78"/>
  <c r="Q256" i="78"/>
  <c r="Q255" i="78"/>
  <c r="Q254" i="78"/>
  <c r="Q253" i="78"/>
  <c r="Q252" i="78"/>
  <c r="Q251" i="78"/>
  <c r="Q250" i="78"/>
  <c r="Q249" i="78"/>
  <c r="Q248" i="78"/>
  <c r="Q247" i="78"/>
  <c r="Q246" i="78"/>
  <c r="Q245" i="78"/>
  <c r="Q244" i="78"/>
  <c r="Q243" i="78"/>
  <c r="Q242" i="78"/>
  <c r="Q241" i="78"/>
  <c r="Q240" i="78"/>
  <c r="Q239" i="78"/>
  <c r="Q238" i="78"/>
  <c r="Q237" i="78"/>
  <c r="Q236" i="78"/>
  <c r="Q235" i="78"/>
  <c r="Q234" i="78"/>
  <c r="Q233" i="78"/>
  <c r="Q232" i="78"/>
  <c r="Q231" i="78"/>
  <c r="Q230" i="78"/>
  <c r="Q229" i="78"/>
  <c r="Q228" i="78"/>
  <c r="Q227" i="78"/>
  <c r="Q226" i="78"/>
  <c r="Q225" i="78"/>
  <c r="Q224" i="78"/>
  <c r="Q223" i="78"/>
  <c r="Q222" i="78"/>
  <c r="Q221" i="78"/>
  <c r="Q220" i="78"/>
  <c r="Q219" i="78"/>
  <c r="Q218" i="78"/>
  <c r="Q217" i="78"/>
  <c r="Q216" i="78"/>
  <c r="Q215" i="78"/>
  <c r="Q214" i="78"/>
  <c r="Q213" i="78"/>
  <c r="Q212" i="78"/>
  <c r="Q211" i="78"/>
  <c r="Q210" i="78"/>
  <c r="Q209" i="78"/>
  <c r="Q208" i="78"/>
  <c r="Q207" i="78"/>
  <c r="Q206" i="78"/>
  <c r="Q205" i="78"/>
  <c r="Q204" i="78"/>
  <c r="Q203" i="78"/>
  <c r="Q202" i="78"/>
  <c r="Q201" i="78"/>
  <c r="Q200" i="78"/>
  <c r="Q199" i="78"/>
  <c r="Q198" i="78"/>
  <c r="Q197" i="78"/>
  <c r="Q196" i="78"/>
  <c r="Q195" i="78"/>
  <c r="Q194" i="78"/>
  <c r="Q193" i="78"/>
  <c r="Q192" i="78"/>
  <c r="Q191" i="78"/>
  <c r="Q190" i="78"/>
  <c r="Q189" i="78"/>
  <c r="Q188" i="78"/>
  <c r="Q187" i="78"/>
  <c r="Q186" i="78"/>
  <c r="Q185" i="78"/>
  <c r="Q184" i="78"/>
  <c r="Q183" i="78"/>
  <c r="Q182" i="78"/>
  <c r="Q181" i="78"/>
  <c r="Q180" i="78"/>
  <c r="Q179" i="78"/>
  <c r="Q178" i="78"/>
  <c r="Q177" i="78"/>
  <c r="Q176" i="78"/>
  <c r="Q175" i="78"/>
  <c r="Q174" i="78"/>
  <c r="Q173" i="78"/>
  <c r="Q172" i="78"/>
  <c r="Q171" i="78"/>
  <c r="Q170" i="78"/>
  <c r="Q169" i="78"/>
  <c r="Q168" i="78"/>
  <c r="Q167" i="78"/>
  <c r="Q166" i="78"/>
  <c r="Q165" i="78"/>
  <c r="Q164" i="78"/>
  <c r="Q163" i="78"/>
  <c r="Q162" i="78"/>
  <c r="Q161" i="78"/>
  <c r="Q160" i="78"/>
  <c r="Q159" i="78"/>
  <c r="Q158" i="78"/>
  <c r="Q157" i="78"/>
  <c r="Q156" i="78"/>
  <c r="Q155" i="78"/>
  <c r="Q154" i="78"/>
  <c r="Q153" i="78"/>
  <c r="Q152" i="78"/>
  <c r="Q151" i="78"/>
  <c r="Q150" i="78"/>
  <c r="Q149" i="78"/>
  <c r="Q148" i="78"/>
  <c r="Q147" i="78"/>
  <c r="Q146" i="78"/>
  <c r="Q145" i="78"/>
  <c r="Q144" i="78"/>
  <c r="Q143" i="78"/>
  <c r="Q142" i="78"/>
  <c r="Q141" i="78"/>
  <c r="Q140" i="78"/>
  <c r="Q139" i="78"/>
  <c r="Q138" i="78"/>
  <c r="Q137" i="78"/>
  <c r="Q136" i="78"/>
  <c r="Q135" i="78"/>
  <c r="Q134" i="78"/>
  <c r="Q133" i="78"/>
  <c r="Q132" i="78"/>
  <c r="Q131" i="78"/>
  <c r="Q130" i="78"/>
  <c r="Q129" i="78"/>
  <c r="Q128" i="78"/>
  <c r="Q127" i="78"/>
  <c r="Q126" i="78"/>
  <c r="Q125" i="78"/>
  <c r="Q124" i="78"/>
  <c r="Q123" i="78"/>
  <c r="Q122" i="78"/>
  <c r="Q121" i="78"/>
  <c r="Q120" i="78"/>
  <c r="Q119" i="78"/>
  <c r="Q118" i="78"/>
  <c r="Q117" i="78"/>
  <c r="Q116" i="78"/>
  <c r="Q115" i="78"/>
  <c r="Q114" i="78"/>
  <c r="Q113" i="78"/>
  <c r="Q112" i="78"/>
  <c r="Q111" i="78"/>
  <c r="Q110" i="78"/>
  <c r="Q109" i="78"/>
  <c r="Q108" i="78"/>
  <c r="Q107" i="78"/>
  <c r="Q106" i="78"/>
  <c r="Q105" i="78"/>
  <c r="Q104" i="78"/>
  <c r="Q103" i="78"/>
  <c r="Q102" i="78"/>
  <c r="Q101" i="78"/>
  <c r="Q100" i="78"/>
  <c r="Q99" i="78"/>
  <c r="Q98" i="78"/>
  <c r="Q97" i="78"/>
  <c r="Q96" i="78"/>
  <c r="Q95" i="78"/>
  <c r="Q94" i="78"/>
  <c r="Q93" i="78"/>
  <c r="Q92" i="78"/>
  <c r="Q91" i="78"/>
  <c r="Q90" i="78"/>
  <c r="Q89" i="78"/>
  <c r="Q88" i="78"/>
  <c r="Q87" i="78"/>
  <c r="Q86" i="78"/>
  <c r="Q85" i="78"/>
  <c r="Q84" i="78"/>
  <c r="Q83" i="78"/>
  <c r="Q82" i="78"/>
  <c r="Q81" i="78"/>
  <c r="Q80" i="78"/>
  <c r="Q79" i="78"/>
  <c r="Q78" i="78"/>
  <c r="Q77" i="78"/>
  <c r="Q76" i="78"/>
  <c r="Q75" i="78"/>
  <c r="Q74" i="78"/>
  <c r="Q73" i="78"/>
  <c r="Q72" i="78"/>
  <c r="Q71" i="78"/>
  <c r="Q70" i="78"/>
  <c r="Q69" i="78"/>
  <c r="Q68" i="78"/>
  <c r="Q67" i="78"/>
  <c r="Q66" i="78"/>
  <c r="Q65" i="78"/>
  <c r="Q64" i="78"/>
  <c r="Q63" i="78"/>
  <c r="Q62" i="78"/>
  <c r="Q61" i="78"/>
  <c r="Q60" i="78"/>
  <c r="Q59" i="78"/>
  <c r="Q58" i="78"/>
  <c r="Q57" i="78"/>
  <c r="Q56" i="78"/>
  <c r="Q55" i="78"/>
  <c r="Q54" i="78"/>
  <c r="Q53" i="78"/>
  <c r="Q52" i="78"/>
  <c r="Q51" i="78"/>
  <c r="Q50" i="78"/>
  <c r="Q49" i="78"/>
  <c r="Q48" i="78"/>
  <c r="Q47" i="78"/>
  <c r="Q46" i="78"/>
  <c r="Q45" i="78"/>
  <c r="Q44" i="78"/>
  <c r="Q43" i="78"/>
  <c r="Q42" i="78"/>
  <c r="Q41" i="78"/>
  <c r="Q40" i="78"/>
  <c r="Q39" i="78"/>
  <c r="Q38" i="78"/>
  <c r="Q37" i="78"/>
  <c r="Q36" i="78"/>
  <c r="Q35" i="78"/>
  <c r="Q34" i="78"/>
  <c r="Q33" i="78"/>
  <c r="Q31" i="78"/>
  <c r="Q30" i="78"/>
  <c r="Q29" i="78"/>
  <c r="Q28" i="78"/>
  <c r="Q27" i="78"/>
  <c r="Q26" i="78"/>
  <c r="Q25" i="78"/>
  <c r="Q24" i="78"/>
  <c r="Q23" i="78"/>
  <c r="Q22" i="78"/>
  <c r="Q21" i="78"/>
  <c r="Q20" i="78"/>
  <c r="Q19" i="78"/>
  <c r="Q18" i="78"/>
  <c r="Q17" i="78"/>
  <c r="Q16" i="78"/>
  <c r="Q15" i="78"/>
  <c r="Q14" i="78"/>
  <c r="Q13" i="78"/>
  <c r="Q12" i="78"/>
  <c r="Q11" i="78"/>
  <c r="Q10" i="78"/>
  <c r="J374" i="76"/>
  <c r="J373" i="76"/>
  <c r="J372" i="76"/>
  <c r="J370" i="76"/>
  <c r="J369" i="76"/>
  <c r="J368" i="76"/>
  <c r="J367" i="76"/>
  <c r="J366" i="76"/>
  <c r="J365" i="76"/>
  <c r="J364" i="76"/>
  <c r="J363" i="76"/>
  <c r="J362" i="76"/>
  <c r="J361" i="76"/>
  <c r="J359" i="76"/>
  <c r="J358" i="76"/>
  <c r="J357" i="76"/>
  <c r="J356" i="76"/>
  <c r="J355" i="76"/>
  <c r="J354" i="76"/>
  <c r="J353" i="76"/>
  <c r="J352" i="76"/>
  <c r="J351" i="76"/>
  <c r="J350" i="76"/>
  <c r="J349" i="76"/>
  <c r="J348" i="76"/>
  <c r="J347" i="76"/>
  <c r="J346" i="76"/>
  <c r="J345" i="76"/>
  <c r="J344" i="76"/>
  <c r="J343" i="76"/>
  <c r="J342" i="76"/>
  <c r="J341" i="76"/>
  <c r="J340" i="76"/>
  <c r="J339" i="76"/>
  <c r="J338" i="76"/>
  <c r="J337" i="76"/>
  <c r="J336" i="76"/>
  <c r="J335" i="76"/>
  <c r="J334" i="76"/>
  <c r="J333" i="76"/>
  <c r="J332" i="76"/>
  <c r="J331" i="76"/>
  <c r="J330" i="76"/>
  <c r="J329" i="76"/>
  <c r="J328" i="76"/>
  <c r="J327" i="76"/>
  <c r="J326" i="76"/>
  <c r="J325" i="76"/>
  <c r="J324" i="76"/>
  <c r="J323" i="76"/>
  <c r="J322" i="76"/>
  <c r="J321" i="76"/>
  <c r="J320" i="76"/>
  <c r="J319" i="76"/>
  <c r="J318" i="76"/>
  <c r="J317" i="76"/>
  <c r="J316" i="76"/>
  <c r="J315" i="76"/>
  <c r="J314" i="76"/>
  <c r="J313" i="76"/>
  <c r="J312" i="76"/>
  <c r="J311" i="76"/>
  <c r="J310" i="76"/>
  <c r="J309" i="76"/>
  <c r="J308" i="76"/>
  <c r="J307" i="76"/>
  <c r="J306" i="76"/>
  <c r="J305" i="76"/>
  <c r="J304" i="76"/>
  <c r="J303" i="76"/>
  <c r="J302" i="76"/>
  <c r="J301" i="76"/>
  <c r="J300" i="76"/>
  <c r="J299" i="76"/>
  <c r="J298" i="76"/>
  <c r="J297" i="76"/>
  <c r="J296" i="76"/>
  <c r="J295" i="76"/>
  <c r="J294" i="76"/>
  <c r="J293" i="76"/>
  <c r="J292" i="76"/>
  <c r="J291" i="76"/>
  <c r="J290" i="76"/>
  <c r="J289" i="76"/>
  <c r="J288" i="76"/>
  <c r="J287" i="76"/>
  <c r="J286" i="76"/>
  <c r="J285" i="76"/>
  <c r="J284" i="76"/>
  <c r="J283" i="76"/>
  <c r="J282" i="76"/>
  <c r="J281" i="76"/>
  <c r="J280" i="76"/>
  <c r="J279" i="76"/>
  <c r="J278" i="76"/>
  <c r="J276" i="76"/>
  <c r="J275" i="76"/>
  <c r="J274" i="76"/>
  <c r="J273" i="76"/>
  <c r="J272" i="76"/>
  <c r="J271" i="76"/>
  <c r="J270" i="76"/>
  <c r="J269" i="76"/>
  <c r="J268" i="76"/>
  <c r="J267" i="76"/>
  <c r="J266" i="76"/>
  <c r="J265" i="76"/>
  <c r="J264" i="76"/>
  <c r="J263" i="76"/>
  <c r="J262" i="76"/>
  <c r="J261" i="76"/>
  <c r="J260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1" i="76"/>
  <c r="J230" i="76"/>
  <c r="J229" i="76"/>
  <c r="J228" i="76"/>
  <c r="J227" i="76"/>
  <c r="J226" i="76"/>
  <c r="J225" i="76"/>
  <c r="J224" i="76"/>
  <c r="J223" i="76"/>
  <c r="J222" i="76"/>
  <c r="J221" i="76"/>
  <c r="J220" i="76"/>
  <c r="J219" i="76"/>
  <c r="J218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1" i="76"/>
  <c r="J20" i="76"/>
  <c r="J19" i="76"/>
  <c r="J18" i="76"/>
  <c r="J17" i="76"/>
  <c r="J16" i="76"/>
  <c r="J15" i="76"/>
  <c r="J14" i="76"/>
  <c r="J13" i="76"/>
  <c r="J12" i="76"/>
  <c r="J11" i="76"/>
  <c r="K17" i="74"/>
  <c r="K16" i="74"/>
  <c r="K15" i="74"/>
  <c r="K14" i="74"/>
  <c r="K13" i="74"/>
  <c r="K12" i="74"/>
  <c r="K11" i="74"/>
  <c r="J111" i="73"/>
  <c r="J110" i="73"/>
  <c r="J109" i="73"/>
  <c r="J108" i="73"/>
  <c r="J107" i="73"/>
  <c r="J106" i="73"/>
  <c r="J105" i="73"/>
  <c r="J104" i="73"/>
  <c r="J103" i="73"/>
  <c r="J102" i="73"/>
  <c r="J101" i="73"/>
  <c r="J100" i="73"/>
  <c r="J99" i="73"/>
  <c r="J98" i="73"/>
  <c r="J97" i="73"/>
  <c r="J96" i="73"/>
  <c r="J95" i="73"/>
  <c r="J94" i="73"/>
  <c r="J93" i="73"/>
  <c r="J92" i="73"/>
  <c r="J91" i="73"/>
  <c r="J90" i="73"/>
  <c r="J89" i="73"/>
  <c r="J88" i="73"/>
  <c r="J87" i="73"/>
  <c r="J86" i="73"/>
  <c r="J85" i="73"/>
  <c r="J84" i="73"/>
  <c r="J83" i="73"/>
  <c r="J82" i="73"/>
  <c r="J81" i="73"/>
  <c r="J80" i="73"/>
  <c r="J79" i="73"/>
  <c r="J78" i="73"/>
  <c r="J77" i="73"/>
  <c r="J76" i="73"/>
  <c r="J75" i="73"/>
  <c r="J74" i="73"/>
  <c r="J73" i="73"/>
  <c r="J72" i="73"/>
  <c r="J71" i="73"/>
  <c r="J70" i="73"/>
  <c r="J69" i="73"/>
  <c r="J68" i="73"/>
  <c r="J67" i="73"/>
  <c r="J66" i="73"/>
  <c r="J65" i="73"/>
  <c r="J64" i="73"/>
  <c r="J63" i="73"/>
  <c r="J62" i="73"/>
  <c r="J61" i="73"/>
  <c r="J60" i="73"/>
  <c r="J59" i="73"/>
  <c r="J58" i="73"/>
  <c r="J57" i="73"/>
  <c r="J56" i="73"/>
  <c r="J55" i="73"/>
  <c r="J54" i="73"/>
  <c r="J53" i="73"/>
  <c r="J51" i="73"/>
  <c r="J50" i="73"/>
  <c r="J48" i="73"/>
  <c r="J47" i="73"/>
  <c r="J45" i="73"/>
  <c r="J44" i="73"/>
  <c r="J43" i="73"/>
  <c r="J42" i="73"/>
  <c r="J41" i="73"/>
  <c r="J40" i="73"/>
  <c r="J39" i="73"/>
  <c r="J38" i="73"/>
  <c r="J37" i="73"/>
  <c r="J36" i="73"/>
  <c r="J35" i="73"/>
  <c r="J34" i="73"/>
  <c r="J33" i="73"/>
  <c r="J32" i="73"/>
  <c r="J31" i="73"/>
  <c r="J30" i="73"/>
  <c r="J28" i="73"/>
  <c r="J27" i="73"/>
  <c r="J26" i="73"/>
  <c r="J25" i="73"/>
  <c r="J24" i="73"/>
  <c r="J22" i="73"/>
  <c r="J21" i="73"/>
  <c r="J19" i="73"/>
  <c r="J18" i="73"/>
  <c r="J17" i="73"/>
  <c r="J16" i="73"/>
  <c r="J15" i="73"/>
  <c r="J14" i="73"/>
  <c r="J13" i="73"/>
  <c r="J12" i="73"/>
  <c r="J11" i="73"/>
  <c r="L48" i="72"/>
  <c r="L47" i="72"/>
  <c r="L46" i="72"/>
  <c r="L45" i="72"/>
  <c r="L44" i="72"/>
  <c r="L43" i="72"/>
  <c r="L42" i="72"/>
  <c r="L41" i="72"/>
  <c r="L40" i="72"/>
  <c r="L39" i="72"/>
  <c r="L38" i="72"/>
  <c r="L37" i="72"/>
  <c r="L36" i="72"/>
  <c r="L35" i="72"/>
  <c r="L33" i="72"/>
  <c r="L32" i="72"/>
  <c r="L31" i="72"/>
  <c r="L30" i="72"/>
  <c r="L29" i="72"/>
  <c r="L28" i="72"/>
  <c r="L27" i="72"/>
  <c r="L26" i="72"/>
  <c r="L25" i="72"/>
  <c r="L24" i="72"/>
  <c r="L23" i="72"/>
  <c r="L22" i="72"/>
  <c r="L21" i="72"/>
  <c r="L20" i="72"/>
  <c r="L13" i="72"/>
  <c r="L12" i="72"/>
  <c r="L11" i="72"/>
  <c r="R35" i="71"/>
  <c r="R34" i="71"/>
  <c r="R33" i="71"/>
  <c r="R32" i="71"/>
  <c r="R30" i="71"/>
  <c r="R29" i="71"/>
  <c r="R27" i="71"/>
  <c r="R26" i="71"/>
  <c r="R25" i="71"/>
  <c r="R24" i="71"/>
  <c r="R23" i="71"/>
  <c r="R22" i="71"/>
  <c r="R20" i="71"/>
  <c r="R19" i="71"/>
  <c r="R18" i="71"/>
  <c r="R17" i="71"/>
  <c r="R16" i="71"/>
  <c r="R15" i="71"/>
  <c r="R14" i="71"/>
  <c r="R13" i="71"/>
  <c r="R12" i="71"/>
  <c r="R11" i="71"/>
  <c r="J17" i="67"/>
  <c r="J16" i="67"/>
  <c r="J15" i="67"/>
  <c r="J14" i="67"/>
  <c r="J13" i="67"/>
  <c r="J12" i="67"/>
  <c r="J11" i="67"/>
  <c r="K24" i="66"/>
  <c r="K23" i="66"/>
  <c r="K22" i="66"/>
  <c r="K21" i="66"/>
  <c r="K20" i="66"/>
  <c r="K19" i="66"/>
  <c r="K17" i="66"/>
  <c r="K16" i="66"/>
  <c r="K15" i="66"/>
  <c r="K14" i="66"/>
  <c r="K13" i="66"/>
  <c r="K12" i="66"/>
  <c r="K11" i="66"/>
  <c r="K21" i="65"/>
  <c r="K20" i="65"/>
  <c r="K19" i="65"/>
  <c r="K18" i="65"/>
  <c r="K16" i="65"/>
  <c r="K15" i="65"/>
  <c r="K14" i="65"/>
  <c r="K13" i="65"/>
  <c r="K12" i="65"/>
  <c r="K11" i="65"/>
  <c r="N24" i="64"/>
  <c r="N23" i="64"/>
  <c r="N22" i="64"/>
  <c r="N20" i="64"/>
  <c r="N19" i="64"/>
  <c r="N18" i="64"/>
  <c r="N17" i="64"/>
  <c r="N16" i="64"/>
  <c r="N15" i="64"/>
  <c r="N14" i="64"/>
  <c r="N13" i="64"/>
  <c r="N12" i="64"/>
  <c r="N11" i="64"/>
  <c r="M86" i="63"/>
  <c r="M85" i="63"/>
  <c r="M83" i="63"/>
  <c r="M82" i="63"/>
  <c r="M81" i="63"/>
  <c r="M80" i="63"/>
  <c r="M79" i="63"/>
  <c r="M78" i="63"/>
  <c r="M77" i="63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7" i="63"/>
  <c r="M36" i="63"/>
  <c r="M35" i="63"/>
  <c r="M34" i="63"/>
  <c r="M33" i="63"/>
  <c r="M32" i="63"/>
  <c r="M31" i="63"/>
  <c r="M30" i="63"/>
  <c r="M29" i="63"/>
  <c r="M28" i="63"/>
  <c r="M27" i="63"/>
  <c r="M25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247" i="62"/>
  <c r="N246" i="62"/>
  <c r="N245" i="62"/>
  <c r="N244" i="62"/>
  <c r="N243" i="62"/>
  <c r="N242" i="62"/>
  <c r="N241" i="62"/>
  <c r="N240" i="62"/>
  <c r="N238" i="62"/>
  <c r="N237" i="62"/>
  <c r="N236" i="62"/>
  <c r="N235" i="62"/>
  <c r="N234" i="62"/>
  <c r="N233" i="62"/>
  <c r="N231" i="62"/>
  <c r="N230" i="62"/>
  <c r="N229" i="62"/>
  <c r="N227" i="62"/>
  <c r="N226" i="62"/>
  <c r="N224" i="62"/>
  <c r="N223" i="62"/>
  <c r="N222" i="62"/>
  <c r="N221" i="62"/>
  <c r="N220" i="62"/>
  <c r="N219" i="62"/>
  <c r="N218" i="62"/>
  <c r="N217" i="62"/>
  <c r="N216" i="62"/>
  <c r="N215" i="62"/>
  <c r="N214" i="62"/>
  <c r="N213" i="62"/>
  <c r="N212" i="62"/>
  <c r="N211" i="62"/>
  <c r="N209" i="62"/>
  <c r="N208" i="62"/>
  <c r="N207" i="62"/>
  <c r="N206" i="62"/>
  <c r="N205" i="62"/>
  <c r="N204" i="62"/>
  <c r="N203" i="62"/>
  <c r="N202" i="62"/>
  <c r="N239" i="62"/>
  <c r="N201" i="62"/>
  <c r="N200" i="62"/>
  <c r="N232" i="62"/>
  <c r="N199" i="62"/>
  <c r="N198" i="62"/>
  <c r="N197" i="62"/>
  <c r="N228" i="62"/>
  <c r="N196" i="62"/>
  <c r="N195" i="62"/>
  <c r="N194" i="62"/>
  <c r="N193" i="62"/>
  <c r="N192" i="62"/>
  <c r="N191" i="62"/>
  <c r="N190" i="62"/>
  <c r="N225" i="62"/>
  <c r="N189" i="62"/>
  <c r="N188" i="62"/>
  <c r="N187" i="62"/>
  <c r="N186" i="62"/>
  <c r="N185" i="62"/>
  <c r="N184" i="62"/>
  <c r="N183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8" i="62"/>
  <c r="N117" i="62"/>
  <c r="N116" i="62"/>
  <c r="N115" i="62"/>
  <c r="N114" i="62"/>
  <c r="N113" i="62"/>
  <c r="N112" i="62"/>
  <c r="N111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6" i="62"/>
  <c r="N45" i="62"/>
  <c r="N44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T388" i="61"/>
  <c r="T387" i="61"/>
  <c r="T386" i="61"/>
  <c r="T385" i="61"/>
  <c r="T384" i="61"/>
  <c r="T383" i="61"/>
  <c r="T382" i="61"/>
  <c r="T381" i="61"/>
  <c r="T380" i="61"/>
  <c r="T379" i="61"/>
  <c r="T378" i="61"/>
  <c r="T377" i="61"/>
  <c r="T376" i="61"/>
  <c r="T375" i="61"/>
  <c r="T374" i="61"/>
  <c r="T373" i="61"/>
  <c r="T372" i="61"/>
  <c r="T371" i="61"/>
  <c r="T370" i="61"/>
  <c r="T369" i="61"/>
  <c r="T368" i="61"/>
  <c r="T367" i="61"/>
  <c r="T366" i="61"/>
  <c r="T365" i="61"/>
  <c r="T364" i="61"/>
  <c r="T363" i="61"/>
  <c r="T362" i="61"/>
  <c r="T361" i="61"/>
  <c r="T360" i="61"/>
  <c r="T359" i="61"/>
  <c r="T358" i="61"/>
  <c r="T357" i="61"/>
  <c r="T356" i="61"/>
  <c r="T355" i="61"/>
  <c r="T354" i="61"/>
  <c r="T353" i="61"/>
  <c r="T352" i="61"/>
  <c r="T351" i="61"/>
  <c r="T350" i="61"/>
  <c r="T349" i="61"/>
  <c r="T348" i="61"/>
  <c r="T347" i="61"/>
  <c r="T346" i="61"/>
  <c r="T345" i="61"/>
  <c r="T344" i="61"/>
  <c r="T343" i="61"/>
  <c r="T342" i="61"/>
  <c r="T341" i="61"/>
  <c r="T340" i="61"/>
  <c r="T339" i="61"/>
  <c r="T338" i="61"/>
  <c r="T337" i="61"/>
  <c r="T336" i="61"/>
  <c r="T335" i="61"/>
  <c r="T334" i="61"/>
  <c r="T333" i="61"/>
  <c r="T332" i="61"/>
  <c r="T331" i="61"/>
  <c r="T330" i="61"/>
  <c r="T329" i="61"/>
  <c r="T328" i="61"/>
  <c r="T327" i="61"/>
  <c r="T326" i="61"/>
  <c r="T325" i="61"/>
  <c r="T324" i="61"/>
  <c r="T323" i="61"/>
  <c r="T322" i="61"/>
  <c r="T321" i="61"/>
  <c r="T320" i="61"/>
  <c r="T319" i="61"/>
  <c r="T318" i="61"/>
  <c r="T317" i="61"/>
  <c r="T316" i="61"/>
  <c r="T315" i="61"/>
  <c r="T314" i="61"/>
  <c r="T313" i="61"/>
  <c r="T312" i="61"/>
  <c r="T311" i="61"/>
  <c r="T310" i="61"/>
  <c r="T309" i="61"/>
  <c r="T308" i="61"/>
  <c r="T307" i="61"/>
  <c r="T306" i="61"/>
  <c r="T305" i="61"/>
  <c r="T304" i="61"/>
  <c r="T303" i="61"/>
  <c r="T302" i="61"/>
  <c r="T301" i="61"/>
  <c r="T300" i="61"/>
  <c r="T299" i="61"/>
  <c r="T298" i="61"/>
  <c r="T297" i="61"/>
  <c r="T296" i="61"/>
  <c r="T295" i="61"/>
  <c r="T294" i="61"/>
  <c r="T293" i="61"/>
  <c r="T291" i="61"/>
  <c r="T290" i="61"/>
  <c r="T289" i="61"/>
  <c r="T288" i="61"/>
  <c r="T287" i="61"/>
  <c r="T286" i="61"/>
  <c r="T285" i="61"/>
  <c r="T284" i="61"/>
  <c r="T283" i="61"/>
  <c r="T282" i="61"/>
  <c r="T281" i="61"/>
  <c r="T280" i="61"/>
  <c r="T278" i="61"/>
  <c r="T277" i="61"/>
  <c r="T276" i="61"/>
  <c r="T275" i="61"/>
  <c r="T274" i="61"/>
  <c r="T273" i="61"/>
  <c r="T272" i="61"/>
  <c r="T271" i="61"/>
  <c r="T270" i="61"/>
  <c r="T268" i="61"/>
  <c r="T267" i="61"/>
  <c r="T266" i="61"/>
  <c r="T265" i="61"/>
  <c r="T264" i="61"/>
  <c r="T263" i="61"/>
  <c r="T262" i="61"/>
  <c r="T261" i="61"/>
  <c r="T260" i="61"/>
  <c r="T259" i="61"/>
  <c r="T258" i="61"/>
  <c r="T257" i="61"/>
  <c r="T256" i="61"/>
  <c r="T255" i="61"/>
  <c r="T254" i="61"/>
  <c r="T253" i="61"/>
  <c r="T252" i="61"/>
  <c r="T251" i="61"/>
  <c r="T250" i="61"/>
  <c r="T249" i="61"/>
  <c r="T248" i="61"/>
  <c r="T247" i="61"/>
  <c r="T246" i="61"/>
  <c r="T245" i="61"/>
  <c r="T244" i="61"/>
  <c r="T243" i="61"/>
  <c r="T242" i="61"/>
  <c r="T241" i="61"/>
  <c r="T240" i="61"/>
  <c r="T239" i="61"/>
  <c r="T238" i="61"/>
  <c r="T237" i="61"/>
  <c r="T236" i="61"/>
  <c r="T235" i="61"/>
  <c r="T234" i="61"/>
  <c r="T233" i="61"/>
  <c r="T232" i="61"/>
  <c r="T231" i="61"/>
  <c r="T230" i="61"/>
  <c r="T229" i="61"/>
  <c r="T228" i="61"/>
  <c r="T227" i="61"/>
  <c r="T226" i="61"/>
  <c r="T225" i="61"/>
  <c r="T224" i="61"/>
  <c r="T223" i="61"/>
  <c r="T222" i="61"/>
  <c r="T221" i="61"/>
  <c r="T220" i="61"/>
  <c r="T219" i="61"/>
  <c r="T218" i="61"/>
  <c r="T217" i="61"/>
  <c r="T216" i="61"/>
  <c r="T215" i="61"/>
  <c r="T214" i="61"/>
  <c r="T213" i="61"/>
  <c r="T212" i="61"/>
  <c r="T211" i="61"/>
  <c r="T210" i="61"/>
  <c r="T209" i="61"/>
  <c r="T208" i="61"/>
  <c r="T207" i="61"/>
  <c r="T206" i="61"/>
  <c r="T205" i="61"/>
  <c r="T204" i="61"/>
  <c r="T203" i="61"/>
  <c r="T202" i="61"/>
  <c r="T201" i="61"/>
  <c r="T200" i="61"/>
  <c r="T199" i="61"/>
  <c r="T198" i="61"/>
  <c r="T197" i="61"/>
  <c r="T196" i="61"/>
  <c r="T195" i="61"/>
  <c r="T194" i="61"/>
  <c r="T193" i="61"/>
  <c r="T192" i="61"/>
  <c r="T191" i="61"/>
  <c r="T190" i="61"/>
  <c r="T189" i="61"/>
  <c r="T188" i="61"/>
  <c r="T187" i="61"/>
  <c r="T186" i="61"/>
  <c r="T185" i="61"/>
  <c r="T184" i="61"/>
  <c r="T183" i="61"/>
  <c r="T182" i="61"/>
  <c r="T181" i="61"/>
  <c r="T179" i="61"/>
  <c r="T178" i="61"/>
  <c r="T177" i="61"/>
  <c r="T176" i="61"/>
  <c r="T175" i="61"/>
  <c r="T174" i="61"/>
  <c r="T173" i="61"/>
  <c r="T172" i="61"/>
  <c r="T171" i="61"/>
  <c r="T170" i="61"/>
  <c r="T169" i="61"/>
  <c r="T168" i="61"/>
  <c r="T167" i="61"/>
  <c r="T166" i="61"/>
  <c r="T165" i="61"/>
  <c r="T164" i="61"/>
  <c r="T163" i="61"/>
  <c r="T162" i="61"/>
  <c r="T161" i="61"/>
  <c r="T160" i="61"/>
  <c r="T159" i="61"/>
  <c r="T158" i="61"/>
  <c r="T157" i="61"/>
  <c r="T156" i="61"/>
  <c r="T155" i="61"/>
  <c r="T154" i="61"/>
  <c r="T153" i="61"/>
  <c r="T152" i="61"/>
  <c r="T151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Q63" i="59"/>
  <c r="Q62" i="59"/>
  <c r="Q61" i="59"/>
  <c r="Q59" i="59"/>
  <c r="Q58" i="59"/>
  <c r="Q57" i="59"/>
  <c r="Q55" i="59"/>
  <c r="Q54" i="59"/>
  <c r="Q53" i="59"/>
  <c r="Q52" i="59"/>
  <c r="Q51" i="59"/>
  <c r="Q50" i="59"/>
  <c r="Q49" i="59"/>
  <c r="Q48" i="59"/>
  <c r="Q47" i="59"/>
  <c r="Q46" i="59"/>
  <c r="Q45" i="59"/>
  <c r="Q44" i="59"/>
  <c r="Q43" i="59"/>
  <c r="Q42" i="59"/>
  <c r="Q41" i="59"/>
  <c r="Q40" i="59"/>
  <c r="Q39" i="59"/>
  <c r="Q37" i="59"/>
  <c r="Q36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J56" i="58"/>
  <c r="J12" i="58"/>
  <c r="J11" i="58" s="1"/>
  <c r="C12" i="88"/>
  <c r="C23" i="88"/>
  <c r="J55" i="58" l="1"/>
  <c r="J10" i="58" l="1"/>
  <c r="K11" i="58"/>
  <c r="C11" i="88" l="1"/>
  <c r="C10" i="88" s="1"/>
  <c r="K58" i="58"/>
  <c r="K52" i="58"/>
  <c r="K49" i="58"/>
  <c r="K46" i="58"/>
  <c r="K43" i="58"/>
  <c r="K40" i="58"/>
  <c r="K37" i="58"/>
  <c r="K34" i="58"/>
  <c r="K31" i="58"/>
  <c r="K28" i="58"/>
  <c r="K25" i="58"/>
  <c r="K22" i="58"/>
  <c r="K19" i="58"/>
  <c r="K16" i="58"/>
  <c r="K13" i="58"/>
  <c r="K10" i="58"/>
  <c r="K53" i="58"/>
  <c r="K44" i="58"/>
  <c r="K35" i="58"/>
  <c r="K26" i="58"/>
  <c r="K17" i="58"/>
  <c r="K57" i="58"/>
  <c r="K48" i="58"/>
  <c r="K39" i="58"/>
  <c r="K30" i="58"/>
  <c r="K12" i="58"/>
  <c r="K51" i="58"/>
  <c r="K42" i="58"/>
  <c r="K33" i="58"/>
  <c r="K24" i="58"/>
  <c r="K15" i="58"/>
  <c r="K50" i="58"/>
  <c r="K41" i="58"/>
  <c r="K32" i="58"/>
  <c r="K23" i="58"/>
  <c r="K14" i="58"/>
  <c r="K36" i="58"/>
  <c r="K47" i="58"/>
  <c r="K56" i="58"/>
  <c r="K29" i="58"/>
  <c r="K27" i="58"/>
  <c r="K38" i="58"/>
  <c r="K45" i="58"/>
  <c r="K18" i="58"/>
  <c r="K55" i="58"/>
  <c r="K21" i="58"/>
  <c r="C42" i="88" l="1"/>
  <c r="K11" i="81" l="1"/>
  <c r="M14" i="72"/>
  <c r="M17" i="72"/>
  <c r="K12" i="81"/>
  <c r="K13" i="81"/>
  <c r="M15" i="72"/>
  <c r="M18" i="72"/>
  <c r="D38" i="88"/>
  <c r="K10" i="81"/>
  <c r="D37" i="88"/>
  <c r="M16" i="72"/>
  <c r="M19" i="72"/>
  <c r="D10" i="88"/>
  <c r="I16" i="80"/>
  <c r="I12" i="80"/>
  <c r="R346" i="78"/>
  <c r="R343" i="78"/>
  <c r="R340" i="78"/>
  <c r="R337" i="78"/>
  <c r="R334" i="78"/>
  <c r="R331" i="78"/>
  <c r="R328" i="78"/>
  <c r="R325" i="78"/>
  <c r="R322" i="78"/>
  <c r="R319" i="78"/>
  <c r="R316" i="78"/>
  <c r="R313" i="78"/>
  <c r="R310" i="78"/>
  <c r="R307" i="78"/>
  <c r="R304" i="78"/>
  <c r="R301" i="78"/>
  <c r="R298" i="78"/>
  <c r="R295" i="78"/>
  <c r="R292" i="78"/>
  <c r="R289" i="78"/>
  <c r="R286" i="78"/>
  <c r="R283" i="78"/>
  <c r="R280" i="78"/>
  <c r="R277" i="78"/>
  <c r="R274" i="78"/>
  <c r="R271" i="78"/>
  <c r="R268" i="78"/>
  <c r="R265" i="78"/>
  <c r="R262" i="78"/>
  <c r="R259" i="78"/>
  <c r="R255" i="78"/>
  <c r="R254" i="78"/>
  <c r="R251" i="78"/>
  <c r="R248" i="78"/>
  <c r="R245" i="78"/>
  <c r="R242" i="78"/>
  <c r="R239" i="78"/>
  <c r="R236" i="78"/>
  <c r="R233" i="78"/>
  <c r="R230" i="78"/>
  <c r="R227" i="78"/>
  <c r="R224" i="78"/>
  <c r="R221" i="78"/>
  <c r="R218" i="78"/>
  <c r="R215" i="78"/>
  <c r="R212" i="78"/>
  <c r="R209" i="78"/>
  <c r="R206" i="78"/>
  <c r="R203" i="78"/>
  <c r="R200" i="78"/>
  <c r="R197" i="78"/>
  <c r="R194" i="78"/>
  <c r="R191" i="78"/>
  <c r="R188" i="78"/>
  <c r="R185" i="78"/>
  <c r="R182" i="78"/>
  <c r="R179" i="78"/>
  <c r="R176" i="78"/>
  <c r="R173" i="78"/>
  <c r="R170" i="78"/>
  <c r="R167" i="78"/>
  <c r="R164" i="78"/>
  <c r="R161" i="78"/>
  <c r="R158" i="78"/>
  <c r="R155" i="78"/>
  <c r="R152" i="78"/>
  <c r="R149" i="78"/>
  <c r="R146" i="78"/>
  <c r="R143" i="78"/>
  <c r="R140" i="78"/>
  <c r="R137" i="78"/>
  <c r="R134" i="78"/>
  <c r="R131" i="78"/>
  <c r="R128" i="78"/>
  <c r="R125" i="78"/>
  <c r="R122" i="78"/>
  <c r="R119" i="78"/>
  <c r="R345" i="78"/>
  <c r="R338" i="78"/>
  <c r="R327" i="78"/>
  <c r="R320" i="78"/>
  <c r="R309" i="78"/>
  <c r="R302" i="78"/>
  <c r="R291" i="78"/>
  <c r="R284" i="78"/>
  <c r="R273" i="78"/>
  <c r="R266" i="78"/>
  <c r="R249" i="78"/>
  <c r="R238" i="78"/>
  <c r="R231" i="78"/>
  <c r="R220" i="78"/>
  <c r="R213" i="78"/>
  <c r="R202" i="78"/>
  <c r="R195" i="78"/>
  <c r="R184" i="78"/>
  <c r="R177" i="78"/>
  <c r="R166" i="78"/>
  <c r="R159" i="78"/>
  <c r="R148" i="78"/>
  <c r="R141" i="78"/>
  <c r="R130" i="78"/>
  <c r="R123" i="78"/>
  <c r="R116" i="78"/>
  <c r="R113" i="78"/>
  <c r="R110" i="78"/>
  <c r="R107" i="78"/>
  <c r="R104" i="78"/>
  <c r="R101" i="78"/>
  <c r="R98" i="78"/>
  <c r="R95" i="78"/>
  <c r="R92" i="78"/>
  <c r="R89" i="78"/>
  <c r="R86" i="78"/>
  <c r="R83" i="78"/>
  <c r="R80" i="78"/>
  <c r="R77" i="78"/>
  <c r="R74" i="78"/>
  <c r="R71" i="78"/>
  <c r="R68" i="78"/>
  <c r="R65" i="78"/>
  <c r="R62" i="78"/>
  <c r="R59" i="78"/>
  <c r="R56" i="78"/>
  <c r="R53" i="78"/>
  <c r="R50" i="78"/>
  <c r="R47" i="78"/>
  <c r="R44" i="78"/>
  <c r="R41" i="78"/>
  <c r="R38" i="78"/>
  <c r="R35" i="78"/>
  <c r="R31" i="78"/>
  <c r="R28" i="78"/>
  <c r="R25" i="78"/>
  <c r="R22" i="78"/>
  <c r="R19" i="78"/>
  <c r="R16" i="78"/>
  <c r="R13" i="78"/>
  <c r="R10" i="78"/>
  <c r="K372" i="76"/>
  <c r="K368" i="76"/>
  <c r="K365" i="76"/>
  <c r="K362" i="76"/>
  <c r="K358" i="76"/>
  <c r="K355" i="76"/>
  <c r="K352" i="76"/>
  <c r="K349" i="76"/>
  <c r="K346" i="76"/>
  <c r="K343" i="76"/>
  <c r="K340" i="76"/>
  <c r="K337" i="76"/>
  <c r="K334" i="76"/>
  <c r="K331" i="76"/>
  <c r="K328" i="76"/>
  <c r="K325" i="76"/>
  <c r="K322" i="76"/>
  <c r="K319" i="76"/>
  <c r="K316" i="76"/>
  <c r="K313" i="76"/>
  <c r="K310" i="76"/>
  <c r="I11" i="80"/>
  <c r="R341" i="78"/>
  <c r="R330" i="78"/>
  <c r="R323" i="78"/>
  <c r="R312" i="78"/>
  <c r="R305" i="78"/>
  <c r="R294" i="78"/>
  <c r="R287" i="78"/>
  <c r="R276" i="78"/>
  <c r="R269" i="78"/>
  <c r="R257" i="78"/>
  <c r="R252" i="78"/>
  <c r="R241" i="78"/>
  <c r="R234" i="78"/>
  <c r="R223" i="78"/>
  <c r="R216" i="78"/>
  <c r="R205" i="78"/>
  <c r="R198" i="78"/>
  <c r="R187" i="78"/>
  <c r="R180" i="78"/>
  <c r="R169" i="78"/>
  <c r="R162" i="78"/>
  <c r="R151" i="78"/>
  <c r="R144" i="78"/>
  <c r="R133" i="78"/>
  <c r="R126" i="78"/>
  <c r="R344" i="78"/>
  <c r="R332" i="78"/>
  <c r="R315" i="78"/>
  <c r="R311" i="78"/>
  <c r="R290" i="78"/>
  <c r="R278" i="78"/>
  <c r="R261" i="78"/>
  <c r="R256" i="78"/>
  <c r="R243" i="78"/>
  <c r="R226" i="78"/>
  <c r="R222" i="78"/>
  <c r="R201" i="78"/>
  <c r="R189" i="78"/>
  <c r="R172" i="78"/>
  <c r="R168" i="78"/>
  <c r="R147" i="78"/>
  <c r="R135" i="78"/>
  <c r="R118" i="78"/>
  <c r="R111" i="78"/>
  <c r="R100" i="78"/>
  <c r="R93" i="78"/>
  <c r="R82" i="78"/>
  <c r="R75" i="78"/>
  <c r="R64" i="78"/>
  <c r="R57" i="78"/>
  <c r="R46" i="78"/>
  <c r="R39" i="78"/>
  <c r="R27" i="78"/>
  <c r="R20" i="78"/>
  <c r="K374" i="76"/>
  <c r="K366" i="76"/>
  <c r="K354" i="76"/>
  <c r="K347" i="76"/>
  <c r="K336" i="76"/>
  <c r="K329" i="76"/>
  <c r="K318" i="76"/>
  <c r="K311" i="76"/>
  <c r="K87" i="76"/>
  <c r="K27" i="76"/>
  <c r="K20" i="76"/>
  <c r="K11" i="76"/>
  <c r="L12" i="74"/>
  <c r="K110" i="73"/>
  <c r="K104" i="73"/>
  <c r="K98" i="73"/>
  <c r="K95" i="73"/>
  <c r="K89" i="73"/>
  <c r="K83" i="73"/>
  <c r="K77" i="73"/>
  <c r="K68" i="73"/>
  <c r="K62" i="73"/>
  <c r="K56" i="73"/>
  <c r="K48" i="73"/>
  <c r="K38" i="73"/>
  <c r="K32" i="73"/>
  <c r="K28" i="73"/>
  <c r="K21" i="73"/>
  <c r="K14" i="73"/>
  <c r="M43" i="72"/>
  <c r="M40" i="72"/>
  <c r="M33" i="72"/>
  <c r="M24" i="72"/>
  <c r="S30" i="71"/>
  <c r="S26" i="71"/>
  <c r="S16" i="71"/>
  <c r="K17" i="67"/>
  <c r="K11" i="67"/>
  <c r="L19" i="66"/>
  <c r="L12" i="66"/>
  <c r="L16" i="65"/>
  <c r="L13" i="65"/>
  <c r="O20" i="64"/>
  <c r="O14" i="64"/>
  <c r="N83" i="63"/>
  <c r="N77" i="63"/>
  <c r="N71" i="63"/>
  <c r="N68" i="63"/>
  <c r="N62" i="63"/>
  <c r="R339" i="78"/>
  <c r="R335" i="78"/>
  <c r="R318" i="78"/>
  <c r="R306" i="78"/>
  <c r="R285" i="78"/>
  <c r="R281" i="78"/>
  <c r="R264" i="78"/>
  <c r="R250" i="78"/>
  <c r="R246" i="78"/>
  <c r="R229" i="78"/>
  <c r="R217" i="78"/>
  <c r="R196" i="78"/>
  <c r="R192" i="78"/>
  <c r="R175" i="78"/>
  <c r="R163" i="78"/>
  <c r="R142" i="78"/>
  <c r="R138" i="78"/>
  <c r="R121" i="78"/>
  <c r="R114" i="78"/>
  <c r="R103" i="78"/>
  <c r="R96" i="78"/>
  <c r="R85" i="78"/>
  <c r="R78" i="78"/>
  <c r="R67" i="78"/>
  <c r="R60" i="78"/>
  <c r="R49" i="78"/>
  <c r="R42" i="78"/>
  <c r="R30" i="78"/>
  <c r="R23" i="78"/>
  <c r="R12" i="78"/>
  <c r="K369" i="76"/>
  <c r="K357" i="76"/>
  <c r="K350" i="76"/>
  <c r="K339" i="76"/>
  <c r="K332" i="76"/>
  <c r="K321" i="76"/>
  <c r="K314" i="76"/>
  <c r="K307" i="76"/>
  <c r="K304" i="76"/>
  <c r="K301" i="76"/>
  <c r="K298" i="76"/>
  <c r="K295" i="76"/>
  <c r="K292" i="76"/>
  <c r="K289" i="76"/>
  <c r="K286" i="76"/>
  <c r="K283" i="76"/>
  <c r="K280" i="76"/>
  <c r="K276" i="76"/>
  <c r="K273" i="76"/>
  <c r="K270" i="76"/>
  <c r="K267" i="76"/>
  <c r="K264" i="76"/>
  <c r="K261" i="76"/>
  <c r="K258" i="76"/>
  <c r="K255" i="76"/>
  <c r="K252" i="76"/>
  <c r="K249" i="76"/>
  <c r="K246" i="76"/>
  <c r="K243" i="76"/>
  <c r="K240" i="76"/>
  <c r="K237" i="76"/>
  <c r="K234" i="76"/>
  <c r="K231" i="76"/>
  <c r="K228" i="76"/>
  <c r="K225" i="76"/>
  <c r="K222" i="76"/>
  <c r="K219" i="76"/>
  <c r="K216" i="76"/>
  <c r="K213" i="76"/>
  <c r="K210" i="76"/>
  <c r="K207" i="76"/>
  <c r="K204" i="76"/>
  <c r="K201" i="76"/>
  <c r="K198" i="76"/>
  <c r="K195" i="76"/>
  <c r="K192" i="76"/>
  <c r="K189" i="76"/>
  <c r="K186" i="76"/>
  <c r="K183" i="76"/>
  <c r="K180" i="76"/>
  <c r="K177" i="76"/>
  <c r="K174" i="76"/>
  <c r="K171" i="76"/>
  <c r="K168" i="76"/>
  <c r="K165" i="76"/>
  <c r="K162" i="76"/>
  <c r="K159" i="76"/>
  <c r="K156" i="76"/>
  <c r="K153" i="76"/>
  <c r="K150" i="76"/>
  <c r="K147" i="76"/>
  <c r="K144" i="76"/>
  <c r="K141" i="76"/>
  <c r="K138" i="76"/>
  <c r="K135" i="76"/>
  <c r="K132" i="76"/>
  <c r="K129" i="76"/>
  <c r="K126" i="76"/>
  <c r="K123" i="76"/>
  <c r="K120" i="76"/>
  <c r="K117" i="76"/>
  <c r="K114" i="76"/>
  <c r="K111" i="76"/>
  <c r="K108" i="76"/>
  <c r="K105" i="76"/>
  <c r="K102" i="76"/>
  <c r="K99" i="76"/>
  <c r="K96" i="76"/>
  <c r="K93" i="76"/>
  <c r="K90" i="76"/>
  <c r="K84" i="76"/>
  <c r="K81" i="76"/>
  <c r="K78" i="76"/>
  <c r="K75" i="76"/>
  <c r="K72" i="76"/>
  <c r="K69" i="76"/>
  <c r="K66" i="76"/>
  <c r="K63" i="76"/>
  <c r="K60" i="76"/>
  <c r="K57" i="76"/>
  <c r="K54" i="76"/>
  <c r="K51" i="76"/>
  <c r="K48" i="76"/>
  <c r="K45" i="76"/>
  <c r="K42" i="76"/>
  <c r="K39" i="76"/>
  <c r="K36" i="76"/>
  <c r="K33" i="76"/>
  <c r="K30" i="76"/>
  <c r="K24" i="76"/>
  <c r="K17" i="76"/>
  <c r="K14" i="76"/>
  <c r="L15" i="74"/>
  <c r="K107" i="73"/>
  <c r="K101" i="73"/>
  <c r="K92" i="73"/>
  <c r="K86" i="73"/>
  <c r="K80" i="73"/>
  <c r="K74" i="73"/>
  <c r="K71" i="73"/>
  <c r="K65" i="73"/>
  <c r="K59" i="73"/>
  <c r="K53" i="73"/>
  <c r="K44" i="73"/>
  <c r="K41" i="73"/>
  <c r="K35" i="73"/>
  <c r="K25" i="73"/>
  <c r="K17" i="73"/>
  <c r="K11" i="73"/>
  <c r="M46" i="72"/>
  <c r="M37" i="72"/>
  <c r="M30" i="72"/>
  <c r="M27" i="72"/>
  <c r="M21" i="72"/>
  <c r="S34" i="71"/>
  <c r="S23" i="71"/>
  <c r="S19" i="71"/>
  <c r="S13" i="71"/>
  <c r="K14" i="67"/>
  <c r="L22" i="66"/>
  <c r="L15" i="66"/>
  <c r="L20" i="65"/>
  <c r="O24" i="64"/>
  <c r="O17" i="64"/>
  <c r="O11" i="64"/>
  <c r="N80" i="63"/>
  <c r="N74" i="63"/>
  <c r="N65" i="63"/>
  <c r="R329" i="78"/>
  <c r="R297" i="78"/>
  <c r="R293" i="78"/>
  <c r="R288" i="78"/>
  <c r="R260" i="78"/>
  <c r="R237" i="78"/>
  <c r="R228" i="78"/>
  <c r="R186" i="78"/>
  <c r="R154" i="78"/>
  <c r="R150" i="78"/>
  <c r="R145" i="78"/>
  <c r="R117" i="78"/>
  <c r="R105" i="78"/>
  <c r="R88" i="78"/>
  <c r="R84" i="78"/>
  <c r="R63" i="78"/>
  <c r="R51" i="78"/>
  <c r="R34" i="78"/>
  <c r="R29" i="78"/>
  <c r="K373" i="76"/>
  <c r="K359" i="76"/>
  <c r="K342" i="76"/>
  <c r="K338" i="76"/>
  <c r="K317" i="76"/>
  <c r="K305" i="76"/>
  <c r="K294" i="76"/>
  <c r="K287" i="76"/>
  <c r="K275" i="76"/>
  <c r="K268" i="76"/>
  <c r="K257" i="76"/>
  <c r="K250" i="76"/>
  <c r="K239" i="76"/>
  <c r="K232" i="76"/>
  <c r="K221" i="76"/>
  <c r="K214" i="76"/>
  <c r="K203" i="76"/>
  <c r="K196" i="76"/>
  <c r="K185" i="76"/>
  <c r="K178" i="76"/>
  <c r="K167" i="76"/>
  <c r="K160" i="76"/>
  <c r="K149" i="76"/>
  <c r="K142" i="76"/>
  <c r="K131" i="76"/>
  <c r="K124" i="76"/>
  <c r="K113" i="76"/>
  <c r="K106" i="76"/>
  <c r="K95" i="76"/>
  <c r="K88" i="76"/>
  <c r="K77" i="76"/>
  <c r="K70" i="76"/>
  <c r="K59" i="76"/>
  <c r="K52" i="76"/>
  <c r="K41" i="76"/>
  <c r="K34" i="76"/>
  <c r="K23" i="76"/>
  <c r="K15" i="76"/>
  <c r="L11" i="74"/>
  <c r="K105" i="73"/>
  <c r="K94" i="73"/>
  <c r="K87" i="73"/>
  <c r="K76" i="73"/>
  <c r="K69" i="73"/>
  <c r="K58" i="73"/>
  <c r="K50" i="73"/>
  <c r="K37" i="73"/>
  <c r="K30" i="73"/>
  <c r="K16" i="73"/>
  <c r="M47" i="72"/>
  <c r="M36" i="72"/>
  <c r="M28" i="72"/>
  <c r="S35" i="71"/>
  <c r="S22" i="71"/>
  <c r="S14" i="71"/>
  <c r="L24" i="66"/>
  <c r="L16" i="66"/>
  <c r="L15" i="65"/>
  <c r="O22" i="64"/>
  <c r="N86" i="63"/>
  <c r="N78" i="63"/>
  <c r="N67" i="63"/>
  <c r="N60" i="63"/>
  <c r="N57" i="63"/>
  <c r="N54" i="63"/>
  <c r="N51" i="63"/>
  <c r="N48" i="63"/>
  <c r="N45" i="63"/>
  <c r="N42" i="63"/>
  <c r="N39" i="63"/>
  <c r="N35" i="63"/>
  <c r="N32" i="63"/>
  <c r="N29" i="63"/>
  <c r="N25" i="63"/>
  <c r="N22" i="63"/>
  <c r="N19" i="63"/>
  <c r="N16" i="63"/>
  <c r="N13" i="63"/>
  <c r="O247" i="62"/>
  <c r="O244" i="62"/>
  <c r="O241" i="62"/>
  <c r="O237" i="62"/>
  <c r="O234" i="62"/>
  <c r="O230" i="62"/>
  <c r="O226" i="62"/>
  <c r="O222" i="62"/>
  <c r="O219" i="62"/>
  <c r="O216" i="62"/>
  <c r="O213" i="62"/>
  <c r="O209" i="62"/>
  <c r="O206" i="62"/>
  <c r="O203" i="62"/>
  <c r="O201" i="62"/>
  <c r="O199" i="62"/>
  <c r="O228" i="62"/>
  <c r="O194" i="62"/>
  <c r="O191" i="62"/>
  <c r="O189" i="62"/>
  <c r="O186" i="62"/>
  <c r="O183" i="62"/>
  <c r="O179" i="62"/>
  <c r="O176" i="62"/>
  <c r="O173" i="62"/>
  <c r="O170" i="62"/>
  <c r="O167" i="62"/>
  <c r="O164" i="62"/>
  <c r="O161" i="62"/>
  <c r="O158" i="62"/>
  <c r="O155" i="62"/>
  <c r="O153" i="62"/>
  <c r="O150" i="62"/>
  <c r="O147" i="62"/>
  <c r="O144" i="62"/>
  <c r="O141" i="62"/>
  <c r="O138" i="62"/>
  <c r="O135" i="62"/>
  <c r="O132" i="62"/>
  <c r="O129" i="62"/>
  <c r="O126" i="62"/>
  <c r="O123" i="62"/>
  <c r="O120" i="62"/>
  <c r="O117" i="62"/>
  <c r="O114" i="62"/>
  <c r="O111" i="62"/>
  <c r="O107" i="62"/>
  <c r="O104" i="62"/>
  <c r="O101" i="62"/>
  <c r="O98" i="62"/>
  <c r="O95" i="62"/>
  <c r="O92" i="62"/>
  <c r="O89" i="62"/>
  <c r="O86" i="62"/>
  <c r="O83" i="62"/>
  <c r="O80" i="62"/>
  <c r="O77" i="62"/>
  <c r="O74" i="62"/>
  <c r="O71" i="62"/>
  <c r="O68" i="62"/>
  <c r="O65" i="62"/>
  <c r="O62" i="62"/>
  <c r="O59" i="62"/>
  <c r="O56" i="62"/>
  <c r="O53" i="62"/>
  <c r="O50" i="62"/>
  <c r="O46" i="62"/>
  <c r="O43" i="62"/>
  <c r="O40" i="62"/>
  <c r="O37" i="62"/>
  <c r="O34" i="62"/>
  <c r="R333" i="78"/>
  <c r="R324" i="78"/>
  <c r="R300" i="78"/>
  <c r="R282" i="78"/>
  <c r="R232" i="78"/>
  <c r="R190" i="78"/>
  <c r="R181" i="78"/>
  <c r="R157" i="78"/>
  <c r="R139" i="78"/>
  <c r="R112" i="78"/>
  <c r="R108" i="78"/>
  <c r="R91" i="78"/>
  <c r="R79" i="78"/>
  <c r="R58" i="78"/>
  <c r="R54" i="78"/>
  <c r="R37" i="78"/>
  <c r="R24" i="78"/>
  <c r="K367" i="76"/>
  <c r="K363" i="76"/>
  <c r="K345" i="76"/>
  <c r="K333" i="76"/>
  <c r="K312" i="76"/>
  <c r="K308" i="76"/>
  <c r="K297" i="76"/>
  <c r="K290" i="76"/>
  <c r="K279" i="76"/>
  <c r="K271" i="76"/>
  <c r="K260" i="76"/>
  <c r="K253" i="76"/>
  <c r="K242" i="76"/>
  <c r="K235" i="76"/>
  <c r="K224" i="76"/>
  <c r="K217" i="76"/>
  <c r="K206" i="76"/>
  <c r="K199" i="76"/>
  <c r="K188" i="76"/>
  <c r="K181" i="76"/>
  <c r="K170" i="76"/>
  <c r="K163" i="76"/>
  <c r="K152" i="76"/>
  <c r="K145" i="76"/>
  <c r="K134" i="76"/>
  <c r="K127" i="76"/>
  <c r="K116" i="76"/>
  <c r="K109" i="76"/>
  <c r="K98" i="76"/>
  <c r="K91" i="76"/>
  <c r="K80" i="76"/>
  <c r="K73" i="76"/>
  <c r="K62" i="76"/>
  <c r="K55" i="76"/>
  <c r="K44" i="76"/>
  <c r="K37" i="76"/>
  <c r="K26" i="76"/>
  <c r="K18" i="76"/>
  <c r="L14" i="74"/>
  <c r="K108" i="73"/>
  <c r="K97" i="73"/>
  <c r="K90" i="73"/>
  <c r="K79" i="73"/>
  <c r="K72" i="73"/>
  <c r="K61" i="73"/>
  <c r="K54" i="73"/>
  <c r="K40" i="73"/>
  <c r="K33" i="73"/>
  <c r="K19" i="73"/>
  <c r="K12" i="73"/>
  <c r="M39" i="72"/>
  <c r="M31" i="72"/>
  <c r="M20" i="72"/>
  <c r="M12" i="72"/>
  <c r="S25" i="71"/>
  <c r="S17" i="71"/>
  <c r="K13" i="67"/>
  <c r="L20" i="66"/>
  <c r="L19" i="65"/>
  <c r="L11" i="65"/>
  <c r="O13" i="64"/>
  <c r="N81" i="63"/>
  <c r="N70" i="63"/>
  <c r="N63" i="63"/>
  <c r="I15" i="80"/>
  <c r="I10" i="80"/>
  <c r="R342" i="78"/>
  <c r="R314" i="78"/>
  <c r="R296" i="78"/>
  <c r="R272" i="78"/>
  <c r="R263" i="78"/>
  <c r="R240" i="78"/>
  <c r="R208" i="78"/>
  <c r="R204" i="78"/>
  <c r="R199" i="78"/>
  <c r="R171" i="78"/>
  <c r="R153" i="78"/>
  <c r="R129" i="78"/>
  <c r="R120" i="78"/>
  <c r="R99" i="78"/>
  <c r="R87" i="78"/>
  <c r="R70" i="78"/>
  <c r="R66" i="78"/>
  <c r="R45" i="78"/>
  <c r="R33" i="78"/>
  <c r="R336" i="78"/>
  <c r="R193" i="78"/>
  <c r="R109" i="78"/>
  <c r="R90" i="78"/>
  <c r="R55" i="78"/>
  <c r="R36" i="78"/>
  <c r="K361" i="76"/>
  <c r="K351" i="76"/>
  <c r="K327" i="76"/>
  <c r="K309" i="76"/>
  <c r="K288" i="76"/>
  <c r="K284" i="76"/>
  <c r="K266" i="76"/>
  <c r="K254" i="76"/>
  <c r="K233" i="76"/>
  <c r="K229" i="76"/>
  <c r="K212" i="76"/>
  <c r="K200" i="76"/>
  <c r="K179" i="76"/>
  <c r="K175" i="76"/>
  <c r="K158" i="76"/>
  <c r="K146" i="76"/>
  <c r="K125" i="76"/>
  <c r="K121" i="76"/>
  <c r="K104" i="76"/>
  <c r="K92" i="76"/>
  <c r="K71" i="76"/>
  <c r="K67" i="76"/>
  <c r="K50" i="76"/>
  <c r="K38" i="76"/>
  <c r="K16" i="76"/>
  <c r="K12" i="76"/>
  <c r="K103" i="73"/>
  <c r="K91" i="73"/>
  <c r="K70" i="73"/>
  <c r="K66" i="73"/>
  <c r="K47" i="73"/>
  <c r="K34" i="73"/>
  <c r="M48" i="72"/>
  <c r="M44" i="72"/>
  <c r="M26" i="72"/>
  <c r="M13" i="72"/>
  <c r="S15" i="71"/>
  <c r="S11" i="71"/>
  <c r="L14" i="66"/>
  <c r="L12" i="65"/>
  <c r="N79" i="63"/>
  <c r="N75" i="63"/>
  <c r="N55" i="63"/>
  <c r="N44" i="63"/>
  <c r="N36" i="63"/>
  <c r="N24" i="63"/>
  <c r="N17" i="63"/>
  <c r="O243" i="62"/>
  <c r="O235" i="62"/>
  <c r="O221" i="62"/>
  <c r="O214" i="62"/>
  <c r="O202" i="62"/>
  <c r="O197" i="62"/>
  <c r="O188" i="62"/>
  <c r="O180" i="62"/>
  <c r="O169" i="62"/>
  <c r="O162" i="62"/>
  <c r="O152" i="62"/>
  <c r="O145" i="62"/>
  <c r="O134" i="62"/>
  <c r="O127" i="62"/>
  <c r="I18" i="80"/>
  <c r="I13" i="80"/>
  <c r="R275" i="78"/>
  <c r="R270" i="78"/>
  <c r="R247" i="78"/>
  <c r="R211" i="78"/>
  <c r="R207" i="78"/>
  <c r="R132" i="78"/>
  <c r="R127" i="78"/>
  <c r="R102" i="78"/>
  <c r="R97" i="78"/>
  <c r="R48" i="78"/>
  <c r="R43" i="78"/>
  <c r="R14" i="78"/>
  <c r="K353" i="76"/>
  <c r="K344" i="76"/>
  <c r="K299" i="76"/>
  <c r="K282" i="76"/>
  <c r="K278" i="76"/>
  <c r="K256" i="76"/>
  <c r="K244" i="76"/>
  <c r="K227" i="76"/>
  <c r="K223" i="76"/>
  <c r="K202" i="76"/>
  <c r="K190" i="76"/>
  <c r="K173" i="76"/>
  <c r="K169" i="76"/>
  <c r="K148" i="76"/>
  <c r="K136" i="76"/>
  <c r="K119" i="76"/>
  <c r="K115" i="76"/>
  <c r="K94" i="76"/>
  <c r="K82" i="76"/>
  <c r="K65" i="76"/>
  <c r="K61" i="76"/>
  <c r="K40" i="76"/>
  <c r="K28" i="76"/>
  <c r="L17" i="74"/>
  <c r="L13" i="74"/>
  <c r="K93" i="73"/>
  <c r="K81" i="73"/>
  <c r="K64" i="73"/>
  <c r="K60" i="73"/>
  <c r="K36" i="73"/>
  <c r="K22" i="73"/>
  <c r="M42" i="72"/>
  <c r="M38" i="72"/>
  <c r="S27" i="71"/>
  <c r="K16" i="67"/>
  <c r="K12" i="67"/>
  <c r="L14" i="65"/>
  <c r="O15" i="64"/>
  <c r="N73" i="63"/>
  <c r="N69" i="63"/>
  <c r="N53" i="63"/>
  <c r="N46" i="63"/>
  <c r="N34" i="63"/>
  <c r="N27" i="63"/>
  <c r="N15" i="63"/>
  <c r="O245" i="62"/>
  <c r="O233" i="62"/>
  <c r="O223" i="62"/>
  <c r="O212" i="62"/>
  <c r="O204" i="62"/>
  <c r="O196" i="62"/>
  <c r="O225" i="62"/>
  <c r="O178" i="62"/>
  <c r="O171" i="62"/>
  <c r="O160" i="62"/>
  <c r="O154" i="62"/>
  <c r="O143" i="62"/>
  <c r="O136" i="62"/>
  <c r="O125" i="62"/>
  <c r="O118" i="62"/>
  <c r="O106" i="62"/>
  <c r="O99" i="62"/>
  <c r="O88" i="62"/>
  <c r="O81" i="62"/>
  <c r="O70" i="62"/>
  <c r="O63" i="62"/>
  <c r="O52" i="62"/>
  <c r="O44" i="62"/>
  <c r="O33" i="62"/>
  <c r="R244" i="78"/>
  <c r="R174" i="78"/>
  <c r="R136" i="78"/>
  <c r="R81" i="78"/>
  <c r="R76" i="78"/>
  <c r="R72" i="78"/>
  <c r="R40" i="78"/>
  <c r="R18" i="78"/>
  <c r="K341" i="76"/>
  <c r="K326" i="76"/>
  <c r="K269" i="76"/>
  <c r="K218" i="76"/>
  <c r="K209" i="76"/>
  <c r="K205" i="76"/>
  <c r="K191" i="76"/>
  <c r="K182" i="76"/>
  <c r="K172" i="76"/>
  <c r="K154" i="76"/>
  <c r="K107" i="76"/>
  <c r="K56" i="76"/>
  <c r="K47" i="76"/>
  <c r="K43" i="76"/>
  <c r="K29" i="76"/>
  <c r="K19" i="76"/>
  <c r="L16" i="74"/>
  <c r="K99" i="73"/>
  <c r="K51" i="73"/>
  <c r="M32" i="72"/>
  <c r="M23" i="72"/>
  <c r="S29" i="71"/>
  <c r="S18" i="71"/>
  <c r="K15" i="67"/>
  <c r="L21" i="65"/>
  <c r="N61" i="63"/>
  <c r="N49" i="63"/>
  <c r="N31" i="63"/>
  <c r="N18" i="63"/>
  <c r="O242" i="62"/>
  <c r="O227" i="62"/>
  <c r="O208" i="62"/>
  <c r="O198" i="62"/>
  <c r="O187" i="62"/>
  <c r="O174" i="62"/>
  <c r="O157" i="62"/>
  <c r="O146" i="62"/>
  <c r="O133" i="62"/>
  <c r="O121" i="62"/>
  <c r="O113" i="62"/>
  <c r="O93" i="62"/>
  <c r="O85" i="62"/>
  <c r="O66" i="62"/>
  <c r="O58" i="62"/>
  <c r="O38" i="62"/>
  <c r="R317" i="78"/>
  <c r="R279" i="78"/>
  <c r="R183" i="78"/>
  <c r="R178" i="78"/>
  <c r="R124" i="78"/>
  <c r="R61" i="78"/>
  <c r="K356" i="76"/>
  <c r="K335" i="76"/>
  <c r="K330" i="76"/>
  <c r="K306" i="76"/>
  <c r="K302" i="76"/>
  <c r="K293" i="76"/>
  <c r="K241" i="76"/>
  <c r="K194" i="76"/>
  <c r="K176" i="76"/>
  <c r="K166" i="76"/>
  <c r="K157" i="76"/>
  <c r="K143" i="76"/>
  <c r="K139" i="76"/>
  <c r="K130" i="76"/>
  <c r="K79" i="76"/>
  <c r="K32" i="76"/>
  <c r="K13" i="76"/>
  <c r="K111" i="73"/>
  <c r="K102" i="73"/>
  <c r="K88" i="73"/>
  <c r="K84" i="73"/>
  <c r="K75" i="73"/>
  <c r="K18" i="73"/>
  <c r="S33" i="71"/>
  <c r="S12" i="71"/>
  <c r="L23" i="66"/>
  <c r="L13" i="66"/>
  <c r="O23" i="64"/>
  <c r="O18" i="64"/>
  <c r="N85" i="63"/>
  <c r="N52" i="63"/>
  <c r="N40" i="63"/>
  <c r="N21" i="63"/>
  <c r="O246" i="62"/>
  <c r="O231" i="62"/>
  <c r="O217" i="62"/>
  <c r="O200" i="62"/>
  <c r="O190" i="62"/>
  <c r="O177" i="62"/>
  <c r="O165" i="62"/>
  <c r="O149" i="62"/>
  <c r="O137" i="62"/>
  <c r="O124" i="62"/>
  <c r="O116" i="62"/>
  <c r="O108" i="62"/>
  <c r="O100" i="62"/>
  <c r="R225" i="78"/>
  <c r="R210" i="78"/>
  <c r="R156" i="78"/>
  <c r="R106" i="78"/>
  <c r="K324" i="76"/>
  <c r="K320" i="76"/>
  <c r="K315" i="76"/>
  <c r="K296" i="76"/>
  <c r="K248" i="76"/>
  <c r="K230" i="76"/>
  <c r="K220" i="76"/>
  <c r="K211" i="76"/>
  <c r="K197" i="76"/>
  <c r="K193" i="76"/>
  <c r="K184" i="76"/>
  <c r="K133" i="76"/>
  <c r="K86" i="76"/>
  <c r="K68" i="76"/>
  <c r="K58" i="76"/>
  <c r="K49" i="76"/>
  <c r="K35" i="76"/>
  <c r="K31" i="76"/>
  <c r="K21" i="76"/>
  <c r="K78" i="73"/>
  <c r="K27" i="73"/>
  <c r="M45" i="72"/>
  <c r="M35" i="72"/>
  <c r="M25" i="72"/>
  <c r="M11" i="72"/>
  <c r="S32" i="71"/>
  <c r="S20" i="71"/>
  <c r="O12" i="64"/>
  <c r="N59" i="63"/>
  <c r="N47" i="63"/>
  <c r="N33" i="63"/>
  <c r="N20" i="63"/>
  <c r="O240" i="62"/>
  <c r="O224" i="62"/>
  <c r="O211" i="62"/>
  <c r="O232" i="62"/>
  <c r="O185" i="62"/>
  <c r="O172" i="62"/>
  <c r="O159" i="62"/>
  <c r="O148" i="62"/>
  <c r="O131" i="62"/>
  <c r="O119" i="62"/>
  <c r="O115" i="62"/>
  <c r="O91" i="62"/>
  <c r="O87" i="62"/>
  <c r="O79" i="62"/>
  <c r="O72" i="62"/>
  <c r="O64" i="62"/>
  <c r="O60" i="62"/>
  <c r="O36" i="62"/>
  <c r="O32" i="62"/>
  <c r="O29" i="62"/>
  <c r="O26" i="62"/>
  <c r="O23" i="62"/>
  <c r="O20" i="62"/>
  <c r="O17" i="62"/>
  <c r="O14" i="62"/>
  <c r="O11" i="62"/>
  <c r="U386" i="61"/>
  <c r="U383" i="61"/>
  <c r="U380" i="61"/>
  <c r="U377" i="61"/>
  <c r="U374" i="61"/>
  <c r="U371" i="61"/>
  <c r="U368" i="61"/>
  <c r="U365" i="61"/>
  <c r="U362" i="61"/>
  <c r="U359" i="61"/>
  <c r="U356" i="61"/>
  <c r="U353" i="61"/>
  <c r="U350" i="61"/>
  <c r="U347" i="61"/>
  <c r="U344" i="61"/>
  <c r="U341" i="61"/>
  <c r="U338" i="61"/>
  <c r="U335" i="61"/>
  <c r="U332" i="61"/>
  <c r="U329" i="61"/>
  <c r="U326" i="61"/>
  <c r="U323" i="61"/>
  <c r="U320" i="61"/>
  <c r="U317" i="61"/>
  <c r="U314" i="61"/>
  <c r="U311" i="61"/>
  <c r="U308" i="61"/>
  <c r="U305" i="61"/>
  <c r="U302" i="61"/>
  <c r="U299" i="61"/>
  <c r="U296" i="61"/>
  <c r="U293" i="61"/>
  <c r="U289" i="61"/>
  <c r="U286" i="61"/>
  <c r="U283" i="61"/>
  <c r="U280" i="61"/>
  <c r="U276" i="61"/>
  <c r="U273" i="61"/>
  <c r="U270" i="61"/>
  <c r="U266" i="61"/>
  <c r="U263" i="61"/>
  <c r="U260" i="61"/>
  <c r="U257" i="61"/>
  <c r="U254" i="61"/>
  <c r="U251" i="61"/>
  <c r="U248" i="61"/>
  <c r="U245" i="61"/>
  <c r="U242" i="61"/>
  <c r="U239" i="61"/>
  <c r="U236" i="61"/>
  <c r="U233" i="61"/>
  <c r="U230" i="61"/>
  <c r="U227" i="61"/>
  <c r="U224" i="61"/>
  <c r="U221" i="61"/>
  <c r="U218" i="61"/>
  <c r="U215" i="61"/>
  <c r="U212" i="61"/>
  <c r="U209" i="61"/>
  <c r="U206" i="61"/>
  <c r="U203" i="61"/>
  <c r="U200" i="61"/>
  <c r="U197" i="61"/>
  <c r="U194" i="61"/>
  <c r="U191" i="61"/>
  <c r="U188" i="61"/>
  <c r="U185" i="61"/>
  <c r="U182" i="61"/>
  <c r="U178" i="61"/>
  <c r="U175" i="61"/>
  <c r="U172" i="61"/>
  <c r="U169" i="61"/>
  <c r="U166" i="61"/>
  <c r="U163" i="61"/>
  <c r="U160" i="61"/>
  <c r="U157" i="61"/>
  <c r="U154" i="61"/>
  <c r="U151" i="61"/>
  <c r="U148" i="61"/>
  <c r="U145" i="61"/>
  <c r="U142" i="61"/>
  <c r="U139" i="61"/>
  <c r="U136" i="61"/>
  <c r="U133" i="61"/>
  <c r="U130" i="61"/>
  <c r="U127" i="61"/>
  <c r="U124" i="61"/>
  <c r="U121" i="61"/>
  <c r="U118" i="61"/>
  <c r="U115" i="61"/>
  <c r="U112" i="61"/>
  <c r="U109" i="61"/>
  <c r="U106" i="61"/>
  <c r="U103" i="61"/>
  <c r="U100" i="61"/>
  <c r="U97" i="61"/>
  <c r="U94" i="61"/>
  <c r="U91" i="61"/>
  <c r="U88" i="61"/>
  <c r="U85" i="61"/>
  <c r="U82" i="61"/>
  <c r="U79" i="61"/>
  <c r="U76" i="61"/>
  <c r="U73" i="61"/>
  <c r="U70" i="61"/>
  <c r="U67" i="61"/>
  <c r="U64" i="61"/>
  <c r="U61" i="61"/>
  <c r="R267" i="78"/>
  <c r="R235" i="78"/>
  <c r="R69" i="78"/>
  <c r="R52" i="78"/>
  <c r="K263" i="76"/>
  <c r="K259" i="76"/>
  <c r="K101" i="76"/>
  <c r="K97" i="76"/>
  <c r="K43" i="73"/>
  <c r="K39" i="73"/>
  <c r="N50" i="63"/>
  <c r="O229" i="62"/>
  <c r="O175" i="62"/>
  <c r="O122" i="62"/>
  <c r="O102" i="62"/>
  <c r="O97" i="62"/>
  <c r="O75" i="62"/>
  <c r="O61" i="62"/>
  <c r="O35" i="62"/>
  <c r="O27" i="62"/>
  <c r="O16" i="62"/>
  <c r="U387" i="61"/>
  <c r="U376" i="61"/>
  <c r="U369" i="61"/>
  <c r="U358" i="61"/>
  <c r="U351" i="61"/>
  <c r="U340" i="61"/>
  <c r="U333" i="61"/>
  <c r="U322" i="61"/>
  <c r="U315" i="61"/>
  <c r="U304" i="61"/>
  <c r="U297" i="61"/>
  <c r="U285" i="61"/>
  <c r="U277" i="61"/>
  <c r="U265" i="61"/>
  <c r="U258" i="61"/>
  <c r="U247" i="61"/>
  <c r="U240" i="61"/>
  <c r="U229" i="61"/>
  <c r="U222" i="61"/>
  <c r="U211" i="61"/>
  <c r="U204" i="61"/>
  <c r="U193" i="61"/>
  <c r="U186" i="61"/>
  <c r="U174" i="61"/>
  <c r="U167" i="61"/>
  <c r="U156" i="61"/>
  <c r="U149" i="61"/>
  <c r="U138" i="61"/>
  <c r="U131" i="61"/>
  <c r="U120" i="61"/>
  <c r="U113" i="61"/>
  <c r="U102" i="61"/>
  <c r="U95" i="61"/>
  <c r="U84" i="61"/>
  <c r="U77" i="61"/>
  <c r="U66" i="61"/>
  <c r="U59" i="61"/>
  <c r="U56" i="61"/>
  <c r="U53" i="61"/>
  <c r="U50" i="61"/>
  <c r="U47" i="61"/>
  <c r="U44" i="61"/>
  <c r="U41" i="61"/>
  <c r="U38" i="61"/>
  <c r="U35" i="61"/>
  <c r="U32" i="61"/>
  <c r="U29" i="61"/>
  <c r="U26" i="61"/>
  <c r="U23" i="61"/>
  <c r="U20" i="61"/>
  <c r="U17" i="61"/>
  <c r="U14" i="61"/>
  <c r="U11" i="61"/>
  <c r="R61" i="59"/>
  <c r="R57" i="59"/>
  <c r="R53" i="59"/>
  <c r="R50" i="59"/>
  <c r="R47" i="59"/>
  <c r="R44" i="59"/>
  <c r="R41" i="59"/>
  <c r="R37" i="59"/>
  <c r="R34" i="59"/>
  <c r="R31" i="59"/>
  <c r="R28" i="59"/>
  <c r="R24" i="59"/>
  <c r="R21" i="59"/>
  <c r="R18" i="59"/>
  <c r="R15" i="59"/>
  <c r="R12" i="59"/>
  <c r="R165" i="78"/>
  <c r="R160" i="78"/>
  <c r="R73" i="78"/>
  <c r="R17" i="78"/>
  <c r="K303" i="76"/>
  <c r="K272" i="76"/>
  <c r="K238" i="76"/>
  <c r="K161" i="76"/>
  <c r="K151" i="76"/>
  <c r="K140" i="76"/>
  <c r="K110" i="76"/>
  <c r="K76" i="76"/>
  <c r="K106" i="73"/>
  <c r="K96" i="73"/>
  <c r="K85" i="73"/>
  <c r="K55" i="73"/>
  <c r="K15" i="73"/>
  <c r="L17" i="66"/>
  <c r="L18" i="65"/>
  <c r="O19" i="64"/>
  <c r="N64" i="63"/>
  <c r="N23" i="63"/>
  <c r="O239" i="62"/>
  <c r="O151" i="62"/>
  <c r="O105" i="62"/>
  <c r="O78" i="62"/>
  <c r="O48" i="62"/>
  <c r="O39" i="62"/>
  <c r="O30" i="62"/>
  <c r="O19" i="62"/>
  <c r="O12" i="62"/>
  <c r="U379" i="61"/>
  <c r="U372" i="61"/>
  <c r="U361" i="61"/>
  <c r="U354" i="61"/>
  <c r="U343" i="61"/>
  <c r="U336" i="61"/>
  <c r="U325" i="61"/>
  <c r="U318" i="61"/>
  <c r="U307" i="61"/>
  <c r="U300" i="61"/>
  <c r="U288" i="61"/>
  <c r="U281" i="61"/>
  <c r="U268" i="61"/>
  <c r="U261" i="61"/>
  <c r="U250" i="61"/>
  <c r="U243" i="61"/>
  <c r="U232" i="61"/>
  <c r="U225" i="61"/>
  <c r="U214" i="61"/>
  <c r="U207" i="61"/>
  <c r="U196" i="61"/>
  <c r="U189" i="61"/>
  <c r="U177" i="61"/>
  <c r="U170" i="61"/>
  <c r="U159" i="61"/>
  <c r="U152" i="61"/>
  <c r="U141" i="61"/>
  <c r="U134" i="61"/>
  <c r="U123" i="61"/>
  <c r="U116" i="61"/>
  <c r="U105" i="61"/>
  <c r="U98" i="61"/>
  <c r="U87" i="61"/>
  <c r="U80" i="61"/>
  <c r="U69" i="61"/>
  <c r="U62" i="61"/>
  <c r="R326" i="78"/>
  <c r="R321" i="78"/>
  <c r="R26" i="78"/>
  <c r="R21" i="78"/>
  <c r="K348" i="76"/>
  <c r="K262" i="76"/>
  <c r="K247" i="76"/>
  <c r="K155" i="76"/>
  <c r="K100" i="76"/>
  <c r="K85" i="76"/>
  <c r="K100" i="73"/>
  <c r="K42" i="73"/>
  <c r="K26" i="73"/>
  <c r="L11" i="66"/>
  <c r="N58" i="63"/>
  <c r="N43" i="63"/>
  <c r="N28" i="63"/>
  <c r="N12" i="63"/>
  <c r="O238" i="62"/>
  <c r="O220" i="62"/>
  <c r="O205" i="62"/>
  <c r="O193" i="62"/>
  <c r="O184" i="62"/>
  <c r="O168" i="62"/>
  <c r="O140" i="62"/>
  <c r="O130" i="62"/>
  <c r="O109" i="62"/>
  <c r="O96" i="62"/>
  <c r="O82" i="62"/>
  <c r="O69" i="62"/>
  <c r="O55" i="62"/>
  <c r="O51" i="62"/>
  <c r="O42" i="62"/>
  <c r="O22" i="62"/>
  <c r="O15" i="62"/>
  <c r="U382" i="61"/>
  <c r="U375" i="61"/>
  <c r="U364" i="61"/>
  <c r="U357" i="61"/>
  <c r="U346" i="61"/>
  <c r="U339" i="61"/>
  <c r="U328" i="61"/>
  <c r="U321" i="61"/>
  <c r="U310" i="61"/>
  <c r="U303" i="61"/>
  <c r="U284" i="61"/>
  <c r="U272" i="61"/>
  <c r="U264" i="61"/>
  <c r="U235" i="61"/>
  <c r="U210" i="61"/>
  <c r="U72" i="61"/>
  <c r="U58" i="61"/>
  <c r="U52" i="61"/>
  <c r="U46" i="61"/>
  <c r="U40" i="61"/>
  <c r="U34" i="61"/>
  <c r="U25" i="61"/>
  <c r="U22" i="61"/>
  <c r="U16" i="61"/>
  <c r="R59" i="59"/>
  <c r="R55" i="59"/>
  <c r="R52" i="59"/>
  <c r="R43" i="59"/>
  <c r="R36" i="59"/>
  <c r="R30" i="59"/>
  <c r="R23" i="59"/>
  <c r="R14" i="59"/>
  <c r="R299" i="78"/>
  <c r="R94" i="78"/>
  <c r="R11" i="78"/>
  <c r="K370" i="76"/>
  <c r="K291" i="76"/>
  <c r="K281" i="76"/>
  <c r="K265" i="76"/>
  <c r="K251" i="76"/>
  <c r="K226" i="76"/>
  <c r="K215" i="76"/>
  <c r="K187" i="76"/>
  <c r="K164" i="76"/>
  <c r="K128" i="76"/>
  <c r="K118" i="76"/>
  <c r="K103" i="76"/>
  <c r="K89" i="76"/>
  <c r="K64" i="76"/>
  <c r="K53" i="76"/>
  <c r="K25" i="76"/>
  <c r="K109" i="73"/>
  <c r="K73" i="73"/>
  <c r="K63" i="73"/>
  <c r="K45" i="73"/>
  <c r="K31" i="73"/>
  <c r="M41" i="72"/>
  <c r="M29" i="72"/>
  <c r="S24" i="71"/>
  <c r="L21" i="66"/>
  <c r="N82" i="63"/>
  <c r="N72" i="63"/>
  <c r="N37" i="63"/>
  <c r="O215" i="62"/>
  <c r="O163" i="62"/>
  <c r="O73" i="62"/>
  <c r="O25" i="62"/>
  <c r="O18" i="62"/>
  <c r="U385" i="61"/>
  <c r="U378" i="61"/>
  <c r="U367" i="61"/>
  <c r="U360" i="61"/>
  <c r="U349" i="61"/>
  <c r="U342" i="61"/>
  <c r="U331" i="61"/>
  <c r="U324" i="61"/>
  <c r="U313" i="61"/>
  <c r="U306" i="61"/>
  <c r="U295" i="61"/>
  <c r="U287" i="61"/>
  <c r="U275" i="61"/>
  <c r="U267" i="61"/>
  <c r="U256" i="61"/>
  <c r="U249" i="61"/>
  <c r="U238" i="61"/>
  <c r="U231" i="61"/>
  <c r="U220" i="61"/>
  <c r="U213" i="61"/>
  <c r="U202" i="61"/>
  <c r="U195" i="61"/>
  <c r="U184" i="61"/>
  <c r="U176" i="61"/>
  <c r="U165" i="61"/>
  <c r="U158" i="61"/>
  <c r="U147" i="61"/>
  <c r="U140" i="61"/>
  <c r="U129" i="61"/>
  <c r="U122" i="61"/>
  <c r="U111" i="61"/>
  <c r="U104" i="61"/>
  <c r="U93" i="61"/>
  <c r="U86" i="61"/>
  <c r="U75" i="61"/>
  <c r="U68" i="61"/>
  <c r="I17" i="80"/>
  <c r="R308" i="78"/>
  <c r="R303" i="78"/>
  <c r="R15" i="78"/>
  <c r="K364" i="76"/>
  <c r="K323" i="76"/>
  <c r="K285" i="76"/>
  <c r="K274" i="76"/>
  <c r="K236" i="76"/>
  <c r="K122" i="76"/>
  <c r="K112" i="76"/>
  <c r="K74" i="76"/>
  <c r="K67" i="73"/>
  <c r="K57" i="73"/>
  <c r="K13" i="73"/>
  <c r="N76" i="63"/>
  <c r="N66" i="63"/>
  <c r="N11" i="63"/>
  <c r="O192" i="62"/>
  <c r="O139" i="62"/>
  <c r="O103" i="62"/>
  <c r="O90" i="62"/>
  <c r="O76" i="62"/>
  <c r="O54" i="62"/>
  <c r="O45" i="62"/>
  <c r="O41" i="62"/>
  <c r="O28" i="62"/>
  <c r="O21" i="62"/>
  <c r="U388" i="61"/>
  <c r="U381" i="61"/>
  <c r="U370" i="61"/>
  <c r="U363" i="61"/>
  <c r="U352" i="61"/>
  <c r="U345" i="61"/>
  <c r="U334" i="61"/>
  <c r="U327" i="61"/>
  <c r="U316" i="61"/>
  <c r="U309" i="61"/>
  <c r="U298" i="61"/>
  <c r="U290" i="61"/>
  <c r="U278" i="61"/>
  <c r="U271" i="61"/>
  <c r="U259" i="61"/>
  <c r="U252" i="61"/>
  <c r="U241" i="61"/>
  <c r="U234" i="61"/>
  <c r="U223" i="61"/>
  <c r="U216" i="61"/>
  <c r="U205" i="61"/>
  <c r="U198" i="61"/>
  <c r="U187" i="61"/>
  <c r="U179" i="61"/>
  <c r="U168" i="61"/>
  <c r="U161" i="61"/>
  <c r="U150" i="61"/>
  <c r="U143" i="61"/>
  <c r="U132" i="61"/>
  <c r="U125" i="61"/>
  <c r="U114" i="61"/>
  <c r="U107" i="61"/>
  <c r="U96" i="61"/>
  <c r="U89" i="61"/>
  <c r="U78" i="61"/>
  <c r="U71" i="61"/>
  <c r="U60" i="61"/>
  <c r="U57" i="61"/>
  <c r="U54" i="61"/>
  <c r="U51" i="61"/>
  <c r="U48" i="61"/>
  <c r="U45" i="61"/>
  <c r="U42" i="61"/>
  <c r="U39" i="61"/>
  <c r="U36" i="61"/>
  <c r="U33" i="61"/>
  <c r="U30" i="61"/>
  <c r="U27" i="61"/>
  <c r="U24" i="61"/>
  <c r="U21" i="61"/>
  <c r="U18" i="61"/>
  <c r="U15" i="61"/>
  <c r="U12" i="61"/>
  <c r="R62" i="59"/>
  <c r="R58" i="59"/>
  <c r="R54" i="59"/>
  <c r="R51" i="59"/>
  <c r="R48" i="59"/>
  <c r="R45" i="59"/>
  <c r="R42" i="59"/>
  <c r="R39" i="59"/>
  <c r="R35" i="59"/>
  <c r="R32" i="59"/>
  <c r="R29" i="59"/>
  <c r="R25" i="59"/>
  <c r="R22" i="59"/>
  <c r="R19" i="59"/>
  <c r="R16" i="59"/>
  <c r="R13" i="59"/>
  <c r="R253" i="78"/>
  <c r="R219" i="78"/>
  <c r="R214" i="78"/>
  <c r="R115" i="78"/>
  <c r="K300" i="76"/>
  <c r="K245" i="76"/>
  <c r="K208" i="76"/>
  <c r="K137" i="76"/>
  <c r="K83" i="76"/>
  <c r="K46" i="76"/>
  <c r="K82" i="73"/>
  <c r="K24" i="73"/>
  <c r="M22" i="72"/>
  <c r="O16" i="64"/>
  <c r="N56" i="63"/>
  <c r="N41" i="63"/>
  <c r="N30" i="63"/>
  <c r="N14" i="63"/>
  <c r="O236" i="62"/>
  <c r="O218" i="62"/>
  <c r="O207" i="62"/>
  <c r="O195" i="62"/>
  <c r="O181" i="62"/>
  <c r="O166" i="62"/>
  <c r="O156" i="62"/>
  <c r="O142" i="62"/>
  <c r="O128" i="62"/>
  <c r="O112" i="62"/>
  <c r="O94" i="62"/>
  <c r="O84" i="62"/>
  <c r="O67" i="62"/>
  <c r="O57" i="62"/>
  <c r="O49" i="62"/>
  <c r="O31" i="62"/>
  <c r="O24" i="62"/>
  <c r="O13" i="62"/>
  <c r="U384" i="61"/>
  <c r="U373" i="61"/>
  <c r="U366" i="61"/>
  <c r="U355" i="61"/>
  <c r="U348" i="61"/>
  <c r="U337" i="61"/>
  <c r="U330" i="61"/>
  <c r="U319" i="61"/>
  <c r="U312" i="61"/>
  <c r="U301" i="61"/>
  <c r="U294" i="61"/>
  <c r="U282" i="61"/>
  <c r="U274" i="61"/>
  <c r="U262" i="61"/>
  <c r="U255" i="61"/>
  <c r="U244" i="61"/>
  <c r="U237" i="61"/>
  <c r="U226" i="61"/>
  <c r="U219" i="61"/>
  <c r="U208" i="61"/>
  <c r="U201" i="61"/>
  <c r="U190" i="61"/>
  <c r="U183" i="61"/>
  <c r="U171" i="61"/>
  <c r="U164" i="61"/>
  <c r="U153" i="61"/>
  <c r="U146" i="61"/>
  <c r="U135" i="61"/>
  <c r="U128" i="61"/>
  <c r="U117" i="61"/>
  <c r="U110" i="61"/>
  <c r="U99" i="61"/>
  <c r="U92" i="61"/>
  <c r="U81" i="61"/>
  <c r="U74" i="61"/>
  <c r="U63" i="61"/>
  <c r="U291" i="61"/>
  <c r="U253" i="61"/>
  <c r="U246" i="61"/>
  <c r="U228" i="61"/>
  <c r="U217" i="61"/>
  <c r="U199" i="61"/>
  <c r="U192" i="61"/>
  <c r="U181" i="61"/>
  <c r="U173" i="61"/>
  <c r="U162" i="61"/>
  <c r="U155" i="61"/>
  <c r="U144" i="61"/>
  <c r="U137" i="61"/>
  <c r="U126" i="61"/>
  <c r="U119" i="61"/>
  <c r="U108" i="61"/>
  <c r="U101" i="61"/>
  <c r="U90" i="61"/>
  <c r="U83" i="61"/>
  <c r="U65" i="61"/>
  <c r="U55" i="61"/>
  <c r="U49" i="61"/>
  <c r="U43" i="61"/>
  <c r="U37" i="61"/>
  <c r="U31" i="61"/>
  <c r="U28" i="61"/>
  <c r="U19" i="61"/>
  <c r="U13" i="61"/>
  <c r="R63" i="59"/>
  <c r="R49" i="59"/>
  <c r="R46" i="59"/>
  <c r="R40" i="59"/>
  <c r="R33" i="59"/>
  <c r="R27" i="59"/>
  <c r="R20" i="59"/>
  <c r="R17" i="59"/>
  <c r="R11" i="59"/>
  <c r="D28" i="88"/>
  <c r="L53" i="58"/>
  <c r="L50" i="58"/>
  <c r="L47" i="58"/>
  <c r="L44" i="58"/>
  <c r="L41" i="58"/>
  <c r="L38" i="58"/>
  <c r="L35" i="58"/>
  <c r="L32" i="58"/>
  <c r="L29" i="58"/>
  <c r="L26" i="58"/>
  <c r="L23" i="58"/>
  <c r="L17" i="58"/>
  <c r="L14" i="58"/>
  <c r="L57" i="58"/>
  <c r="L48" i="58"/>
  <c r="L39" i="58"/>
  <c r="L30" i="58"/>
  <c r="L12" i="58"/>
  <c r="L52" i="58"/>
  <c r="L43" i="58"/>
  <c r="L34" i="58"/>
  <c r="L25" i="58"/>
  <c r="L16" i="58"/>
  <c r="L46" i="58"/>
  <c r="L37" i="58"/>
  <c r="L28" i="58"/>
  <c r="L19" i="58"/>
  <c r="L45" i="58"/>
  <c r="L36" i="58"/>
  <c r="L27" i="58"/>
  <c r="L18" i="58"/>
  <c r="L49" i="58"/>
  <c r="L22" i="58"/>
  <c r="L58" i="58"/>
  <c r="L31" i="58"/>
  <c r="L15" i="58"/>
  <c r="L13" i="58"/>
  <c r="L24" i="58"/>
  <c r="L33" i="58"/>
  <c r="L42" i="58"/>
  <c r="L40" i="58"/>
  <c r="L51" i="58"/>
  <c r="L56" i="58"/>
  <c r="L55" i="58"/>
  <c r="L21" i="58"/>
  <c r="D35" i="88"/>
  <c r="D15" i="88"/>
  <c r="D26" i="88"/>
  <c r="D16" i="88"/>
  <c r="D17" i="88"/>
  <c r="D18" i="88"/>
  <c r="D20" i="88"/>
  <c r="D29" i="88"/>
  <c r="D33" i="88"/>
  <c r="L11" i="58"/>
  <c r="D31" i="88"/>
  <c r="D12" i="88"/>
  <c r="D23" i="88"/>
  <c r="D13" i="88"/>
  <c r="D21" i="88"/>
  <c r="D27" i="88"/>
  <c r="D19" i="88"/>
  <c r="L10" i="58"/>
  <c r="D11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5">
    <s v="Migdal Hashkaot Neches Boded"/>
    <s v="{[Time].[Hie Time].[Yom].&amp;[20230331]}"/>
    <s v="{[Medida].[Medida].&amp;[2]}"/>
    <s v="{[Keren].[Keren].[All]}"/>
    <s v="{[Cheshbon KM].[Hie Peilut].[Peilut 7].&amp;[Kod_Peilut_L7_7120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6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fi="14">
        <n x="1" s="1"/>
        <n x="2" s="1"/>
        <n x="3" s="1"/>
        <n x="4" s="1"/>
        <n x="5" s="1"/>
        <n x="16"/>
        <n x="8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fi="14">
        <n x="1" s="1"/>
        <n x="2" s="1"/>
        <n x="3" s="1"/>
        <n x="4" s="1"/>
        <n x="5" s="1"/>
        <n x="17"/>
        <n x="8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fi="14">
        <n x="1" s="1"/>
        <n x="2" s="1"/>
        <n x="3" s="1"/>
        <n x="4" s="1"/>
        <n x="5" s="1"/>
        <n x="18"/>
        <n x="8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fi="14">
        <n x="1" s="1"/>
        <n x="2" s="1"/>
        <n x="3" s="1"/>
        <n x="4" s="1"/>
        <n x="5" s="1"/>
        <n x="23"/>
        <n x="8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fi="14">
        <n x="1" s="1"/>
        <n x="2" s="1"/>
        <n x="3" s="1"/>
        <n x="4" s="1"/>
        <n x="5" s="1"/>
        <n x="25"/>
        <n x="8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 fi="14">
        <n x="1" s="1"/>
        <n x="2" s="1"/>
        <n x="3" s="1"/>
        <n x="4" s="1"/>
        <n x="5" s="1"/>
        <n x="26"/>
        <n x="8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8"/>
        <n x="8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 fi="14">
        <n x="1" s="1"/>
        <n x="2" s="1"/>
        <n x="3" s="1"/>
        <n x="4" s="1"/>
        <n x="5" s="1"/>
        <n x="29"/>
        <n x="8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7" fi="14">
        <n x="1" s="1"/>
        <n x="2" s="1"/>
        <n x="3" s="1"/>
        <n x="4" s="1"/>
        <n x="5" s="1"/>
        <n x="30"/>
        <n x="8"/>
      </t>
    </mdx>
    <mdx n="0" f="v">
      <t c="7" si="7">
        <n x="1" s="1"/>
        <n x="2" s="1"/>
        <n x="3" s="1"/>
        <n x="4" s="1"/>
        <n x="5" s="1"/>
        <n x="31"/>
        <n x="6"/>
      </t>
    </mdx>
    <mdx n="0" f="v">
      <t c="7" fi="14">
        <n x="1" s="1"/>
        <n x="2" s="1"/>
        <n x="3" s="1"/>
        <n x="4" s="1"/>
        <n x="5" s="1"/>
        <n x="31"/>
        <n x="8"/>
      </t>
    </mdx>
    <mdx n="0" f="v">
      <t c="7" fi="14">
        <n x="1" s="1"/>
        <n x="2" s="1"/>
        <n x="3" s="1"/>
        <n x="4" s="1"/>
        <n x="5" s="1"/>
        <n x="32"/>
        <n x="8"/>
      </t>
    </mdx>
    <mdx n="0" f="v">
      <t c="3" si="35">
        <n x="1" s="1"/>
        <n x="33"/>
        <n x="34"/>
      </t>
    </mdx>
    <mdx n="0" f="v">
      <t c="3" si="35">
        <n x="1" s="1"/>
        <n x="36"/>
        <n x="34"/>
      </t>
    </mdx>
    <mdx n="0" f="v">
      <t c="3" si="35">
        <n x="1" s="1"/>
        <n x="37"/>
        <n x="34"/>
      </t>
    </mdx>
    <mdx n="0" f="v">
      <t c="3" si="35">
        <n x="1" s="1"/>
        <n x="38"/>
        <n x="34"/>
      </t>
    </mdx>
    <mdx n="0" f="v">
      <t c="3" si="35">
        <n x="1" s="1"/>
        <n x="39"/>
        <n x="34"/>
      </t>
    </mdx>
    <mdx n="0" f="v">
      <t c="3" si="35">
        <n x="1" s="1"/>
        <n x="40"/>
        <n x="34"/>
      </t>
    </mdx>
    <mdx n="0" f="v">
      <t c="3" si="35">
        <n x="1" s="1"/>
        <n x="41"/>
        <n x="34"/>
      </t>
    </mdx>
    <mdx n="0" f="v">
      <t c="3" si="35">
        <n x="1" s="1"/>
        <n x="42"/>
        <n x="34"/>
      </t>
    </mdx>
    <mdx n="0" f="v">
      <t c="3" si="35">
        <n x="1" s="1"/>
        <n x="43"/>
        <n x="34"/>
      </t>
    </mdx>
    <mdx n="0" f="v">
      <t c="3" si="35">
        <n x="1" s="1"/>
        <n x="44"/>
        <n x="34"/>
      </t>
    </mdx>
  </mdxMetadata>
  <valueMetadata count="4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</valueMetadata>
</metadata>
</file>

<file path=xl/sharedStrings.xml><?xml version="1.0" encoding="utf-8"?>
<sst xmlns="http://schemas.openxmlformats.org/spreadsheetml/2006/main" count="10894" uniqueCount="2969">
  <si>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</si>
  <si>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</si>
  <si>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</si>
  <si>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</si>
  <si>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</si>
  <si>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</si>
  <si>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</si>
  <si>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</si>
  <si>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</si>
  <si>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</si>
  <si>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</si>
  <si>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</si>
  <si>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</si>
  <si>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</si>
  <si>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</si>
  <si>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</si>
  <si>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</si>
  <si>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</si>
  <si>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</si>
  <si>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</si>
  <si>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</si>
  <si>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</si>
  <si>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</si>
  <si>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</si>
  <si>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</si>
  <si>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</si>
  <si>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</si>
  <si>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</si>
  <si>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</si>
  <si>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</si>
  <si>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</si>
  <si>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</si>
  <si>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</si>
  <si>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</si>
  <si>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</si>
  <si>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</si>
  <si>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</si>
  <si>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</si>
  <si>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</si>
  <si>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</si>
  <si>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</si>
  <si>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</si>
  <si>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</si>
  <si>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</si>
  <si>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</si>
  <si>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</si>
  <si>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</si>
  <si>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</si>
  <si>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</si>
  <si>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</si>
  <si>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</si>
  <si>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</si>
  <si>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</si>
  <si>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</si>
  <si>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</si>
  <si>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</si>
  <si>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</si>
  <si>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</si>
  <si>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</si>
  <si>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</si>
  <si>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</si>
  <si>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</si>
  <si>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</si>
  <si>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</si>
  <si>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</si>
  <si>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</si>
  <si>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</si>
  <si>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</si>
  <si>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</si>
  <si>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</si>
  <si>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</si>
  <si>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</si>
  <si>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</si>
  <si>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</si>
  <si>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</si>
  <si>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</si>
  <si>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</si>
  <si>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</si>
  <si>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</si>
  <si>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</si>
  <si>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</si>
  <si>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</si>
  <si>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</si>
  <si>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</si>
  <si>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</si>
  <si>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</si>
  <si>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</si>
  <si>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</si>
  <si>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</si>
  <si>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</si>
  <si>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</si>
  <si>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</si>
  <si>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</si>
  <si>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</si>
  <si>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</si>
  <si>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</si>
  <si>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</si>
  <si>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</si>
  <si>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</si>
  <si>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</si>
  <si>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</si>
  <si>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</si>
  <si>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</si>
  <si>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</si>
  <si>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</si>
  <si>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</si>
  <si>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</si>
  <si>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</si>
  <si>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</si>
  <si>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</si>
  <si>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</si>
  <si>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</si>
  <si>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</si>
  <si>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</si>
  <si>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</si>
  <si>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</si>
  <si>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</si>
  <si>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</si>
  <si>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</si>
  <si>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</si>
  <si>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</si>
  <si>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</si>
  <si>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</si>
  <si>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</si>
  <si>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</si>
  <si>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</si>
  <si>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</si>
  <si>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</si>
  <si>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</si>
  <si>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</si>
  <si>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</si>
  <si>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</si>
  <si>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</si>
  <si>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</si>
  <si>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</si>
  <si>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</si>
  <si>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</si>
  <si>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</si>
  <si>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</si>
  <si>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</si>
  <si>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</si>
  <si>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</si>
  <si>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</si>
  <si>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</si>
  <si>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</si>
  <si>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</si>
  <si>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</si>
  <si>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</si>
  <si>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</si>
  <si>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</si>
  <si>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</si>
  <si>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</si>
  <si>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</si>
  <si>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</si>
  <si>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</si>
  <si>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</si>
  <si>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</si>
  <si>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</si>
  <si>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</si>
  <si>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</si>
  <si>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</si>
  <si>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</si>
  <si>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</si>
  <si>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</si>
  <si>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</si>
  <si>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</si>
  <si>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</si>
  <si>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</si>
  <si>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</si>
  <si>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</si>
  <si>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</si>
  <si>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</si>
  <si>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</si>
  <si>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</si>
  <si>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</si>
  <si>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</si>
  <si>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</si>
  <si>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</si>
  <si>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</si>
  <si>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</si>
  <si>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</si>
  <si>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</si>
  <si>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</si>
  <si>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</si>
  <si>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</si>
  <si>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</si>
  <si>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</si>
  <si>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</si>
  <si>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</si>
  <si>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</si>
  <si>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</si>
  <si>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</si>
  <si>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</si>
  <si>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</si>
  <si>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</si>
  <si>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</si>
  <si>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</si>
  <si>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</si>
  <si>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</si>
  <si>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</si>
  <si>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</si>
  <si>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</si>
  <si>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</si>
  <si>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</si>
  <si>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</si>
  <si>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</si>
  <si>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</si>
  <si>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</si>
  <si>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</si>
  <si>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</si>
  <si>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</si>
  <si>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</si>
  <si>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</si>
  <si>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</si>
  <si>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</si>
  <si>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</si>
  <si>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</si>
  <si>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</si>
  <si>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</si>
  <si>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</si>
  <si>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</si>
  <si>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</si>
  <si>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</si>
  <si>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</si>
  <si>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</si>
  <si>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</si>
  <si>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</si>
  <si>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</si>
  <si>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</si>
  <si>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31/03/2023</t>
  </si>
  <si>
    <t>מגדל מקפת קרנות פנסיה וקופות גמל בע"מ</t>
  </si>
  <si>
    <t>מגדל מקפת משלימה (מספר אוצר 659) - מסלול לבני 60 ומעלה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</si>
  <si>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</si>
  <si>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</si>
  <si>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</si>
  <si>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</si>
  <si>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</si>
  <si>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</si>
  <si>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</si>
  <si>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</si>
  <si>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</si>
  <si>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</si>
  <si>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</si>
  <si>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</si>
  <si>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</si>
  <si>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</si>
  <si>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</si>
  <si>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</si>
  <si>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</si>
  <si>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</si>
  <si>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</si>
  <si>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</si>
  <si>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</si>
  <si>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</si>
  <si>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</si>
  <si>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</si>
  <si>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</si>
  <si>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</si>
  <si>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</si>
  <si>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</si>
  <si>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</si>
  <si>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513</t>
  </si>
  <si>
    <t>8230518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</si>
  <si>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</si>
  <si>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</si>
  <si>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</si>
  <si>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</si>
  <si>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</si>
  <si>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</si>
  <si>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</si>
  <si>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</si>
  <si>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</si>
  <si>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</si>
  <si>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</si>
  <si>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</si>
  <si>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</si>
  <si>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</si>
  <si>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</si>
  <si>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</si>
  <si>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</si>
  <si>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</si>
  <si>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</si>
  <si>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</si>
  <si>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</si>
  <si>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</si>
  <si>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</si>
  <si>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</si>
  <si>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</si>
  <si>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</si>
  <si>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</si>
  <si>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</si>
  <si>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</si>
  <si>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</si>
  <si>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</si>
  <si>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</si>
  <si>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</si>
  <si>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</si>
  <si>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</si>
  <si>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</si>
  <si>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</si>
  <si>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</si>
  <si>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</si>
  <si>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</si>
  <si>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</si>
  <si>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</si>
  <si>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</si>
  <si>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</si>
  <si>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</si>
  <si>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</si>
  <si>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</si>
  <si>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</si>
  <si>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</si>
  <si>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</si>
  <si>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אלה פקדון אגח ה</t>
  </si>
  <si>
    <t>מגמה</t>
  </si>
  <si>
    <t>515666881</t>
  </si>
  <si>
    <t>אג"ח מובנות</t>
  </si>
  <si>
    <t>ilAAA</t>
  </si>
  <si>
    <t>מעלות S&amp;P</t>
  </si>
  <si>
    <t>בינל הנפק אגח י</t>
  </si>
  <si>
    <t>513141879</t>
  </si>
  <si>
    <t>בנקים</t>
  </si>
  <si>
    <t>Aaa.il</t>
  </si>
  <si>
    <t>דיסק מנ אגח טו</t>
  </si>
  <si>
    <t>520029935</t>
  </si>
  <si>
    <t>לאומי אגח 179</t>
  </si>
  <si>
    <t>520018078</t>
  </si>
  <si>
    <t>מז טפ הנפק 45</t>
  </si>
  <si>
    <t>520032046</t>
  </si>
  <si>
    <t>מז טפ הנפק 49</t>
  </si>
  <si>
    <t>מז טפ הנפק 52</t>
  </si>
  <si>
    <t>מקורות אגח 11</t>
  </si>
  <si>
    <t>520010869</t>
  </si>
  <si>
    <t>מרכנתיל הנ אגחג</t>
  </si>
  <si>
    <t>513686154</t>
  </si>
  <si>
    <t>מרכנתיל הנ אגחד</t>
  </si>
  <si>
    <t>נמלי ישראל אגחא</t>
  </si>
  <si>
    <t>513569780</t>
  </si>
  <si>
    <t>נדל"ן מניב בישראל</t>
  </si>
  <si>
    <t>נמלי ישראל אגחב</t>
  </si>
  <si>
    <t>פועלים אגח 200</t>
  </si>
  <si>
    <t>520000118</t>
  </si>
  <si>
    <t>פועלים הנ אגח32</t>
  </si>
  <si>
    <t>520032640</t>
  </si>
  <si>
    <t>פועלים הנ אגח35</t>
  </si>
  <si>
    <t>פועלים הנ אגח36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</si>
  <si>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</si>
  <si>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</si>
  <si>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</si>
  <si>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</si>
  <si>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</si>
  <si>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</si>
  <si>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</si>
  <si>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</si>
  <si>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</si>
  <si>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</si>
  <si>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</si>
  <si>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</si>
  <si>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</si>
  <si>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</si>
  <si>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</si>
  <si>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</si>
  <si>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</si>
  <si>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</si>
  <si>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פועלים הנ הת טו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</si>
  <si>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</si>
  <si>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</si>
  <si>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</si>
  <si>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</si>
  <si>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</si>
  <si>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</si>
  <si>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</si>
  <si>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</si>
  <si>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</si>
  <si>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ביג אגח ח</t>
  </si>
  <si>
    <t>513623314</t>
  </si>
  <si>
    <t>ביג אגח יא</t>
  </si>
  <si>
    <t>ביג אגח יג</t>
  </si>
  <si>
    <t>ביג אגח יד</t>
  </si>
  <si>
    <t>גב ים אגח ו</t>
  </si>
  <si>
    <t>520001736</t>
  </si>
  <si>
    <t>גב ים אגח ט</t>
  </si>
  <si>
    <t>גב ים אגח י</t>
  </si>
  <si>
    <t>ישרס אגח טו</t>
  </si>
  <si>
    <t>520017807</t>
  </si>
  <si>
    <t>ישרס אגח יח</t>
  </si>
  <si>
    <t>לאומי התח נד401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</si>
  <si>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</si>
  <si>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</si>
  <si>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</si>
  <si>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</si>
  <si>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</si>
  <si>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</si>
  <si>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</si>
  <si>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</si>
  <si>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</si>
  <si>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</si>
  <si>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</si>
  <si>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</si>
  <si>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</si>
  <si>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</si>
  <si>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יג*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</si>
  <si>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</si>
  <si>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</si>
  <si>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</si>
  <si>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</si>
  <si>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</si>
  <si>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</si>
  <si>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הנ הת יח</t>
  </si>
  <si>
    <t>פועלים הנ הת יט</t>
  </si>
  <si>
    <t>פועלים הנ הת כא</t>
  </si>
  <si>
    <t>פועלים הנפ הת כ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</si>
  <si>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</si>
  <si>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</si>
  <si>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</si>
  <si>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</si>
  <si>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</si>
  <si>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</si>
  <si>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</si>
  <si>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</si>
  <si>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</si>
  <si>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</si>
  <si>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שופרסל אגח ו*</t>
  </si>
  <si>
    <t>520022732</t>
  </si>
  <si>
    <t>רשתות שיווק</t>
  </si>
  <si>
    <t>שלמה החז אגח טז</t>
  </si>
  <si>
    <t>520034372</t>
  </si>
  <si>
    <t>שלמה החז אגח יח</t>
  </si>
  <si>
    <t>שלמה החז אגח כ</t>
  </si>
  <si>
    <t>אדמה אגח ב</t>
  </si>
  <si>
    <t>520043605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</si>
  <si>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</si>
  <si>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</si>
  <si>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</si>
  <si>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</si>
  <si>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</si>
  <si>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</si>
  <si>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</si>
  <si>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</t>
  </si>
  <si>
    <t>ביג אגח ט</t>
  </si>
  <si>
    <t>ביג אגח טו</t>
  </si>
  <si>
    <t>ביג אגח יב</t>
  </si>
  <si>
    <t>ביג אגח יח</t>
  </si>
  <si>
    <t>ביג אגח כ</t>
  </si>
  <si>
    <t>בינל הנפ התח כו</t>
  </si>
  <si>
    <t>בינל הנפק התחכד</t>
  </si>
  <si>
    <t>בינל הנפק התחכה</t>
  </si>
  <si>
    <t>בינל הנפקות כז</t>
  </si>
  <si>
    <t>דיסקונט מנ נד ו</t>
  </si>
  <si>
    <t>דיסקונט מנ נד ז</t>
  </si>
  <si>
    <t>דיסקונט מנ נד ח</t>
  </si>
  <si>
    <t>דיסקונט מנ נד ט</t>
  </si>
  <si>
    <t>הפניקס אגח 5</t>
  </si>
  <si>
    <t>520017450</t>
  </si>
  <si>
    <t>ביטוח</t>
  </si>
  <si>
    <t>הראל הנפק אגח ו</t>
  </si>
  <si>
    <t>513834200</t>
  </si>
  <si>
    <t>הראל הנפק אגח ז</t>
  </si>
  <si>
    <t>ישרס אגח טז</t>
  </si>
  <si>
    <t>ישרס אגח יג</t>
  </si>
  <si>
    <t>ישרס אגח יט</t>
  </si>
  <si>
    <t>כלל מימון אגח ט</t>
  </si>
  <si>
    <t>513754069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</si>
  <si>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</si>
  <si>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</si>
  <si>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</si>
  <si>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</si>
  <si>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</si>
  <si>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</si>
  <si>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</si>
  <si>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513992529</t>
  </si>
  <si>
    <t>סלע נדלן אגח ג</t>
  </si>
  <si>
    <t>סלע נדלן אגח ד</t>
  </si>
  <si>
    <t>פניקס הון אגח ה</t>
  </si>
  <si>
    <t>514290345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</si>
  <si>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</si>
  <si>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</si>
  <si>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</si>
  <si>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</si>
  <si>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</si>
  <si>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</si>
  <si>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</si>
  <si>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</si>
  <si>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</si>
  <si>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</si>
  <si>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גירון אגח ו</t>
  </si>
  <si>
    <t>A1.il</t>
  </si>
  <si>
    <t>גירון אגח ז</t>
  </si>
  <si>
    <t>גירון אגח ח</t>
  </si>
  <si>
    <t>ג'נרישן קפ אגחב*</t>
  </si>
  <si>
    <t>515846558</t>
  </si>
  <si>
    <t>השקעה ואחזקות</t>
  </si>
  <si>
    <t>ג'נרישן קפ אגחג*</t>
  </si>
  <si>
    <t>מגה אור אגח ד*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</si>
  <si>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</si>
  <si>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</si>
  <si>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</si>
  <si>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</si>
  <si>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</si>
  <si>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</t>
  </si>
  <si>
    <t>513893123</t>
  </si>
  <si>
    <t>אשראי חוץ בנקאי</t>
  </si>
  <si>
    <t>מימון ישיר אגחד</t>
  </si>
  <si>
    <t>מימון ישיר אגחה</t>
  </si>
  <si>
    <t>מימון ישיר אגחו</t>
  </si>
  <si>
    <t>פז נפט אגח ו*</t>
  </si>
  <si>
    <t>510216054</t>
  </si>
  <si>
    <t>פז נפט אגח ז*</t>
  </si>
  <si>
    <t>אדגר אגח ט*</t>
  </si>
  <si>
    <t>520035171</t>
  </si>
  <si>
    <t>נדל"ן מניב בחו"ל</t>
  </si>
  <si>
    <t>A2.il</t>
  </si>
  <si>
    <t>אפי נכסים אגח ח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</si>
  <si>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</si>
  <si>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</si>
  <si>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</si>
  <si>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</si>
  <si>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</si>
  <si>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</si>
  <si>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</si>
  <si>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ג'י סיטי אגח טו</t>
  </si>
  <si>
    <t>520033234</t>
  </si>
  <si>
    <t>הכשרת ישוב אג21</t>
  </si>
  <si>
    <t>520020116</t>
  </si>
  <si>
    <t>נכסים ובנין אגח י</t>
  </si>
  <si>
    <t>סלקום אגח ח*</t>
  </si>
  <si>
    <t>511930125</t>
  </si>
  <si>
    <t>או פי סי אגח ב*</t>
  </si>
  <si>
    <t>514401702</t>
  </si>
  <si>
    <t>ilA-</t>
  </si>
  <si>
    <t>או פי סי אגח ג*</t>
  </si>
  <si>
    <t>ג'י סיטי אגח יב</t>
  </si>
  <si>
    <t>A3.il</t>
  </si>
  <si>
    <t>ג'י סיטי אגח יג</t>
  </si>
  <si>
    <t>ג'י סיטי אגח יד</t>
  </si>
  <si>
    <t>הכשרת ישוב אג23</t>
  </si>
  <si>
    <t>מגוריט אגח ב</t>
  </si>
  <si>
    <t>515434074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</si>
  <si>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</si>
  <si>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</si>
  <si>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</si>
  <si>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</si>
  <si>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</si>
  <si>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</si>
  <si>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</si>
  <si>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</si>
  <si>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</si>
  <si>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</si>
  <si>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</si>
  <si>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520038332</t>
  </si>
  <si>
    <t>מניבים ריט אגחא*</t>
  </si>
  <si>
    <t>515327120</t>
  </si>
  <si>
    <t>מניבים ריט אגחב*</t>
  </si>
  <si>
    <t>מניבים ריט אגחג*</t>
  </si>
  <si>
    <t>מניבים ריט אגחד*</t>
  </si>
  <si>
    <t>משק אנרג אגח א</t>
  </si>
  <si>
    <t>516167343</t>
  </si>
  <si>
    <t>נופר אנרג אגח א*</t>
  </si>
  <si>
    <t>514599943</t>
  </si>
  <si>
    <t>אנרגיה מתחדשת</t>
  </si>
  <si>
    <t>קרדן אןוי אגח ב*</t>
  </si>
  <si>
    <t>NV1239114</t>
  </si>
  <si>
    <t>דיסק מנ אגח יד</t>
  </si>
  <si>
    <t>עמידר אגח א</t>
  </si>
  <si>
    <t>520017393</t>
  </si>
  <si>
    <t>פועלים אגח 100</t>
  </si>
  <si>
    <t>חשמל אגח 26</t>
  </si>
  <si>
    <t>שטראוס אגח ה</t>
  </si>
  <si>
    <t>520003781</t>
  </si>
  <si>
    <t>מזון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</si>
  <si>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</si>
  <si>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</si>
  <si>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</si>
  <si>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</si>
  <si>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</si>
  <si>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</si>
  <si>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</si>
  <si>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ביג אגח ו</t>
  </si>
  <si>
    <t>גב ים אגח ח</t>
  </si>
  <si>
    <t>וילאר אגח ח</t>
  </si>
  <si>
    <t>520038910</t>
  </si>
  <si>
    <t>ישראמקו אגח ג*</t>
  </si>
  <si>
    <t>550010003</t>
  </si>
  <si>
    <t>מנורה הון התח ד</t>
  </si>
  <si>
    <t>513937714</t>
  </si>
  <si>
    <t>שופרסל אגח ה*</t>
  </si>
  <si>
    <t>שופרסל אגח ז*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</si>
  <si>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</si>
  <si>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</si>
  <si>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</si>
  <si>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</si>
  <si>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</si>
  <si>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</si>
  <si>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</si>
  <si>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</si>
  <si>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</si>
  <si>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</si>
  <si>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</si>
  <si>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יוניברסל אגח ב</t>
  </si>
  <si>
    <t>511809071</t>
  </si>
  <si>
    <t>כלל מימון אגח י</t>
  </si>
  <si>
    <t>כללביט אגח יא</t>
  </si>
  <si>
    <t>כללביט אגח יב</t>
  </si>
  <si>
    <t>מנורה הון התח ה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</si>
  <si>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</si>
  <si>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</si>
  <si>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</si>
  <si>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</si>
  <si>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</si>
  <si>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514065283</t>
  </si>
  <si>
    <t>קרסו אגח ד</t>
  </si>
  <si>
    <t>קרסו מוט' אגח א</t>
  </si>
  <si>
    <t>קרסו מוט' אגח ב</t>
  </si>
  <si>
    <t>אלבר אגח יח</t>
  </si>
  <si>
    <t>אלבר אגח כ</t>
  </si>
  <si>
    <t>אלדן תחבו אגח ו</t>
  </si>
  <si>
    <t>אלדן תחבו אגח ט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</si>
  <si>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</si>
  <si>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</si>
  <si>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</si>
  <si>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</si>
  <si>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</si>
  <si>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</si>
  <si>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דה זראסאי אגח ג</t>
  </si>
  <si>
    <t>1744984</t>
  </si>
  <si>
    <t>דמרי אגח ז*</t>
  </si>
  <si>
    <t>511399388</t>
  </si>
  <si>
    <t>דמרי אגח ט*</t>
  </si>
  <si>
    <t>ממן אגח ב</t>
  </si>
  <si>
    <t>520036435</t>
  </si>
  <si>
    <t>ספנסר אגח ג</t>
  </si>
  <si>
    <t>1838863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</si>
  <si>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</si>
  <si>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</si>
  <si>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</si>
  <si>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</si>
  <si>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</si>
  <si>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</si>
  <si>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</si>
  <si>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</si>
  <si>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</si>
  <si>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אזורים אגח 13*</t>
  </si>
  <si>
    <t>520025990</t>
  </si>
  <si>
    <t>אזורים אגח 14*</t>
  </si>
  <si>
    <t>איידיאייהנ הת ה</t>
  </si>
  <si>
    <t>514486042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</si>
  <si>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</si>
  <si>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</si>
  <si>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</si>
  <si>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</si>
  <si>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</si>
  <si>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</si>
  <si>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</si>
  <si>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</si>
  <si>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</si>
  <si>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סלקום אגח ט*</t>
  </si>
  <si>
    <t>סלקום אגח יא*</t>
  </si>
  <si>
    <t>סלקום אגח יב*</t>
  </si>
  <si>
    <t>סלקום אגח יג*</t>
  </si>
  <si>
    <t>פתאל אירו אגח א</t>
  </si>
  <si>
    <t>515328250</t>
  </si>
  <si>
    <t>פתאל אירו אגח ג</t>
  </si>
  <si>
    <t>פתאל אירו אגח ד</t>
  </si>
  <si>
    <t>קרסו נדלן אגח א*</t>
  </si>
  <si>
    <t>510488190</t>
  </si>
  <si>
    <t>אקרו אגח א</t>
  </si>
  <si>
    <t>511996803</t>
  </si>
  <si>
    <t>פתאל החז אגח ב*</t>
  </si>
  <si>
    <t>פתאל החז אגח ג*</t>
  </si>
  <si>
    <t>פתאל החזק אג 1*</t>
  </si>
  <si>
    <t>קרדן נדלן אגח ה</t>
  </si>
  <si>
    <t>520041005</t>
  </si>
  <si>
    <t>דלשה קפיטל אגחב</t>
  </si>
  <si>
    <t>1888119</t>
  </si>
  <si>
    <t>Baa1.il</t>
  </si>
  <si>
    <t>אול יר אגח ג</t>
  </si>
  <si>
    <t>1841580</t>
  </si>
  <si>
    <t>אול יר אגח ה</t>
  </si>
  <si>
    <t>אלומיי אגח ג</t>
  </si>
  <si>
    <t>520039868</t>
  </si>
  <si>
    <t>אלומיי קפיטל אגח ה</t>
  </si>
  <si>
    <t>אנלייט אנר אגחה*</t>
  </si>
  <si>
    <t>ריט אזורים אג ב*</t>
  </si>
  <si>
    <t>516117181</t>
  </si>
  <si>
    <t>אלביט מע' אגח ג</t>
  </si>
  <si>
    <t>520043027</t>
  </si>
  <si>
    <t>אלביט מע' אגח ד</t>
  </si>
  <si>
    <t>ישראמקו אגח א*</t>
  </si>
  <si>
    <t>ישראמקו אגח ב*</t>
  </si>
  <si>
    <t>בזן אגח ו</t>
  </si>
  <si>
    <t>בזן אגח ט</t>
  </si>
  <si>
    <t>תמר פטרו אגח א*</t>
  </si>
  <si>
    <t>515334662</t>
  </si>
  <si>
    <t>תמר פטרו אגח ב*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</si>
  <si>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</si>
  <si>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</si>
  <si>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</si>
  <si>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</si>
  <si>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</si>
  <si>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</si>
  <si>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</si>
  <si>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</si>
  <si>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</si>
  <si>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</si>
  <si>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</si>
  <si>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</si>
  <si>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</si>
  <si>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</si>
  <si>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</si>
  <si>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</si>
  <si>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</si>
  <si>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</si>
  <si>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</si>
  <si>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</si>
  <si>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</si>
  <si>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פארמה</t>
  </si>
  <si>
    <t>BB-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</si>
  <si>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</si>
  <si>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</si>
  <si>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</si>
  <si>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</si>
  <si>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</si>
  <si>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</si>
  <si>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</si>
  <si>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</si>
  <si>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</si>
  <si>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</si>
  <si>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</si>
  <si>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</si>
  <si>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</si>
  <si>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</si>
  <si>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</si>
  <si>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</si>
  <si>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</si>
  <si>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</si>
  <si>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</si>
  <si>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</si>
  <si>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</si>
  <si>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</si>
  <si>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</si>
  <si>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</si>
  <si>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</si>
  <si>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</si>
  <si>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</si>
  <si>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</si>
  <si>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</si>
  <si>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</si>
  <si>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</si>
  <si>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</si>
  <si>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</si>
  <si>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</si>
  <si>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</si>
  <si>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</si>
  <si>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</si>
  <si>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</si>
  <si>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</si>
  <si>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</si>
  <si>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</si>
  <si>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</si>
  <si>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</si>
  <si>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</si>
  <si>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</si>
  <si>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</si>
  <si>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</si>
  <si>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</si>
  <si>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HPQ 5.5 01/33</t>
  </si>
  <si>
    <t>US40434LAN55</t>
  </si>
  <si>
    <t>Technology Hardware &amp; Equipment</t>
  </si>
  <si>
    <t>INTNED 4.125 08/33</t>
  </si>
  <si>
    <t>XS2524746687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</si>
  <si>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</si>
  <si>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</si>
  <si>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</si>
  <si>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</si>
  <si>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</si>
  <si>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</si>
  <si>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</si>
  <si>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</si>
  <si>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</si>
  <si>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BCRED 2.625 12/26</t>
  </si>
  <si>
    <t>US09261HAD98</t>
  </si>
  <si>
    <t>Diversified Financials</t>
  </si>
  <si>
    <t>BCRED 7.05 09/25</t>
  </si>
  <si>
    <t>US09261HAY36</t>
  </si>
  <si>
    <t>BOOZ ALLEN HAMILTON INC 07/29</t>
  </si>
  <si>
    <t>US09951LAB99</t>
  </si>
  <si>
    <t>Commercial &amp; Professional Services</t>
  </si>
  <si>
    <t>ENBCN 5.5 07/77</t>
  </si>
  <si>
    <t>US29250NAS45</t>
  </si>
  <si>
    <t>ENERGY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</si>
  <si>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</si>
  <si>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</si>
  <si>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</si>
  <si>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</si>
  <si>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</si>
  <si>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</si>
  <si>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</si>
  <si>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</si>
  <si>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</si>
  <si>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</si>
  <si>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</si>
  <si>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</si>
  <si>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</si>
  <si>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</si>
  <si>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</si>
  <si>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</si>
  <si>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</si>
  <si>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</si>
  <si>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</si>
  <si>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MQGAU 6.798 01/33</t>
  </si>
  <si>
    <t>USQ568A9SS79</t>
  </si>
  <si>
    <t>Baa3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</si>
  <si>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</si>
  <si>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</si>
  <si>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</si>
  <si>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</si>
  <si>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</si>
  <si>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</si>
  <si>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</si>
  <si>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</si>
  <si>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ORCINC 4.7 02/27</t>
  </si>
  <si>
    <t>US69120VAF85</t>
  </si>
  <si>
    <t>Other</t>
  </si>
  <si>
    <t>OWL ROCK 3.4 7/26</t>
  </si>
  <si>
    <t>US69121KAE47</t>
  </si>
  <si>
    <t>OWL ROCK 3.75 07/25</t>
  </si>
  <si>
    <t>US69121KAC80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</si>
  <si>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</si>
  <si>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</si>
  <si>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</si>
  <si>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</si>
  <si>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</si>
  <si>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</si>
  <si>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</si>
  <si>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</si>
  <si>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</si>
  <si>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</si>
  <si>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</si>
  <si>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</si>
  <si>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</si>
  <si>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03/32</t>
  </si>
  <si>
    <t>US55903VAL71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</si>
  <si>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</si>
  <si>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</si>
  <si>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</si>
  <si>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</si>
  <si>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</si>
  <si>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</si>
  <si>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</si>
  <si>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</si>
  <si>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</si>
  <si>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</si>
  <si>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</t>
  </si>
  <si>
    <t>Ba1</t>
  </si>
  <si>
    <t>BNP 7.75 PERP</t>
  </si>
  <si>
    <t>USF1067PAC08</t>
  </si>
  <si>
    <t>CDWC 3.25 02/29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</si>
  <si>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</si>
  <si>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</si>
  <si>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</si>
  <si>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</si>
  <si>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</si>
  <si>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</si>
  <si>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</si>
  <si>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INTNED 7.5 PERP</t>
  </si>
  <si>
    <t>XS2585240984</t>
  </si>
  <si>
    <t>MATTEL 3.75 04/29</t>
  </si>
  <si>
    <t>US577081BF84</t>
  </si>
  <si>
    <t>Consumer Durables &amp; Apparel</t>
  </si>
  <si>
    <t>MSCI 3.625 09/30 03/28</t>
  </si>
  <si>
    <t>US55354GAK67</t>
  </si>
  <si>
    <t>NWG 7.416 06/33</t>
  </si>
  <si>
    <t>XS2563349765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</si>
  <si>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</si>
  <si>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</si>
  <si>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</si>
  <si>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</si>
  <si>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</si>
  <si>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</si>
  <si>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</si>
  <si>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</si>
  <si>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</si>
  <si>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</si>
  <si>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</si>
  <si>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</si>
  <si>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</si>
  <si>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</si>
  <si>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</si>
  <si>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</si>
  <si>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</si>
  <si>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</si>
  <si>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</si>
  <si>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</si>
  <si>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</si>
  <si>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</si>
  <si>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MATERIALS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</si>
  <si>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</si>
  <si>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</si>
  <si>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</si>
  <si>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</si>
  <si>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</si>
  <si>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</si>
  <si>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</si>
  <si>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</si>
  <si>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SEAGATE 4.091 06/29</t>
  </si>
  <si>
    <t>US81180WBC47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</si>
  <si>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</si>
  <si>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</si>
  <si>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</si>
  <si>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</si>
  <si>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</si>
  <si>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</si>
  <si>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</si>
  <si>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</si>
  <si>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</si>
  <si>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</si>
  <si>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</si>
  <si>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</si>
  <si>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</si>
  <si>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</si>
  <si>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</si>
  <si>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</si>
  <si>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</si>
  <si>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SIRIUS XM RADIO 4 07/28</t>
  </si>
  <si>
    <t>US82967NBJ63</t>
  </si>
  <si>
    <t>UAL 4.375 04/26</t>
  </si>
  <si>
    <t>US90932LAG23</t>
  </si>
  <si>
    <t>ATRFIN 2.625 09/27</t>
  </si>
  <si>
    <t>XS2294495838</t>
  </si>
  <si>
    <t>B1</t>
  </si>
  <si>
    <t>BACR 8.875</t>
  </si>
  <si>
    <t>XS2492482828</t>
  </si>
  <si>
    <t>B+</t>
  </si>
  <si>
    <t>CCO HOLDINGS 4.5 08/30 02/28</t>
  </si>
  <si>
    <t>US1248EPCE15</t>
  </si>
  <si>
    <t>CCO HOLDINGS 4.75 03/30 09/24</t>
  </si>
  <si>
    <t>US1248EPCD32</t>
  </si>
  <si>
    <t>EDF 6 PREP 01/26</t>
  </si>
  <si>
    <t>FR0011401728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</si>
  <si>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</si>
  <si>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</si>
  <si>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</si>
  <si>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</si>
  <si>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</si>
  <si>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</si>
  <si>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</si>
  <si>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</si>
  <si>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US686688AA03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</si>
  <si>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</si>
  <si>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</si>
  <si>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</si>
  <si>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</si>
  <si>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</si>
  <si>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</si>
  <si>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</si>
  <si>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</si>
  <si>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</si>
  <si>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</si>
  <si>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</si>
  <si>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</si>
  <si>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</si>
  <si>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</si>
  <si>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</si>
  <si>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</si>
  <si>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</si>
  <si>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</si>
  <si>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</si>
  <si>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</si>
  <si>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</si>
  <si>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</si>
  <si>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</si>
  <si>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</si>
  <si>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</si>
  <si>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</si>
  <si>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</si>
  <si>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</si>
  <si>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</si>
  <si>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</si>
  <si>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</si>
  <si>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</si>
  <si>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</si>
  <si>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</si>
  <si>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</si>
  <si>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</si>
  <si>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</si>
  <si>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</si>
  <si>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</si>
  <si>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</si>
  <si>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</si>
  <si>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</si>
  <si>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</si>
  <si>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</si>
  <si>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</si>
  <si>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</si>
  <si>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</si>
  <si>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</si>
  <si>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</si>
  <si>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</si>
  <si>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</si>
  <si>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</si>
  <si>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</si>
  <si>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</si>
  <si>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</si>
  <si>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</si>
  <si>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</si>
  <si>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</si>
  <si>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</si>
  <si>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</si>
  <si>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</si>
  <si>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</si>
  <si>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</si>
  <si>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</si>
  <si>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</si>
  <si>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</si>
  <si>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</si>
  <si>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</si>
  <si>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</si>
  <si>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</si>
  <si>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</si>
  <si>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</si>
  <si>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</si>
  <si>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</t>
  </si>
  <si>
    <t>746016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</si>
  <si>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</si>
  <si>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</si>
  <si>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</si>
  <si>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</si>
  <si>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</si>
  <si>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</si>
  <si>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</si>
  <si>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</si>
  <si>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</si>
  <si>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</si>
  <si>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</si>
  <si>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</si>
  <si>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</si>
  <si>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</si>
  <si>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</si>
  <si>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</si>
  <si>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</si>
  <si>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</si>
  <si>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</si>
  <si>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</si>
  <si>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</si>
  <si>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</si>
  <si>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</si>
  <si>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</si>
  <si>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</si>
  <si>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</si>
  <si>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</si>
  <si>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</si>
  <si>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</si>
  <si>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</si>
  <si>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</si>
  <si>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</si>
  <si>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</si>
  <si>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</si>
  <si>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</si>
  <si>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</si>
  <si>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</si>
  <si>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</si>
  <si>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</si>
  <si>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</si>
  <si>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</si>
  <si>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</si>
  <si>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</si>
  <si>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</si>
  <si>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</si>
  <si>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</si>
  <si>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</si>
  <si>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</si>
  <si>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</si>
  <si>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</si>
  <si>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</si>
  <si>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</si>
  <si>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</si>
  <si>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</si>
  <si>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</si>
  <si>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</si>
  <si>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</si>
  <si>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</si>
  <si>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</si>
  <si>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</si>
  <si>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</si>
  <si>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</si>
  <si>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</si>
  <si>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</si>
  <si>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</si>
  <si>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</si>
  <si>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</si>
  <si>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</si>
  <si>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</si>
  <si>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</si>
  <si>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</si>
  <si>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</si>
  <si>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</si>
  <si>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</si>
  <si>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</si>
  <si>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</si>
  <si>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</si>
  <si>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</si>
  <si>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</si>
  <si>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</si>
  <si>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</si>
  <si>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</si>
  <si>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</si>
  <si>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</si>
  <si>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</si>
  <si>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</si>
  <si>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</si>
  <si>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</si>
  <si>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</si>
  <si>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</si>
  <si>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</si>
  <si>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</si>
  <si>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</si>
  <si>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</si>
  <si>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</si>
  <si>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</si>
  <si>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</si>
  <si>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</si>
  <si>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</si>
  <si>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</si>
  <si>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</si>
  <si>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</si>
  <si>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</si>
  <si>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</si>
  <si>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</si>
  <si>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</si>
  <si>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</si>
  <si>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</si>
  <si>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</si>
  <si>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</si>
  <si>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</si>
  <si>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</si>
  <si>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</si>
  <si>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</si>
  <si>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</si>
  <si>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</si>
  <si>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</si>
  <si>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</si>
  <si>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</si>
  <si>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</si>
  <si>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</si>
  <si>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</si>
  <si>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</si>
  <si>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</si>
  <si>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</si>
  <si>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</si>
  <si>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</si>
  <si>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</si>
  <si>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</si>
  <si>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</si>
  <si>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</si>
  <si>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</si>
  <si>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</si>
  <si>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</si>
  <si>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</si>
  <si>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</si>
  <si>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</si>
  <si>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</si>
  <si>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</si>
  <si>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</si>
  <si>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</si>
  <si>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</si>
  <si>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</si>
  <si>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</si>
  <si>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</si>
  <si>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</si>
  <si>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</si>
  <si>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</si>
  <si>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</si>
  <si>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</si>
  <si>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</si>
  <si>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</si>
  <si>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</si>
  <si>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</si>
  <si>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</si>
  <si>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</si>
  <si>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</si>
  <si>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</si>
  <si>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</si>
  <si>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</si>
  <si>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</si>
  <si>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</si>
  <si>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</si>
  <si>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</si>
  <si>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</si>
  <si>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</si>
  <si>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</si>
  <si>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</si>
  <si>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</si>
  <si>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</si>
  <si>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</si>
  <si>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</si>
  <si>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</si>
  <si>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</si>
  <si>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</si>
  <si>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</si>
  <si>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</si>
  <si>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</si>
  <si>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</si>
  <si>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</si>
  <si>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</si>
  <si>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</si>
  <si>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</si>
  <si>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</si>
  <si>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</si>
  <si>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</si>
  <si>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</si>
  <si>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</si>
  <si>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</si>
  <si>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</si>
  <si>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</si>
  <si>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</si>
  <si>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</si>
  <si>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</si>
  <si>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</si>
  <si>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</si>
  <si>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</si>
  <si>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</si>
  <si>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</si>
  <si>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</si>
  <si>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</si>
  <si>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</si>
  <si>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</si>
  <si>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</si>
  <si>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</si>
  <si>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</si>
  <si>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</si>
  <si>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</si>
  <si>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</si>
  <si>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</si>
  <si>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</si>
  <si>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</si>
  <si>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</si>
  <si>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</si>
  <si>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</si>
  <si>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</si>
  <si>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</si>
  <si>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</si>
  <si>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</si>
  <si>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</si>
  <si>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</si>
  <si>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</si>
  <si>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</si>
  <si>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</si>
  <si>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</si>
  <si>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</si>
  <si>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</si>
  <si>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</si>
  <si>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</si>
  <si>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</si>
  <si>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</si>
  <si>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</si>
  <si>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</si>
  <si>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</si>
  <si>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</si>
  <si>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</si>
  <si>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</si>
  <si>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</si>
  <si>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</si>
  <si>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</si>
  <si>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</si>
  <si>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</si>
  <si>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</si>
  <si>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</si>
  <si>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</si>
  <si>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</si>
  <si>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</si>
  <si>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</si>
  <si>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</si>
  <si>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</si>
  <si>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</si>
  <si>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</si>
  <si>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</si>
  <si>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</si>
  <si>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</si>
  <si>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</si>
  <si>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</si>
  <si>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</si>
  <si>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</si>
  <si>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</si>
  <si>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</si>
  <si>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</si>
  <si>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</si>
  <si>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</si>
  <si>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</si>
  <si>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</si>
  <si>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</si>
  <si>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</si>
  <si>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</si>
  <si>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</si>
  <si>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</si>
  <si>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</si>
  <si>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</si>
  <si>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</si>
  <si>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</si>
  <si>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</si>
  <si>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</si>
  <si>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</si>
  <si>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</si>
  <si>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</si>
  <si>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</si>
  <si>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</si>
  <si>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</si>
  <si>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</si>
  <si>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</si>
  <si>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</si>
  <si>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</si>
  <si>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</si>
  <si>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</si>
  <si>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</si>
  <si>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</si>
  <si>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</si>
  <si>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</si>
  <si>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</si>
  <si>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</si>
  <si>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</si>
  <si>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</si>
  <si>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</si>
  <si>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</si>
  <si>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</si>
  <si>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</si>
  <si>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</si>
  <si>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</si>
  <si>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</si>
  <si>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</si>
  <si>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</si>
  <si>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</si>
  <si>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</si>
  <si>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</si>
  <si>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</si>
  <si>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</si>
  <si>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סולגרין*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</si>
  <si>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</si>
  <si>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</si>
  <si>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</si>
  <si>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</si>
  <si>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</si>
  <si>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</si>
  <si>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</si>
  <si>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</si>
  <si>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</si>
  <si>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</si>
  <si>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</si>
  <si>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</si>
  <si>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</si>
  <si>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</si>
  <si>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</si>
  <si>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</si>
  <si>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</si>
  <si>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</si>
  <si>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</si>
  <si>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</si>
  <si>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</si>
  <si>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</si>
  <si>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</si>
  <si>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</si>
  <si>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</si>
  <si>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</si>
  <si>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</si>
  <si>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</si>
  <si>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</si>
  <si>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</si>
  <si>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</si>
  <si>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</si>
  <si>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</si>
  <si>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</si>
  <si>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</si>
  <si>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</si>
  <si>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</si>
  <si>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</si>
  <si>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</si>
  <si>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</si>
  <si>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</si>
  <si>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</si>
  <si>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</si>
  <si>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</si>
  <si>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</si>
  <si>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</si>
  <si>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</si>
  <si>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</si>
  <si>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</si>
  <si>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</si>
  <si>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</si>
  <si>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</si>
  <si>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</si>
  <si>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</si>
  <si>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</si>
  <si>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</si>
  <si>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</si>
  <si>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</si>
  <si>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</si>
  <si>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</si>
  <si>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</si>
  <si>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</si>
  <si>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</si>
  <si>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</si>
  <si>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</si>
  <si>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</si>
  <si>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</si>
  <si>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</si>
  <si>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</si>
  <si>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</si>
  <si>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</si>
  <si>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</si>
  <si>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</si>
  <si>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</si>
  <si>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</si>
  <si>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</si>
  <si>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</si>
  <si>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</si>
  <si>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</si>
  <si>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</si>
  <si>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</si>
  <si>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</si>
  <si>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</si>
  <si>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</si>
  <si>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</si>
  <si>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</si>
  <si>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</si>
  <si>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</si>
  <si>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</si>
  <si>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</si>
  <si>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</si>
  <si>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</si>
  <si>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</si>
  <si>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</si>
  <si>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</si>
  <si>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</si>
  <si>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</si>
  <si>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</si>
  <si>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INNOVID CORP</t>
  </si>
  <si>
    <t>US4576791085</t>
  </si>
  <si>
    <t>514001338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</si>
  <si>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</si>
  <si>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</si>
  <si>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</si>
  <si>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</si>
  <si>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</si>
  <si>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</si>
  <si>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</si>
  <si>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</si>
  <si>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</si>
  <si>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LEONARDO DRS INC</t>
  </si>
  <si>
    <t>US52661A1088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</si>
  <si>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</si>
  <si>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</si>
  <si>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</si>
  <si>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</si>
  <si>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</si>
  <si>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</si>
  <si>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</si>
  <si>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</si>
  <si>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</si>
  <si>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</si>
  <si>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</si>
  <si>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</si>
  <si>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</si>
  <si>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</si>
  <si>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</si>
  <si>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</si>
  <si>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</si>
  <si>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</si>
  <si>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</si>
  <si>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</si>
  <si>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</si>
  <si>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</si>
  <si>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</si>
  <si>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</si>
  <si>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</si>
  <si>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</si>
  <si>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</si>
  <si>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</si>
  <si>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</si>
  <si>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</si>
  <si>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</si>
  <si>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</si>
  <si>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</si>
  <si>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</si>
  <si>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</si>
  <si>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</si>
  <si>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</si>
  <si>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AGCO CORP</t>
  </si>
  <si>
    <t>US0010841023</t>
  </si>
  <si>
    <t>ALPHABET INC CL C</t>
  </si>
  <si>
    <t>US02079K1079</t>
  </si>
  <si>
    <t>AMAZON.COM INC</t>
  </si>
  <si>
    <t>US0231351067</t>
  </si>
  <si>
    <t>APPLE INC</t>
  </si>
  <si>
    <t>US0378331005</t>
  </si>
  <si>
    <t>AROUNDTOWN</t>
  </si>
  <si>
    <t>LU1673108939</t>
  </si>
  <si>
    <t>ASML HOLDING NV</t>
  </si>
  <si>
    <t>NL0010273215</t>
  </si>
  <si>
    <t>BOEING</t>
  </si>
  <si>
    <t>US0970231058</t>
  </si>
  <si>
    <t>BROADCOM LTD</t>
  </si>
  <si>
    <t>US11135F1012</t>
  </si>
  <si>
    <t>BYTE ACQUISITION</t>
  </si>
  <si>
    <t>KYG1R25Q1059</t>
  </si>
  <si>
    <t>CROWDSTRIKE HOLDINGS INC  A</t>
  </si>
  <si>
    <t>US22788C1053</t>
  </si>
  <si>
    <t>DEERE</t>
  </si>
  <si>
    <t>US2441991054</t>
  </si>
  <si>
    <t>EIFFAGE</t>
  </si>
  <si>
    <t>FR0000130452</t>
  </si>
  <si>
    <t>EMERSON ELECTRIC CO</t>
  </si>
  <si>
    <t>US2910111044</t>
  </si>
  <si>
    <t>ESTEE LAUDER COMPANIES CL A</t>
  </si>
  <si>
    <t>US5184391044</t>
  </si>
  <si>
    <t>Household &amp; Personal Products</t>
  </si>
  <si>
    <t>FORTINET</t>
  </si>
  <si>
    <t>US34959E1091</t>
  </si>
  <si>
    <t>META PLATFORMS</t>
  </si>
  <si>
    <t>US30303M1027</t>
  </si>
  <si>
    <t>MORGAN STANLEY</t>
  </si>
  <si>
    <t>US6174464486</t>
  </si>
  <si>
    <t>NUTRIEN LTD</t>
  </si>
  <si>
    <t>CA67077M1086</t>
  </si>
  <si>
    <t>PALO ALTO NETWORKS</t>
  </si>
  <si>
    <t>US6974351057</t>
  </si>
  <si>
    <t>PFIZER INC</t>
  </si>
  <si>
    <t>US7170811035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</si>
  <si>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</si>
  <si>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</si>
  <si>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</si>
  <si>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</si>
  <si>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</si>
  <si>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</si>
  <si>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</si>
  <si>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</si>
  <si>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SCHNEIDER ELECTRIC</t>
  </si>
  <si>
    <t>FR0000121972</t>
  </si>
  <si>
    <t>SENTINELONE INC  CLASS A</t>
  </si>
  <si>
    <t>US81730H1095</t>
  </si>
  <si>
    <t>SIEMENS AG REG</t>
  </si>
  <si>
    <t>DE0007236101</t>
  </si>
  <si>
    <t>Taboola</t>
  </si>
  <si>
    <t>IL0011754137</t>
  </si>
  <si>
    <t>TAIWAN SEMICONDUCTOR</t>
  </si>
  <si>
    <t>US8740391003</t>
  </si>
  <si>
    <t>TALKSPACE INC US</t>
  </si>
  <si>
    <t>US87427V1035</t>
  </si>
  <si>
    <t>THALES SA</t>
  </si>
  <si>
    <t>FR0000121329</t>
  </si>
  <si>
    <t>VINCI SA</t>
  </si>
  <si>
    <t>FR0000125486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</si>
  <si>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</si>
  <si>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</si>
  <si>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</si>
  <si>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</si>
  <si>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</si>
  <si>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</si>
  <si>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</si>
  <si>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</si>
  <si>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</si>
  <si>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</si>
  <si>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</si>
  <si>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</si>
  <si>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</si>
  <si>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</si>
  <si>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</si>
  <si>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</si>
  <si>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</si>
  <si>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</si>
  <si>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</si>
  <si>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</si>
  <si>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</si>
  <si>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</si>
  <si>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</si>
  <si>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</si>
  <si>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</si>
  <si>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</si>
  <si>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</si>
  <si>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</si>
  <si>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</si>
  <si>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</si>
  <si>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</si>
  <si>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</si>
  <si>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</si>
  <si>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</si>
  <si>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פסגות ETF תל בונד 60</t>
  </si>
  <si>
    <t>1148006</t>
  </si>
  <si>
    <t>פסגות ETF תלבונד 20</t>
  </si>
  <si>
    <t>1147958</t>
  </si>
  <si>
    <t>פסגות ETF תלבונד שקלי</t>
  </si>
  <si>
    <t>1148261</t>
  </si>
  <si>
    <t>קסם ETF תלבונד 40</t>
  </si>
  <si>
    <t>1146216</t>
  </si>
  <si>
    <t>קסם ETF תלבונד 60</t>
  </si>
  <si>
    <t>1146232</t>
  </si>
  <si>
    <t>תכלית סל תל בונד תשואות</t>
  </si>
  <si>
    <t>1145259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</si>
  <si>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</si>
  <si>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</si>
  <si>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</si>
  <si>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</si>
  <si>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</si>
  <si>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</si>
  <si>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</si>
  <si>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</si>
  <si>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</si>
  <si>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</si>
  <si>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</si>
  <si>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</si>
  <si>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</si>
  <si>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</si>
  <si>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</si>
  <si>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</si>
  <si>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</si>
  <si>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</si>
  <si>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</si>
  <si>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</si>
  <si>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</si>
  <si>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</si>
  <si>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</si>
  <si>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</si>
  <si>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</si>
  <si>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</si>
  <si>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</si>
  <si>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</si>
  <si>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</si>
  <si>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</si>
  <si>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</si>
  <si>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</si>
  <si>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</si>
  <si>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</si>
  <si>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</si>
  <si>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</si>
  <si>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</si>
  <si>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DJ CONSRU</t>
  </si>
  <si>
    <t>US4642887529</t>
  </si>
  <si>
    <t>ISHARES MSCI BRAZIL UCITS DE</t>
  </si>
  <si>
    <t>DE000A0Q4R85</t>
  </si>
  <si>
    <t>ISHARES MSCI CHINA ETF</t>
  </si>
  <si>
    <t>US46429B6719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</si>
  <si>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</si>
  <si>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</si>
  <si>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</si>
  <si>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</si>
  <si>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</si>
  <si>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</si>
  <si>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</si>
  <si>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</si>
  <si>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</si>
  <si>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</si>
  <si>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</si>
  <si>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</si>
  <si>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U.S. AEROSPACE &amp; DEFENSE ETF</t>
  </si>
  <si>
    <t>US4642887602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</si>
  <si>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</si>
  <si>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</si>
  <si>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</si>
  <si>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</si>
  <si>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</si>
  <si>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</si>
  <si>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</si>
  <si>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</si>
  <si>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</si>
  <si>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</si>
  <si>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</si>
  <si>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</si>
  <si>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POWERSHARES QQQ NASDAQ 100</t>
  </si>
  <si>
    <t>US46090E1038</t>
  </si>
  <si>
    <t>SOURCE S&amp;P 500 UCITS ETF</t>
  </si>
  <si>
    <t>IE00B3YCGJ38</t>
  </si>
  <si>
    <t>SPDR METALS &amp; MINING ETF</t>
  </si>
  <si>
    <t>US78464A7550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</si>
  <si>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</si>
  <si>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</si>
  <si>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</si>
  <si>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</si>
  <si>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</si>
  <si>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</si>
  <si>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</si>
  <si>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</si>
  <si>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</si>
  <si>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</si>
  <si>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</si>
  <si>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</si>
  <si>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VANGUARD AUST SHARES IDX ETF</t>
  </si>
  <si>
    <t>AU000000VAS1</t>
  </si>
  <si>
    <t>WISDMTREE EMERG MKT EX ST</t>
  </si>
  <si>
    <t>US97717X5784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</si>
  <si>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</si>
  <si>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</si>
  <si>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</si>
  <si>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</si>
  <si>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</si>
  <si>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</si>
  <si>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</si>
  <si>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</si>
  <si>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</si>
  <si>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</si>
  <si>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</si>
  <si>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</si>
  <si>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</si>
  <si>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</si>
  <si>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</si>
  <si>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</si>
  <si>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</si>
  <si>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</si>
  <si>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</si>
  <si>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</si>
  <si>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</si>
  <si>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</si>
  <si>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</si>
  <si>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</si>
  <si>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</si>
  <si>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</si>
  <si>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</si>
  <si>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קיסטון ריט אפ 1*</t>
  </si>
  <si>
    <t>1181734</t>
  </si>
  <si>
    <t>כתבי אופציה בחו"ל</t>
  </si>
  <si>
    <t>BYTE ACQUISITION CORP</t>
  </si>
  <si>
    <t>KYG1R25Q1133</t>
  </si>
  <si>
    <t>INNOVID EQY WARRANT</t>
  </si>
  <si>
    <t>US4576791168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</si>
  <si>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</si>
  <si>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</si>
  <si>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</si>
  <si>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</si>
  <si>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</si>
  <si>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</si>
  <si>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</si>
  <si>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</si>
  <si>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SX7E 06/16/23 C115</t>
  </si>
  <si>
    <t>BBG012XC2R18</t>
  </si>
  <si>
    <t>SX7E 06/16/23 C130</t>
  </si>
  <si>
    <t>BBG011JZ8PJ4</t>
  </si>
  <si>
    <t>SX7E 06/16/23 P100</t>
  </si>
  <si>
    <t>BBG00VNFXYTO</t>
  </si>
  <si>
    <t>SX7E 06/16/23 P85</t>
  </si>
  <si>
    <t>BBG012XC2RJ9</t>
  </si>
  <si>
    <t>MSCI EMGMKT JUN23</t>
  </si>
  <si>
    <t>MESM3</t>
  </si>
  <si>
    <t>NASDAQ 100 JUN23</t>
  </si>
  <si>
    <t>NQM3</t>
  </si>
  <si>
    <t>S&amp;P/TSX 60 IX FUT JUN23</t>
  </si>
  <si>
    <t>PTM3</t>
  </si>
  <si>
    <t>S&amp;P500 EMINI FUT JUN23</t>
  </si>
  <si>
    <t>ESM3</t>
  </si>
  <si>
    <t>STOXX EUROPE 600 JUN23</t>
  </si>
  <si>
    <t>SXOM3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</si>
  <si>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</si>
  <si>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</si>
  <si>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</si>
  <si>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</si>
  <si>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</si>
  <si>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</si>
  <si>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</si>
  <si>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</si>
  <si>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</si>
  <si>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</si>
  <si>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</si>
  <si>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</si>
  <si>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</si>
  <si>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</si>
  <si>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</si>
  <si>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</si>
  <si>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</si>
  <si>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</si>
  <si>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</si>
  <si>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</si>
  <si>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</si>
  <si>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</si>
  <si>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</si>
  <si>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</si>
  <si>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</si>
  <si>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</si>
  <si>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</si>
  <si>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</si>
  <si>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</si>
  <si>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</si>
  <si>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</si>
  <si>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</si>
  <si>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</si>
  <si>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CRSLNX 4.555 06/51</t>
  </si>
  <si>
    <t>Baa2</t>
  </si>
  <si>
    <t>TRANSED PARTNERS 3.951 09/50 12/37</t>
  </si>
  <si>
    <t>DBRS</t>
  </si>
  <si>
    <t>Agritask Ltd</t>
  </si>
  <si>
    <t>513717694</t>
  </si>
  <si>
    <t>Behalf</t>
  </si>
  <si>
    <t>514610450</t>
  </si>
  <si>
    <t>Continuity Software Ltd</t>
  </si>
  <si>
    <t>511779639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</si>
  <si>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</si>
  <si>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</si>
  <si>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</si>
  <si>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</si>
  <si>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</si>
  <si>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</si>
  <si>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</si>
  <si>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</si>
  <si>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</si>
  <si>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</si>
  <si>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</si>
  <si>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</si>
  <si>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 xml:space="preserve"> 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</si>
  <si>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</si>
  <si>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</si>
  <si>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</si>
  <si>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</si>
  <si>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</si>
  <si>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</si>
  <si>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</si>
  <si>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</si>
  <si>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</si>
  <si>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</si>
  <si>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</si>
  <si>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</si>
  <si>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</si>
  <si>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</si>
  <si>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</si>
  <si>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</si>
  <si>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</si>
  <si>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</si>
  <si>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</si>
  <si>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</si>
  <si>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</si>
  <si>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אפקון קרן אירופה שותף כללי*</t>
  </si>
  <si>
    <t>516404811</t>
  </si>
  <si>
    <t>Fu Gen AG</t>
  </si>
  <si>
    <t>Global Energy Generation LLC*</t>
  </si>
  <si>
    <t>Lendbuzz Inc</t>
  </si>
  <si>
    <t>Mammoth North LP*</t>
  </si>
  <si>
    <t>Mammoth South LP*</t>
  </si>
  <si>
    <t>Migdal WORE 2021 1 Holdings*</t>
  </si>
  <si>
    <t>NORDIC POWER 2*</t>
  </si>
  <si>
    <t>NORDIC POWER 3*</t>
  </si>
  <si>
    <t>NORDIC POWER 4*</t>
  </si>
  <si>
    <t>795300</t>
  </si>
  <si>
    <t>SPVNI 2 Next 2021 LP</t>
  </si>
  <si>
    <t>Sunbit</t>
  </si>
  <si>
    <t>חברת Earnix</t>
  </si>
  <si>
    <t>סה"כ קרנות השקעה</t>
  </si>
  <si>
    <t>סה"כ קרנות השקעה בישראל</t>
  </si>
  <si>
    <t>Diagnostic Robotics Ltd</t>
  </si>
  <si>
    <t>F2 Capital Partners 3 LP</t>
  </si>
  <si>
    <t>F2 Select I LP</t>
  </si>
  <si>
    <t>Panorays. Ltd (ISR)</t>
  </si>
  <si>
    <t>Stage One Venture Capital Fund IV</t>
  </si>
  <si>
    <t>StageOne S.P.V R.S</t>
  </si>
  <si>
    <t>JTLV III LIMITED PARTNERSHIP</t>
  </si>
  <si>
    <t>Cynet Security LTD (ISR)</t>
  </si>
  <si>
    <t>Greenfield Partners II L.P</t>
  </si>
  <si>
    <t>Noy 4 Infrastructure and energy</t>
  </si>
  <si>
    <t>S.H. SKY 4 L.P</t>
  </si>
  <si>
    <t>סה"כ קרנות השקעה בחו"ל</t>
  </si>
  <si>
    <t>Andreessen Horowitz Fund VIII</t>
  </si>
  <si>
    <t>Andreessen Horowitz LSV Fund III</t>
  </si>
  <si>
    <t>Creandum VI Select</t>
  </si>
  <si>
    <t>General Catalyst Group XI - Creation</t>
  </si>
  <si>
    <t>General Catalyst Group XI - Ignition</t>
  </si>
  <si>
    <t>General Catalyst Group XI -Endurance</t>
  </si>
  <si>
    <t>ISF III Overflow Fund L.P</t>
  </si>
  <si>
    <t>Israel Secondary fund III L.P</t>
  </si>
  <si>
    <t>Point Nine VI</t>
  </si>
  <si>
    <t>Spark Capital Growth Fund IV</t>
  </si>
  <si>
    <t>Spark Capital VII</t>
  </si>
  <si>
    <t>Vintage Fund of Funds VI Access</t>
  </si>
  <si>
    <t>Vintage Fund of Funds VII (Access) LP</t>
  </si>
  <si>
    <t>Zeev Opportunity Fund I</t>
  </si>
  <si>
    <t>קרנות גידור</t>
  </si>
  <si>
    <t>ION TECH FEEDER FUND</t>
  </si>
  <si>
    <t>KYG4939W1188</t>
  </si>
  <si>
    <t>ELECTRA AMERICA PRINCIPAL HOSPITALITY</t>
  </si>
  <si>
    <t>Advent International GPE X B L.P</t>
  </si>
  <si>
    <t>AIOF II Woolly Co Invest Fund L.P</t>
  </si>
  <si>
    <t>Ambition HOLDINGS OFFSHORE LP</t>
  </si>
  <si>
    <t>AP IX Connect Holdings L.P</t>
  </si>
  <si>
    <t>Astorg MidCap</t>
  </si>
  <si>
    <t>Astorg VIII</t>
  </si>
  <si>
    <t>AT-BAY, Inc.</t>
  </si>
  <si>
    <t>Audax Direct Lending Solutions Fund II</t>
  </si>
  <si>
    <t>Augury Inc.</t>
  </si>
  <si>
    <t>BCP V DEXKO CO INVEST LP</t>
  </si>
  <si>
    <t>Brookfield Capital Partners Fund VI</t>
  </si>
  <si>
    <t>Cerity Partners</t>
  </si>
  <si>
    <t>Cherry Bekaert</t>
  </si>
  <si>
    <t>Cheyne Real Estate Credit Holdings VII</t>
  </si>
  <si>
    <t>Copenhagen Energy Transition</t>
  </si>
  <si>
    <t>Crescent Direct Lending III</t>
  </si>
  <si>
    <t>DIRECT LENDING FUND IV (EUR) SLP</t>
  </si>
  <si>
    <t>GIP IV Gutenberg Co Invest SCsp</t>
  </si>
  <si>
    <t>GIP IV Seaway Energy</t>
  </si>
  <si>
    <t>Girasol Investments S.A</t>
  </si>
  <si>
    <t>Global Infrastructure Partners Core C</t>
  </si>
  <si>
    <t>Group 11 Fund IV</t>
  </si>
  <si>
    <t>Group 11 Fund V</t>
  </si>
  <si>
    <t>ICG Real Estate Debt VI</t>
  </si>
  <si>
    <t>InnovateMR</t>
  </si>
  <si>
    <t>Insight Partners XII LP</t>
  </si>
  <si>
    <t>ISQ Global infrastructure Fund III</t>
  </si>
  <si>
    <t>ISQ Kio Co Invest Fund L.P</t>
  </si>
  <si>
    <t>JoyTunes Ltd.</t>
  </si>
  <si>
    <t>JP Morgan IIF</t>
  </si>
  <si>
    <t>Kartesia Senior Opportunities II</t>
  </si>
  <si>
    <t>KASS Unlevered   Compartment E</t>
  </si>
  <si>
    <t>KASS Unlevered II S.a r.l</t>
  </si>
  <si>
    <t>KCO VI</t>
  </si>
  <si>
    <t>KCOV</t>
  </si>
  <si>
    <t>KKR CAVALRY CO INVEST</t>
  </si>
  <si>
    <t>KKR THOR CO INVEST LP</t>
  </si>
  <si>
    <t>Lightricks Ltd.</t>
  </si>
  <si>
    <t>Magna Legal Services</t>
  </si>
  <si>
    <t>MIE III Co Investment Fund II S.L.P</t>
  </si>
  <si>
    <t>Minute Media Inc.</t>
  </si>
  <si>
    <t>84033</t>
  </si>
  <si>
    <t>84037</t>
  </si>
  <si>
    <t>MORE B 1</t>
  </si>
  <si>
    <t>NCA Co Invest L.P</t>
  </si>
  <si>
    <t>Ned Stevens</t>
  </si>
  <si>
    <t>87341</t>
  </si>
  <si>
    <t>Nirvana Holdings I LP</t>
  </si>
  <si>
    <t>Pantheon Global Co Inv Opportunities V</t>
  </si>
  <si>
    <t>Permira VIII   2 SCSp</t>
  </si>
  <si>
    <t>PORCUPINE HOLDINGS (OFFSHORE) LP</t>
  </si>
  <si>
    <t>Proxima Co Invest L.P</t>
  </si>
  <si>
    <t>R Software Inc.</t>
  </si>
  <si>
    <t>84036</t>
  </si>
  <si>
    <t>SONNEDIX</t>
  </si>
  <si>
    <t>85891</t>
  </si>
  <si>
    <t>Sportority Limited (UK)</t>
  </si>
  <si>
    <t>83111</t>
  </si>
  <si>
    <t>Tikehau Direct Lending V</t>
  </si>
  <si>
    <t>Whitehorse IV</t>
  </si>
  <si>
    <t>WHITEHORSE LIQUIDITY PARTNERS GPSOF</t>
  </si>
  <si>
    <t>Whitehorse Liquidity Partners V</t>
  </si>
  <si>
    <t>WHLP Kennedy (A) LP</t>
  </si>
  <si>
    <t>סה"כ כתבי אופציה בישראל:</t>
  </si>
  <si>
    <t>ג'י סיטי בע"מ</t>
  </si>
  <si>
    <t>הייקון מערכות אפ 03/22*</t>
  </si>
  <si>
    <t>1185214</t>
  </si>
  <si>
    <t>נוסטרומו אופ*</t>
  </si>
  <si>
    <t>אופציה על מניה לא סחירה Agritask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</si>
  <si>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</si>
  <si>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</si>
  <si>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</si>
  <si>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</si>
  <si>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</si>
  <si>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</si>
  <si>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</si>
  <si>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10000643</t>
  </si>
  <si>
    <t>10000540</t>
  </si>
  <si>
    <t>₪ / מט"ח</t>
  </si>
  <si>
    <t>+ILS/-USD 3.2984 12-06-23 (11) -566</t>
  </si>
  <si>
    <t>10002927</t>
  </si>
  <si>
    <t>+ILS/-USD 3.3 12-06-23 (10) -570</t>
  </si>
  <si>
    <t>10000720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</si>
  <si>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</si>
  <si>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</si>
  <si>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</si>
  <si>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</si>
  <si>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</si>
  <si>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</si>
  <si>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</si>
  <si>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</si>
  <si>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3.326 12-06-23 (10) -578</t>
  </si>
  <si>
    <t>10002910</t>
  </si>
  <si>
    <t>10000716</t>
  </si>
  <si>
    <t>+ILS/-USD 3.327 12-06-23 (12) -579</t>
  </si>
  <si>
    <t>10000718</t>
  </si>
  <si>
    <t>10002914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</si>
  <si>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</si>
  <si>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</si>
  <si>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</si>
  <si>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</si>
  <si>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</si>
  <si>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</si>
  <si>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</si>
  <si>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</si>
  <si>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</si>
  <si>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</si>
  <si>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</si>
  <si>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</si>
  <si>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3.3453 25-05-23 (20) -397</t>
  </si>
  <si>
    <t>10000787</t>
  </si>
  <si>
    <t>+ILS/-USD 3.346 25-05-23 (10) -395</t>
  </si>
  <si>
    <t>10000171</t>
  </si>
  <si>
    <t>10003175</t>
  </si>
  <si>
    <t>+ILS/-USD 3.348 25-05-23 (11) -395</t>
  </si>
  <si>
    <t>10000785</t>
  </si>
  <si>
    <t>10003177</t>
  </si>
  <si>
    <t>+ILS/-USD 3.3535 06-06-23 (94) -565</t>
  </si>
  <si>
    <t>10002883</t>
  </si>
  <si>
    <t>+ILS/-USD 3.354 06-06-23 (10) -570</t>
  </si>
  <si>
    <t>10002879</t>
  </si>
  <si>
    <t>+ILS/-USD 3.3554 15-05-23 (20) -546</t>
  </si>
  <si>
    <t>10003115</t>
  </si>
  <si>
    <t>10000765</t>
  </si>
  <si>
    <t>+ILS/-USD 3.3561 16-05-23 (20) -193</t>
  </si>
  <si>
    <t>10000823</t>
  </si>
  <si>
    <t>+ILS/-USD 3.3585 08-06-23 (94) -245</t>
  </si>
  <si>
    <t>10003326</t>
  </si>
  <si>
    <t>+ILS/-USD 3.3587 15-05-23 (10) -193</t>
  </si>
  <si>
    <t>10000821</t>
  </si>
  <si>
    <t>+ILS/-USD 3.36 08-06-23 (11) -245</t>
  </si>
  <si>
    <t>10000661</t>
  </si>
  <si>
    <t>+ILS/-USD 3.3601 06-06-23 (11) -559</t>
  </si>
  <si>
    <t>10000704</t>
  </si>
  <si>
    <t>10002881</t>
  </si>
  <si>
    <t>+ILS/-USD 3.3615 15-05-23 (11) -545</t>
  </si>
  <si>
    <t>10003113</t>
  </si>
  <si>
    <t>+ILS/-USD 3.362 06-06-23 (20) -568</t>
  </si>
  <si>
    <t>10000706</t>
  </si>
  <si>
    <t>+ILS/-USD 3.363 08-06-23 (12) -247</t>
  </si>
  <si>
    <t>10003324</t>
  </si>
  <si>
    <t>+ILS/-USD 3.3673 03-04-23 (10) -102</t>
  </si>
  <si>
    <t>10000827</t>
  </si>
  <si>
    <t>+ILS/-USD 3.37 10-05-23 (20) -570</t>
  </si>
  <si>
    <t>10000761</t>
  </si>
  <si>
    <t>+ILS/-USD 3.37 23-05-23 (12) -505</t>
  </si>
  <si>
    <t>10003141</t>
  </si>
  <si>
    <t>+ILS/-USD 3.3701 23-05-23 (10) -499</t>
  </si>
  <si>
    <t>10000160</t>
  </si>
  <si>
    <t>+ILS/-USD 3.3702 23-05-23 (20) -498</t>
  </si>
  <si>
    <t>10003143</t>
  </si>
  <si>
    <t>+ILS/-USD 3.3704 30-05-23 (12) -396</t>
  </si>
  <si>
    <t>10003183</t>
  </si>
  <si>
    <t>+ILS/-USD 3.3718 10-05-23 (11) -562</t>
  </si>
  <si>
    <t>10000759</t>
  </si>
  <si>
    <t>+ILS/-USD 3.3733 23-05-23 (11) -497</t>
  </si>
  <si>
    <t>10003139</t>
  </si>
  <si>
    <t>+ILS/-USD 3.3736 19-10-23 (94) -435</t>
  </si>
  <si>
    <t>10003396</t>
  </si>
  <si>
    <t>+ILS/-USD 3.374 19-10-23 (10) -420</t>
  </si>
  <si>
    <t>10000837</t>
  </si>
  <si>
    <t>+ILS/-USD 3.375 10-05-23 (12) -560</t>
  </si>
  <si>
    <t>10000763</t>
  </si>
  <si>
    <t>+ILS/-USD 3.3767 19-10-23 (11) -433</t>
  </si>
  <si>
    <t>10003394</t>
  </si>
  <si>
    <t>10000673</t>
  </si>
  <si>
    <t>+ILS/-USD 3.3775 09-05-23 (11) -185</t>
  </si>
  <si>
    <t>10000655</t>
  </si>
  <si>
    <t>10003313</t>
  </si>
  <si>
    <t>+ILS/-USD 3.3801 23-05-23 (98) -499</t>
  </si>
  <si>
    <t>10003145</t>
  </si>
  <si>
    <t>+ILS/-USD 3.3906 31-05-23 (10) -424</t>
  </si>
  <si>
    <t>10003201</t>
  </si>
  <si>
    <t>+ILS/-USD 3.3913 16-05-23 (10) -527</t>
  </si>
  <si>
    <t>10003118</t>
  </si>
  <si>
    <t>+ILS/-USD 3.3915 18-10-23 (11) -455</t>
  </si>
  <si>
    <t>10000671</t>
  </si>
  <si>
    <t>10003389</t>
  </si>
  <si>
    <t>+ILS/-USD 3.393 07-06-23 (12) -445</t>
  </si>
  <si>
    <t>10003194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</si>
  <si>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</si>
  <si>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</si>
  <si>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</si>
  <si>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</si>
  <si>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</si>
  <si>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</si>
  <si>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3.3936 31-05-23 (11) -424</t>
  </si>
  <si>
    <t>10003203</t>
  </si>
  <si>
    <t>10000640</t>
  </si>
  <si>
    <t>+ILS/-USD 3.3945 23-10-23 (20) -455</t>
  </si>
  <si>
    <t>10003405</t>
  </si>
  <si>
    <t>+ILS/-USD 3.395 24-05-23 (12) -448</t>
  </si>
  <si>
    <t>10003157</t>
  </si>
  <si>
    <t>+ILS/-USD 3.3954 19-10-23 (20) -446</t>
  </si>
  <si>
    <t>10000839</t>
  </si>
  <si>
    <t>+ILS/-USD 3.3955 07-06-23 (11) -445</t>
  </si>
  <si>
    <t>10003192</t>
  </si>
  <si>
    <t>+ILS/-USD 3.396 30-05-23 (11) -410</t>
  </si>
  <si>
    <t>10003188</t>
  </si>
  <si>
    <t>10000638</t>
  </si>
  <si>
    <t>+ILS/-USD 3.3967 16-05-23 (94) -533</t>
  </si>
  <si>
    <t>10000767</t>
  </si>
  <si>
    <t>+ILS/-USD 3.397 23-10-23 (10) -455</t>
  </si>
  <si>
    <t>10003401</t>
  </si>
  <si>
    <t>+ILS/-USD 3.397 24-05-23 (10) -449</t>
  </si>
  <si>
    <t>10000162</t>
  </si>
  <si>
    <t>+ILS/-USD 3.397 30-05-23 (12) -410</t>
  </si>
  <si>
    <t>10003190</t>
  </si>
  <si>
    <t>+ILS/-USD 3.398 24-05-23 (11) -448</t>
  </si>
  <si>
    <t>10003155</t>
  </si>
  <si>
    <t>+ILS/-USD 3.4 16-05-23 (11) -528</t>
  </si>
  <si>
    <t>10003120</t>
  </si>
  <si>
    <t>+ILS/-USD 3.4 16-05-23 (12) -530</t>
  </si>
  <si>
    <t>10003122</t>
  </si>
  <si>
    <t>+ILS/-USD 3.4 23-10-23 (12) -457</t>
  </si>
  <si>
    <t>10003403</t>
  </si>
  <si>
    <t>+ILS/-USD 3.406 08-05-23 (10) -190</t>
  </si>
  <si>
    <t>10003300</t>
  </si>
  <si>
    <t>10000184</t>
  </si>
  <si>
    <t>+ILS/-USD 3.406 08-05-23 (11) -190</t>
  </si>
  <si>
    <t>10003302</t>
  </si>
  <si>
    <t>+ILS/-USD 3.406 08-05-23 (12) -190</t>
  </si>
  <si>
    <t>10003304</t>
  </si>
  <si>
    <t>+ILS/-USD 3.41 04-04-23 (94) -480</t>
  </si>
  <si>
    <t>10002972</t>
  </si>
  <si>
    <t>+ILS/-USD 3.41 08-05-23 (98) -190</t>
  </si>
  <si>
    <t>10003306</t>
  </si>
  <si>
    <t>+ILS/-USD 3.4138 04-04-23 (10) -482</t>
  </si>
  <si>
    <t>10000605</t>
  </si>
  <si>
    <t>10002968</t>
  </si>
  <si>
    <t>10000136</t>
  </si>
  <si>
    <t>+ILS/-USD 3.4148 17-05-23 (12) -552</t>
  </si>
  <si>
    <t>10003124</t>
  </si>
  <si>
    <t>+ILS/-USD 3.4169 04-04-23 (11) -481</t>
  </si>
  <si>
    <t>10000607</t>
  </si>
  <si>
    <t>10002970</t>
  </si>
  <si>
    <t>+ILS/-USD 3.417 04-04-23 (12) -485</t>
  </si>
  <si>
    <t>10000728</t>
  </si>
  <si>
    <t>+ILS/-USD 3.419 18-05-23 (20) -570</t>
  </si>
  <si>
    <t>10000108</t>
  </si>
  <si>
    <t>10003127</t>
  </si>
  <si>
    <t>+ILS/-USD 3.42 17-05-23 (11) -540</t>
  </si>
  <si>
    <t>10000771</t>
  </si>
  <si>
    <t>10000634</t>
  </si>
  <si>
    <t>+ILS/-USD 3.4215 24-04-23 (20) -500</t>
  </si>
  <si>
    <t>10003125</t>
  </si>
  <si>
    <t>+ILS/-USD 3.423 17-05-23 (10) -550</t>
  </si>
  <si>
    <t>10000106</t>
  </si>
  <si>
    <t>10000769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</si>
  <si>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</si>
  <si>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</si>
  <si>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</si>
  <si>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</si>
  <si>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</si>
  <si>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</si>
  <si>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</si>
  <si>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</si>
  <si>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</si>
  <si>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</si>
  <si>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</si>
  <si>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</si>
  <si>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</si>
  <si>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01-06-23 (12) -260</t>
  </si>
  <si>
    <t>10000653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</si>
  <si>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</si>
  <si>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</si>
  <si>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</si>
  <si>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</si>
  <si>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</si>
  <si>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</si>
  <si>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</si>
  <si>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</si>
  <si>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10000841</t>
  </si>
  <si>
    <t>+ILS/-USD 3.433 01-06-23 (11) -260</t>
  </si>
  <si>
    <t>10000651</t>
  </si>
  <si>
    <t>+ILS/-USD 3.4335 16-10-23 (11) -465</t>
  </si>
  <si>
    <t>10003372</t>
  </si>
  <si>
    <t>+ILS/-USD 3.4336 16-10-23 (94) -464</t>
  </si>
  <si>
    <t>10003376</t>
  </si>
  <si>
    <t>+ILS/-USD 3.46 02-05-23 (12) -585</t>
  </si>
  <si>
    <t>10003002</t>
  </si>
  <si>
    <t>+ILS/-USD 3.4614 02-05-23 (10) -586</t>
  </si>
  <si>
    <t>10000140</t>
  </si>
  <si>
    <t>10000609</t>
  </si>
  <si>
    <t>+ILS/-USD 3.4614 02-05-23 (11) -586</t>
  </si>
  <si>
    <t>10003000</t>
  </si>
  <si>
    <t>+ILS/-USD 3.469 20-04-23 (10) -535</t>
  </si>
  <si>
    <t>10000104</t>
  </si>
  <si>
    <t>10000746</t>
  </si>
  <si>
    <t>10000147</t>
  </si>
  <si>
    <t>+ILS/-USD 3.471 20-04-23 (11) -530</t>
  </si>
  <si>
    <t>10003066</t>
  </si>
  <si>
    <t>+ILS/-USD 3.4727 20-04-23 (12) -533</t>
  </si>
  <si>
    <t>10000744</t>
  </si>
  <si>
    <t>+ILS/-USD 3.479 09-05-23 (11) -570</t>
  </si>
  <si>
    <t>10003068</t>
  </si>
  <si>
    <t>+ILS/-USD 3.48 03-05-23 (11) -595</t>
  </si>
  <si>
    <t>10000611</t>
  </si>
  <si>
    <t>+ILS/-USD 3.48 03-05-23 (20) -593</t>
  </si>
  <si>
    <t>10000734</t>
  </si>
  <si>
    <t>10000613</t>
  </si>
  <si>
    <t>+ILS/-USD 3.48 08-05-23 (11) -575</t>
  </si>
  <si>
    <t>10000622</t>
  </si>
  <si>
    <t>10003064</t>
  </si>
  <si>
    <t>+ILS/-USD 3.4802 24-04-23 (20) -538</t>
  </si>
  <si>
    <t>10000750</t>
  </si>
  <si>
    <t>+ILS/-USD 3.481 13-06-23 (11) -720</t>
  </si>
  <si>
    <t>10003036</t>
  </si>
  <si>
    <t>+ILS/-USD 3.4829 24-04-23 (12) -541</t>
  </si>
  <si>
    <t>10003070</t>
  </si>
  <si>
    <t>10000748</t>
  </si>
  <si>
    <t>+ILS/-USD 3.485 04-05-23 (11) -595</t>
  </si>
  <si>
    <t>10003013</t>
  </si>
  <si>
    <t>10000615</t>
  </si>
  <si>
    <t>+ILS/-USD 3.4855 04-05-23 (10) -595</t>
  </si>
  <si>
    <t>10003011</t>
  </si>
  <si>
    <t>+ILS/-USD 3.4857 24-04-23 (98) -543</t>
  </si>
  <si>
    <t>10003074</t>
  </si>
  <si>
    <t>+ILS/-USD 3.486 13-06-23 (11) -706</t>
  </si>
  <si>
    <t>10003040</t>
  </si>
  <si>
    <t>10000740</t>
  </si>
  <si>
    <t>+ILS/-USD 3.488 26-10-23 (12) -481</t>
  </si>
  <si>
    <t>10000864</t>
  </si>
  <si>
    <t>+ILS/-USD 3.49 19-04-23 (11) -571</t>
  </si>
  <si>
    <t>10000617</t>
  </si>
  <si>
    <t>10003016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</si>
  <si>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</si>
  <si>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</si>
  <si>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</si>
  <si>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</si>
  <si>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</si>
  <si>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</si>
  <si>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</si>
  <si>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3.4917 19-04-23 (93) -572</t>
  </si>
  <si>
    <t>10003018</t>
  </si>
  <si>
    <t>+ILS/-USD 3.4939 19-04-23 (94) -565</t>
  </si>
  <si>
    <t>10003020</t>
  </si>
  <si>
    <t>+ILS/-USD 3.498 24-04-23 (94) -543</t>
  </si>
  <si>
    <t>10003072</t>
  </si>
  <si>
    <t>+ILS/-USD 3.499 27-04-23 (11) -580</t>
  </si>
  <si>
    <t>10002995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</si>
  <si>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</si>
  <si>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</si>
  <si>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</si>
  <si>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</si>
  <si>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</si>
  <si>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</si>
  <si>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</si>
  <si>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</si>
  <si>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</si>
  <si>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</si>
  <si>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</si>
  <si>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03-04-23 (10) -515</t>
  </si>
  <si>
    <t>10003080</t>
  </si>
  <si>
    <t>+ILS/-USD 3.52 03-04-23 (94) -520</t>
  </si>
  <si>
    <t>10003086</t>
  </si>
  <si>
    <t>+ILS/-USD 3.52 16-11-23 (12) -390</t>
  </si>
  <si>
    <t>10003597</t>
  </si>
  <si>
    <t>+ILS/-USD 3.5212 03-04-23 (11) -518</t>
  </si>
  <si>
    <t>10000624</t>
  </si>
  <si>
    <t>10003082</t>
  </si>
  <si>
    <t>+ILS/-USD 3.522 03-04-23 (94) -510</t>
  </si>
  <si>
    <t>10003084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</si>
  <si>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</si>
  <si>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</si>
  <si>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</si>
  <si>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</si>
  <si>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</si>
  <si>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</si>
  <si>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</si>
  <si>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</si>
  <si>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</si>
  <si>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</si>
  <si>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</si>
  <si>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3.55 15-11-23 (12) -462</t>
  </si>
  <si>
    <t>10000887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</si>
  <si>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</si>
  <si>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</si>
  <si>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</si>
  <si>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</si>
  <si>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</si>
  <si>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</si>
  <si>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</si>
  <si>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</si>
  <si>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</si>
  <si>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</si>
  <si>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</si>
  <si>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</si>
  <si>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3.5689 06-09-23 (20) -311</t>
  </si>
  <si>
    <t>10003562</t>
  </si>
  <si>
    <t>10000889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</si>
  <si>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</si>
  <si>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</si>
  <si>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</si>
  <si>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</si>
  <si>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</si>
  <si>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</si>
  <si>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</si>
  <si>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3.572 14-12-23 (10) -460</t>
  </si>
  <si>
    <t>10003564</t>
  </si>
  <si>
    <t>+ILS/-USD 3.5759 14-11-23 (11) -441</t>
  </si>
  <si>
    <t>10000883</t>
  </si>
  <si>
    <t>+ILS/-USD 3.58 10-10-23 (20) -365</t>
  </si>
  <si>
    <t>10000885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</si>
  <si>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</si>
  <si>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</si>
  <si>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</si>
  <si>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</si>
  <si>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</si>
  <si>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</si>
  <si>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</si>
  <si>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</si>
  <si>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</si>
  <si>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</si>
  <si>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+ILS/-USD 3.596 26-10-23 (20) -420</t>
  </si>
  <si>
    <t>10000877</t>
  </si>
  <si>
    <t>+ILS/-USD 3.6 06-09-23 (11) -337</t>
  </si>
  <si>
    <t>10000707</t>
  </si>
  <si>
    <t>+ILS/-USD 3.602 06-09-23 (10) -340</t>
  </si>
  <si>
    <t>10000705</t>
  </si>
  <si>
    <t>10000216</t>
  </si>
  <si>
    <t>+ILS/-USD 3.602 06-09-23 (20) -355</t>
  </si>
  <si>
    <t>10000895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</si>
  <si>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</si>
  <si>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</si>
  <si>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</si>
  <si>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</si>
  <si>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</si>
  <si>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</si>
  <si>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</si>
  <si>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</si>
  <si>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</si>
  <si>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</si>
  <si>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</si>
  <si>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</si>
  <si>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</si>
  <si>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</si>
  <si>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</si>
  <si>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</si>
  <si>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</si>
  <si>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</si>
  <si>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</si>
  <si>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</si>
  <si>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</si>
  <si>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</si>
  <si>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</si>
  <si>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3.6137 17-05-23 (10) -133</t>
  </si>
  <si>
    <t>10003503</t>
  </si>
  <si>
    <t>+ILS/-USD 3.6146 07-11-23 (20) -444</t>
  </si>
  <si>
    <t>10003521</t>
  </si>
  <si>
    <t>10000689</t>
  </si>
  <si>
    <t>+ILS/-USD 3.6149 13-11-23 (11) -441</t>
  </si>
  <si>
    <t>10000695</t>
  </si>
  <si>
    <t>+ILS/-USD 3.617 13-11-23 (20) -446</t>
  </si>
  <si>
    <t>10000881</t>
  </si>
  <si>
    <t>+ILS/-USD 3.617 16-11-23 (10) -390</t>
  </si>
  <si>
    <t>10000910</t>
  </si>
  <si>
    <t>10000218</t>
  </si>
  <si>
    <t>10003587</t>
  </si>
  <si>
    <t>+ILS/-USD 3.625 07-11-23 (12) -463</t>
  </si>
  <si>
    <t>10003506</t>
  </si>
  <si>
    <t>+ILS/-USD 3.6325 19-04-23 (10) -75</t>
  </si>
  <si>
    <t>10003569</t>
  </si>
  <si>
    <t>+ILS/-USD 3.6355 05-09-23 (20) -355</t>
  </si>
  <si>
    <t>10000687</t>
  </si>
  <si>
    <t>+ILS/-USD 3.637 15-11-23 (12) -433</t>
  </si>
  <si>
    <t>10003579</t>
  </si>
  <si>
    <t>+ILS/-USD 3.6385 05-09-23 (11) -355</t>
  </si>
  <si>
    <t>10003510</t>
  </si>
  <si>
    <t>+ILS/-USD 3.643 05-09-23 (98) -360</t>
  </si>
  <si>
    <t>10003508</t>
  </si>
  <si>
    <t>+ILS/-USD 3.6441 01-06-23 (10) -180</t>
  </si>
  <si>
    <t>10003496</t>
  </si>
  <si>
    <t>+USD/-ILS 3.4 25-05-23 (10) -160</t>
  </si>
  <si>
    <t>10000195</t>
  </si>
  <si>
    <t>+USD/-ILS 3.404 02-05-23 (10) -167</t>
  </si>
  <si>
    <t>10000192</t>
  </si>
  <si>
    <t>+USD/-ILS 3.4711 03-04-23 (11) -84</t>
  </si>
  <si>
    <t>10003382</t>
  </si>
  <si>
    <t>+USD/-ILS 3.5637 04-05-23 (11) -38</t>
  </si>
  <si>
    <t>10003606</t>
  </si>
  <si>
    <t>+USD/-ILS 3.5725 30-05-23 (12) -75</t>
  </si>
  <si>
    <t>10003608</t>
  </si>
  <si>
    <t>+USD/-ILS 3.58 17-05-23 (10) -90</t>
  </si>
  <si>
    <t>10000115</t>
  </si>
  <si>
    <t>+USD/-ILS 3.5805 09-05-23 (11) -45</t>
  </si>
  <si>
    <t>10003607</t>
  </si>
  <si>
    <t>+USD/-ILS 3.586 24-05-23 (10) -57</t>
  </si>
  <si>
    <t>10000221</t>
  </si>
  <si>
    <t>+USD/-ILS 3.5914 08-05-23 (10) -31</t>
  </si>
  <si>
    <t>10003609</t>
  </si>
  <si>
    <t>+USD/-ILS 3.614 04-04-23 (10) -20</t>
  </si>
  <si>
    <t>10000701</t>
  </si>
  <si>
    <t>+USD/-ILS 3.6142 17-05-23 (10) -133</t>
  </si>
  <si>
    <t>10000113</t>
  </si>
  <si>
    <t>+USD/-ILS 3.6298 03-04-23 (10) -32</t>
  </si>
  <si>
    <t>10000893</t>
  </si>
  <si>
    <t>+USD/-ILS 3.6356 03-04-23 (10) -29</t>
  </si>
  <si>
    <t>10003522</t>
  </si>
  <si>
    <t>+USD/-ILS 3.6482 24-05-23 (12) -118</t>
  </si>
  <si>
    <t>10003514</t>
  </si>
  <si>
    <t>+USD/-ILS 3.657 15-05-23 (10) -112</t>
  </si>
  <si>
    <t>10000897</t>
  </si>
  <si>
    <t>+USD/-ILS 3.6578 12-06-23 (10) -152</t>
  </si>
  <si>
    <t>10000902</t>
  </si>
  <si>
    <t>+USD/-ILS 3.6585 15-05-23 (11) -110</t>
  </si>
  <si>
    <t>10003513</t>
  </si>
  <si>
    <t>+USD/-ILS 3.665 02-05-23 (10) -80</t>
  </si>
  <si>
    <t>10000709</t>
  </si>
  <si>
    <t>+USD/-ILS 3.66905 20-04-23 (10) -39.5</t>
  </si>
  <si>
    <t>10000904</t>
  </si>
  <si>
    <t>+USD/-ILS 3.67 27-04-23 (11) -80</t>
  </si>
  <si>
    <t>10003504</t>
  </si>
  <si>
    <t>פורוורד ש"ח-מט"ח</t>
  </si>
  <si>
    <t>10003602</t>
  </si>
  <si>
    <t>10003604</t>
  </si>
  <si>
    <t>10000712</t>
  </si>
  <si>
    <t>+ILS/-USD 3.5047 25-04-23 (10) -233</t>
  </si>
  <si>
    <t>10000766</t>
  </si>
  <si>
    <t>+ILS/-USD 3.5122 25-04-23 (10) -238</t>
  </si>
  <si>
    <t>10000768</t>
  </si>
  <si>
    <t>+ILS/-USD 3.513 25-04-23 (10) -80</t>
  </si>
  <si>
    <t>10000780</t>
  </si>
  <si>
    <t>+USD/-ILS 3.3668 25-04-23 (10) -132</t>
  </si>
  <si>
    <t>+USD/-ILS 3.4502 25-04-23 (10) -133</t>
  </si>
  <si>
    <t>10000772</t>
  </si>
  <si>
    <t>+USD/-ILS 3.6086 25-04-23 (10) -69</t>
  </si>
  <si>
    <t>10000789</t>
  </si>
  <si>
    <t>+USD/-ILS 3.636 25-04-23 (10) -88</t>
  </si>
  <si>
    <t>10000784</t>
  </si>
  <si>
    <t>+AUD/-USD 0.70018 24-07-23 (20) +38.8</t>
  </si>
  <si>
    <t>10003452</t>
  </si>
  <si>
    <t>+AUD/-USD 0.7006 24-07-23 (10) +39</t>
  </si>
  <si>
    <t>10003450</t>
  </si>
  <si>
    <t>+EUR/-USD 1.05385 05-04-23 (10) +98.5</t>
  </si>
  <si>
    <t>10003169</t>
  </si>
  <si>
    <t>+EUR/-USD 1.0618 17-04-23 (10) +22</t>
  </si>
  <si>
    <t>10000899</t>
  </si>
  <si>
    <t>+GBP/-USD 1.205 18-04-23 (10) +15</t>
  </si>
  <si>
    <t>10000867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</si>
  <si>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</si>
  <si>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</si>
  <si>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</si>
  <si>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</si>
  <si>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</si>
  <si>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</si>
  <si>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</si>
  <si>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</si>
  <si>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</si>
  <si>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</si>
  <si>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</si>
  <si>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</si>
  <si>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</si>
  <si>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</si>
  <si>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</si>
  <si>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</si>
  <si>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</si>
  <si>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</si>
  <si>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</si>
  <si>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</si>
  <si>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0.985 27-04-23 (10) +143</t>
  </si>
  <si>
    <t>10002998</t>
  </si>
  <si>
    <t>+USD/-EUR 0.99315 27-04-23 (10) +146.5</t>
  </si>
  <si>
    <t>10003024</t>
  </si>
  <si>
    <t>+USD/-EUR 1.00485 27-04-23 (12) +158.5</t>
  </si>
  <si>
    <t>10002901</t>
  </si>
  <si>
    <t>+USD/-EUR 1.0053 27-04-23 (10) +159</t>
  </si>
  <si>
    <t>10002899</t>
  </si>
  <si>
    <t>+USD/-EUR 1.0054 27-04-23 (11) +159</t>
  </si>
  <si>
    <t>+USD/-EUR 1.0057 27-04-23 (20) +160</t>
  </si>
  <si>
    <t>10000714</t>
  </si>
  <si>
    <t>+USD/-EUR 1.0117 17-04-23 (10) +147</t>
  </si>
  <si>
    <t>10000700</t>
  </si>
  <si>
    <t>+USD/-EUR 1.01693 27-04-23 (10) +143.3</t>
  </si>
  <si>
    <t>10003052</t>
  </si>
  <si>
    <t>+USD/-EUR 1.01915 05-04-23 (10) +126.5</t>
  </si>
  <si>
    <t>10003057</t>
  </si>
  <si>
    <t>+USD/-EUR 1.0281 05-04-23 (10) +211</t>
  </si>
  <si>
    <t>10002764</t>
  </si>
  <si>
    <t>+USD/-EUR 1.02923 05-04-23 (11) +207.3</t>
  </si>
  <si>
    <t>10002752</t>
  </si>
  <si>
    <t>+USD/-EUR 1.03072 05-04-23 (20) +207.2</t>
  </si>
  <si>
    <t>10000658</t>
  </si>
  <si>
    <t>+USD/-EUR 1.0346 17-04-23 (20) +204</t>
  </si>
  <si>
    <t>+USD/-EUR 1.0349 17-04-23 (10) +204</t>
  </si>
  <si>
    <t>10002800</t>
  </si>
  <si>
    <t>+USD/-EUR 1.0354 17-04-23 (12) +204</t>
  </si>
  <si>
    <t>10002802</t>
  </si>
  <si>
    <t>+USD/-EUR 1.0454 11-05-23 (10) +131</t>
  </si>
  <si>
    <t>10000773</t>
  </si>
  <si>
    <t>+USD/-EUR 1.0484 11-05-23 (10) +124</t>
  </si>
  <si>
    <t>10000779</t>
  </si>
  <si>
    <t>+USD/-EUR 1.0512 05-04-23 (11) +187</t>
  </si>
  <si>
    <t>10002847</t>
  </si>
  <si>
    <t>+USD/-EUR 1.05365 11-05-23 (12) +136.5</t>
  </si>
  <si>
    <t>10003109</t>
  </si>
  <si>
    <t>+USD/-EUR 1.0542 11-05-23 (11) +137</t>
  </si>
  <si>
    <t>10003107</t>
  </si>
  <si>
    <t>+USD/-EUR 1.05455 11-05-23 (10) +136.5</t>
  </si>
  <si>
    <t>10000157</t>
  </si>
  <si>
    <t>10003105</t>
  </si>
  <si>
    <t>+USD/-EUR 1.06128 05-04-23 (10) +92.8</t>
  </si>
  <si>
    <t>10003197</t>
  </si>
  <si>
    <t>+USD/-EUR 1.0638 26-06-23 (10) +72</t>
  </si>
  <si>
    <t>10003512</t>
  </si>
  <si>
    <t>+USD/-EUR 1.0669 17-04-23 (10) +99</t>
  </si>
  <si>
    <t>10000792</t>
  </si>
  <si>
    <t>10003208</t>
  </si>
  <si>
    <t>+USD/-EUR 1.06825 27-04-23 (10) +112.5</t>
  </si>
  <si>
    <t>10003179</t>
  </si>
  <si>
    <t>+USD/-EUR 1.06964 05-06-23 (10) +131.4</t>
  </si>
  <si>
    <t>10003211</t>
  </si>
  <si>
    <t>10000794</t>
  </si>
  <si>
    <t>+USD/-EUR 1.07013 05-06-23 (20) +131.3</t>
  </si>
  <si>
    <t>10003213</t>
  </si>
  <si>
    <t>+USD/-EUR 1.07095 26-06-23 (10) +73.5</t>
  </si>
  <si>
    <t>10003495</t>
  </si>
  <si>
    <t>+USD/-EUR 1.07155 24-07-23 (10) +82.5</t>
  </si>
  <si>
    <t>10000873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</si>
  <si>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</si>
  <si>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</si>
  <si>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</si>
  <si>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</si>
  <si>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</si>
  <si>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</si>
  <si>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</si>
  <si>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1.0754 05-06-23 (10) +130</t>
  </si>
  <si>
    <t>10003226</t>
  </si>
  <si>
    <t>+USD/-EUR 1.07568 26-06-23 (10) +79.8</t>
  </si>
  <si>
    <t>10000852</t>
  </si>
  <si>
    <t>10000203</t>
  </si>
  <si>
    <t>10003435</t>
  </si>
  <si>
    <t>+USD/-EUR 1.079875 14-08-23 (12) +82.75</t>
  </si>
  <si>
    <t>10003583</t>
  </si>
  <si>
    <t>+USD/-EUR 1.0805 14-08-23 (20) +83</t>
  </si>
  <si>
    <t>10003585</t>
  </si>
  <si>
    <t>10000908</t>
  </si>
  <si>
    <t>+USD/-EUR 1.0808 14-08-23 (10) +83</t>
  </si>
  <si>
    <t>10000906</t>
  </si>
  <si>
    <t>10003581</t>
  </si>
  <si>
    <t>+USD/-EUR 1.08282 17-04-23 (10) +68.2</t>
  </si>
  <si>
    <t>10000809</t>
  </si>
  <si>
    <t>+USD/-EUR 1.0938 11-05-23 (10) +78</t>
  </si>
  <si>
    <t>10000813</t>
  </si>
  <si>
    <t>+USD/-GBP 1.198 22-05-23 (10) +55</t>
  </si>
  <si>
    <t>10003132</t>
  </si>
  <si>
    <t>+USD/-GBP 1.198 22-05-23 (12) +55</t>
  </si>
  <si>
    <t>10003136</t>
  </si>
  <si>
    <t>+USD/-GBP 1.1985 22-05-23 (11) +55</t>
  </si>
  <si>
    <t>10003134</t>
  </si>
  <si>
    <t>+USD/-GBP 1.21695 10-07-23 (12) +39.5</t>
  </si>
  <si>
    <t>10003427</t>
  </si>
  <si>
    <t>+USD/-GBP 1.21697 10-07-23 (10) +39.7</t>
  </si>
  <si>
    <t>10000849</t>
  </si>
  <si>
    <t>10003423</t>
  </si>
  <si>
    <t>+USD/-GBP 1.21748 10-07-23 (11) +39.8</t>
  </si>
  <si>
    <t>10003425</t>
  </si>
  <si>
    <t>+USD/-GBP 1.21817 18-04-23 (12) +76.7</t>
  </si>
  <si>
    <t>10002835</t>
  </si>
  <si>
    <t>+USD/-GBP 1.21942 18-04-23 (10) +76.2</t>
  </si>
  <si>
    <t>10002833</t>
  </si>
  <si>
    <t>+USD/-GBP 1.22197 18-04-23 (10) +43.7</t>
  </si>
  <si>
    <t>+USD/-GBP 1.228 18-04-23 (10) +25</t>
  </si>
  <si>
    <t>10000811</t>
  </si>
  <si>
    <t>+USD/-GBP 1.24205 22-05-23 (11) +48.5</t>
  </si>
  <si>
    <t>10003218</t>
  </si>
  <si>
    <t>+USD/-GBP 1.24474 18-04-23 (11) +39.4</t>
  </si>
  <si>
    <t>10003215</t>
  </si>
  <si>
    <t>+EUR/-USD 1.06517 07-08-23 (10) +86.7</t>
  </si>
  <si>
    <t>10000786</t>
  </si>
  <si>
    <t>+USD/-AUD 0.70025 24-07-23 (12) +37.5</t>
  </si>
  <si>
    <t>10000778</t>
  </si>
  <si>
    <t>+USD/-EUR 1.0657 07-08-23 (12) +87</t>
  </si>
  <si>
    <t>10000788</t>
  </si>
  <si>
    <t>+USD/-EUR 1.0944 07-08-23 (12) +78</t>
  </si>
  <si>
    <t>10000776</t>
  </si>
  <si>
    <t>10000774</t>
  </si>
  <si>
    <t>NIKKEI 225 TOTAL RETURN</t>
  </si>
  <si>
    <t>10003228</t>
  </si>
  <si>
    <t>SPNASEUT INDX</t>
  </si>
  <si>
    <t>10003094</t>
  </si>
  <si>
    <t>SPTR</t>
  </si>
  <si>
    <t>10003491</t>
  </si>
  <si>
    <t>10002622</t>
  </si>
  <si>
    <t>10002854</t>
  </si>
  <si>
    <t>SZCOMP</t>
  </si>
  <si>
    <t>10003335</t>
  </si>
  <si>
    <t>TOPIX TOTAL RETURN INDEX JPY</t>
  </si>
  <si>
    <t>10002629</t>
  </si>
  <si>
    <t>10003492</t>
  </si>
  <si>
    <t>IBOXHY INDEX</t>
  </si>
  <si>
    <t>10000724</t>
  </si>
  <si>
    <t>10000900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</si>
  <si>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</si>
  <si>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</si>
  <si>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</si>
  <si>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</si>
  <si>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</si>
  <si>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</si>
  <si>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</si>
  <si>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</si>
  <si>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</si>
  <si>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</si>
  <si>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</si>
  <si>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</si>
  <si>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34810000</t>
  </si>
  <si>
    <t>30110000</t>
  </si>
  <si>
    <t>34110000</t>
  </si>
  <si>
    <t>בנק מזרחי טפחות בע"מ</t>
  </si>
  <si>
    <t>30120000</t>
  </si>
  <si>
    <t>32011000</t>
  </si>
  <si>
    <t>31211000</t>
  </si>
  <si>
    <t>30211000</t>
  </si>
  <si>
    <t>30311000</t>
  </si>
  <si>
    <t>32012000</t>
  </si>
  <si>
    <t>31212000</t>
  </si>
  <si>
    <t>30312000</t>
  </si>
  <si>
    <t>30212000</t>
  </si>
  <si>
    <t>31712000</t>
  </si>
  <si>
    <t>32610000</t>
  </si>
  <si>
    <t>34510000</t>
  </si>
  <si>
    <t>30310000</t>
  </si>
  <si>
    <t>32010000</t>
  </si>
  <si>
    <t>33810000</t>
  </si>
  <si>
    <t>31110000</t>
  </si>
  <si>
    <t>34610000</t>
  </si>
  <si>
    <t>30210000</t>
  </si>
  <si>
    <t>31710000</t>
  </si>
  <si>
    <t>30710000</t>
  </si>
  <si>
    <t>34710000</t>
  </si>
  <si>
    <t>30910000</t>
  </si>
  <si>
    <t>34010000</t>
  </si>
  <si>
    <t>31410000</t>
  </si>
  <si>
    <t>30810000</t>
  </si>
  <si>
    <t>31720000</t>
  </si>
  <si>
    <t>32020000</t>
  </si>
  <si>
    <t>33820000</t>
  </si>
  <si>
    <t>34020000</t>
  </si>
  <si>
    <t>31220000</t>
  </si>
  <si>
    <t>30820000</t>
  </si>
  <si>
    <t>34520000</t>
  </si>
  <si>
    <t>31120000</t>
  </si>
  <si>
    <t>JP MORGAN</t>
  </si>
  <si>
    <t>32085000</t>
  </si>
  <si>
    <t>30385000</t>
  </si>
  <si>
    <t>דירוג פנימי</t>
  </si>
  <si>
    <t>לא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</si>
  <si>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</si>
  <si>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</si>
  <si>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</si>
  <si>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</si>
  <si>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</si>
  <si>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</si>
  <si>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</si>
  <si>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</si>
  <si>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</si>
  <si>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</si>
  <si>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</si>
  <si>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</si>
  <si>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</si>
  <si>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</si>
  <si>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</si>
  <si>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</si>
  <si>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</si>
  <si>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</si>
  <si>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</si>
  <si>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</si>
  <si>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</si>
  <si>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</si>
  <si>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</si>
  <si>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</si>
  <si>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</si>
  <si>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</si>
  <si>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</si>
  <si>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</si>
  <si>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</si>
  <si>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</si>
  <si>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</si>
  <si>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</si>
  <si>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</si>
  <si>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</si>
  <si>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</si>
  <si>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</si>
  <si>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</si>
  <si>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</si>
  <si>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</si>
  <si>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</si>
  <si>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</si>
  <si>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</si>
  <si>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</si>
  <si>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</si>
  <si>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</si>
  <si>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</si>
  <si>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</si>
  <si>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</si>
  <si>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</si>
  <si>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</si>
  <si>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</si>
  <si>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</si>
  <si>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</si>
  <si>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</si>
  <si>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</si>
  <si>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</si>
  <si>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</si>
  <si>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</si>
  <si>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</si>
  <si>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</si>
  <si>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</si>
  <si>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</si>
  <si>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</si>
  <si>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</si>
  <si>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</si>
  <si>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</si>
  <si>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</si>
  <si>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</si>
  <si>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</si>
  <si>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</si>
  <si>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</si>
  <si>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</si>
  <si>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</si>
  <si>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</si>
  <si>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</si>
  <si>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</si>
  <si>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</si>
  <si>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</si>
  <si>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</si>
  <si>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</si>
  <si>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</si>
  <si>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</si>
  <si>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</si>
  <si>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</si>
  <si>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</si>
  <si>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</si>
  <si>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</si>
  <si>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</si>
  <si>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</si>
  <si>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</si>
  <si>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</si>
  <si>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</si>
  <si>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</si>
  <si>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</si>
  <si>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</si>
  <si>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</si>
  <si>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</si>
  <si>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</si>
  <si>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</si>
  <si>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</si>
  <si>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</si>
  <si>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</si>
  <si>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</si>
  <si>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</si>
  <si>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</si>
  <si>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</si>
  <si>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</si>
  <si>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</si>
  <si>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</si>
  <si>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</si>
  <si>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</si>
  <si>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</si>
  <si>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</si>
  <si>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</si>
  <si>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</si>
  <si>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</si>
  <si>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</si>
  <si>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</si>
  <si>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</si>
  <si>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</si>
  <si>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</si>
  <si>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</si>
  <si>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</si>
  <si>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</si>
  <si>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</si>
  <si>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</si>
  <si>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</si>
  <si>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</si>
  <si>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</si>
  <si>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</si>
  <si>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</si>
  <si>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</si>
  <si>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</si>
  <si>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</si>
  <si>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</si>
  <si>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</si>
  <si>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</si>
  <si>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84666734</t>
  </si>
  <si>
    <t>455954</t>
  </si>
  <si>
    <t>90000104</t>
  </si>
  <si>
    <t>84666735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</si>
  <si>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</si>
  <si>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</si>
  <si>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</si>
  <si>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</si>
  <si>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</si>
  <si>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</si>
  <si>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</si>
  <si>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</si>
  <si>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</si>
  <si>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</si>
  <si>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</si>
  <si>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</si>
  <si>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</si>
  <si>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</si>
  <si>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</si>
  <si>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Baa2.il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</si>
  <si>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</si>
  <si>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</si>
  <si>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</si>
  <si>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</si>
  <si>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</si>
  <si>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</si>
  <si>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</si>
  <si>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</si>
  <si>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</si>
  <si>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</si>
  <si>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</si>
  <si>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</si>
  <si>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</si>
  <si>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</si>
  <si>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</si>
  <si>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</si>
  <si>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</si>
  <si>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</si>
  <si>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</si>
  <si>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66240</t>
  </si>
  <si>
    <t>508309</t>
  </si>
  <si>
    <t>464740</t>
  </si>
  <si>
    <t>469140</t>
  </si>
  <si>
    <t>475042</t>
  </si>
  <si>
    <t>95004024</t>
  </si>
  <si>
    <t>נדלן מגדל צפירה</t>
  </si>
  <si>
    <t>השכרה</t>
  </si>
  <si>
    <t>פינת הרחובות הצפירה, יד חרוצים ואליאשברג, תל אביב</t>
  </si>
  <si>
    <t>נדלן נדלן אלביט מודיעין</t>
  </si>
  <si>
    <t>אזור התעסוקה הפארק הטכנולוגי, מודיעין</t>
  </si>
  <si>
    <t>נדלן דאבל יו אילת</t>
  </si>
  <si>
    <t>רחוב תרשיש 16 א', אילת, מרכז טיילת אילת</t>
  </si>
  <si>
    <t>נדלן מנועי בית שמש</t>
  </si>
  <si>
    <t>אזור תעשיה מערבי "ברוש", בית שמש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</si>
  <si>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</si>
  <si>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</si>
  <si>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</si>
  <si>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</si>
  <si>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</si>
  <si>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</si>
  <si>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</si>
  <si>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</si>
  <si>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</si>
  <si>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31/09/2022</t>
  </si>
  <si>
    <t>Greenfield Partners Panorays LP</t>
  </si>
  <si>
    <t>Greenfield Cobra Investments L.P</t>
  </si>
  <si>
    <t>QUMRA OPPORTUNITY FUND I</t>
  </si>
  <si>
    <t>Qumra MS LP Minute Media</t>
  </si>
  <si>
    <t>Fortissimo Partners VI</t>
  </si>
  <si>
    <t>Greenfield Partners II, L.P</t>
  </si>
  <si>
    <t>JTLV III</t>
  </si>
  <si>
    <t>Noy 4 Infrastructure and energy investments l.p</t>
  </si>
  <si>
    <t>REALITY REAL ESTATE INVESTMENT FUND 5</t>
  </si>
  <si>
    <t>Stage One IV Annex Fund L.P</t>
  </si>
  <si>
    <t>Stage One S.P.V R.S</t>
  </si>
  <si>
    <t>Stage One Venture Capital Fund IV L.P</t>
  </si>
  <si>
    <t>StageOne S.P.V D.R</t>
  </si>
  <si>
    <t>Advent International GPE X-B L.P</t>
  </si>
  <si>
    <t>AIOF II Woolly Co-Invest Parallel Fund L.P</t>
  </si>
  <si>
    <t>Arkin Bio Capital L.P</t>
  </si>
  <si>
    <t>Audax Direct Lending Solutions Fund II B-1</t>
  </si>
  <si>
    <t>AUDAX DLS CO-INVESTMENT FUND 3 L.P.</t>
  </si>
  <si>
    <t>BCP V DEXKO CO-INVEST LP</t>
  </si>
  <si>
    <t>Bessemer Venture Partners XII Institutional L.P</t>
  </si>
  <si>
    <t>BVP Forge Institutional L.P</t>
  </si>
  <si>
    <t>CDR XII</t>
  </si>
  <si>
    <t>Copenhagen infrastructure Energy Transition Fund I</t>
  </si>
  <si>
    <t>ELECTRA AMERICA PRINCIPAL HOSPITALITY LP</t>
  </si>
  <si>
    <t>EQT Exeter Industrial Value Fund VI L.P</t>
  </si>
  <si>
    <t>Faropoint Industrial Value Fund III LP</t>
  </si>
  <si>
    <t>Francisco Partners VII</t>
  </si>
  <si>
    <t>GIP OAK CO-INVEST L.P</t>
  </si>
  <si>
    <t>Global Infrastructure Partners Core C L.P</t>
  </si>
  <si>
    <t>ICG Senior Debt Partners Fund 5-A (EUR) SCSp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</si>
  <si>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</si>
  <si>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</si>
  <si>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</si>
  <si>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</si>
  <si>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V</t>
  </si>
  <si>
    <t>Kartesia Credit Opportunities VI SCS</t>
  </si>
  <si>
    <t>Kartesia Senior Opportunities II SCS SICAV-RAIF</t>
  </si>
  <si>
    <t>KASS Unlevered II S,a.r.l</t>
  </si>
  <si>
    <t>KASS Unlevered S.a r.l. - Compartment E</t>
  </si>
  <si>
    <t>KKR CAVALRY CO-INVEST</t>
  </si>
  <si>
    <t>Klirmark Opportunity Fund IV</t>
  </si>
  <si>
    <t>MICL SONNEDIX SOLAR CIV L.P.</t>
  </si>
  <si>
    <t>MIE III Co-Investment Fund II S.L.P</t>
  </si>
  <si>
    <t>Monarch Opportunistic Real Estate Fund</t>
  </si>
  <si>
    <t>Pantheon Global Co-Investment Opportunities Fund V</t>
  </si>
  <si>
    <t>Permira VIII - 2 SCSp</t>
  </si>
  <si>
    <t>Proxima Co-Invest L.P</t>
  </si>
  <si>
    <t>Vintage Co-Invest III</t>
  </si>
  <si>
    <t>Vintage Fund of Funds VI (Access, LP)</t>
  </si>
  <si>
    <t>Whitehorse Liquidity Partners IV</t>
  </si>
  <si>
    <t>גורם 171</t>
  </si>
  <si>
    <t>גורם 155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</si>
  <si>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</si>
  <si>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</si>
  <si>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</si>
  <si>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</si>
  <si>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</si>
  <si>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</si>
  <si>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</si>
  <si>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</si>
  <si>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</si>
  <si>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</si>
  <si>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</si>
  <si>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</si>
  <si>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</si>
  <si>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</si>
  <si>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</si>
  <si>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</si>
  <si>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</si>
  <si>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</si>
  <si>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142</t>
  </si>
  <si>
    <t>גורם 128</t>
  </si>
  <si>
    <t>גורם 177</t>
  </si>
  <si>
    <t>גורם 161</t>
  </si>
  <si>
    <t>מובטחות משכנתא - גורם 01</t>
  </si>
  <si>
    <t>בבטחונות אחרים - גורם 80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</si>
  <si>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</si>
  <si>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</si>
  <si>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</si>
  <si>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</si>
  <si>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</si>
  <si>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</si>
  <si>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</si>
  <si>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</si>
  <si>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</si>
  <si>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</si>
  <si>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</si>
  <si>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</si>
  <si>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</si>
  <si>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</si>
  <si>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</si>
  <si>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</si>
  <si>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</si>
  <si>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</si>
  <si>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</si>
  <si>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</si>
  <si>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</si>
  <si>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</si>
  <si>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</si>
  <si>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</si>
  <si>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</si>
  <si>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</si>
  <si>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</si>
  <si>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</si>
  <si>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</si>
  <si>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</si>
  <si>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</si>
  <si>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</si>
  <si>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41</t>
  </si>
  <si>
    <t>בבטחונות אחרים - גורם 155</t>
  </si>
  <si>
    <t>בבטחונות אחרים - גורם 129</t>
  </si>
  <si>
    <t>בבטחונות אחרים - גורם 154</t>
  </si>
  <si>
    <t>בבטחונות אחרים - גורם 89</t>
  </si>
  <si>
    <t>בבטחונות אחרים - גורם 167</t>
  </si>
  <si>
    <t>בבטחונות אחרים - גורם 130</t>
  </si>
  <si>
    <t>בבטחונות אחרים - גורם 78</t>
  </si>
  <si>
    <t>בבטחונות אחרים - גורם 77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</si>
  <si>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</si>
  <si>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</si>
  <si>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</si>
  <si>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</si>
  <si>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</si>
  <si>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115*</t>
  </si>
  <si>
    <t>בבטחונות אחרים - גורם 148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</si>
  <si>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</si>
  <si>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</si>
  <si>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</si>
  <si>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</si>
  <si>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</si>
  <si>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</si>
  <si>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182</t>
  </si>
  <si>
    <t>בבטחונות אחרים - גורם 186</t>
  </si>
  <si>
    <t>בבטחונות אחרים - גורם 181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</si>
  <si>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</si>
  <si>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</si>
  <si>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</si>
  <si>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</si>
  <si>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173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</si>
  <si>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</si>
  <si>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</si>
  <si>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</si>
  <si>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</si>
  <si>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</si>
  <si>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</si>
  <si>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</si>
  <si>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</si>
  <si>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</si>
  <si>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161</t>
  </si>
  <si>
    <t>בבטחונות אחרים - גורם 160</t>
  </si>
  <si>
    <t>בבטחונות אחרים - גורם 146</t>
  </si>
  <si>
    <t>בבטחונות אחרים - גורם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</si>
</sst>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43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7" fillId="0" borderId="0"/>
    <xf numFmtId="0" fontId="23" fillId="0" borderId="0"/>
    <xf numFmtId="0" fontId="2" fillId="0" borderId="0"/>
    <xf numFmtId="9" fontId="23" fillId="0" borderId="0" applyFont="0" applyFill="0" applyBorder="0" applyAlignment="0" applyProtection="0"/>
    <xf numFmtId="165" fontId="13" fillId="0" borderId="0" applyFill="0" applyBorder="0" applyProtection="0">
      <alignment horizontal="right"/>
    </xf>
    <xf numFmtId="165" fontId="14" fillId="0" borderId="0" applyFill="0" applyBorder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155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 readingOrder="2"/>
    </xf>
    <xf numFmtId="0" fontId="5" fillId="0" borderId="0" xfId="0" applyFont="1" applyAlignment="1">
      <alignment horizontal="center" readingOrder="2"/>
    </xf>
    <xf numFmtId="0" fontId="5" fillId="0" borderId="0" xfId="7" applyFont="1" applyAlignment="1">
      <alignment horizontal="right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vertical="center" wrapText="1"/>
    </xf>
    <xf numFmtId="0" fontId="9" fillId="0" borderId="0" xfId="7" applyFont="1" applyAlignment="1">
      <alignment horizontal="center" wrapText="1"/>
    </xf>
    <xf numFmtId="0" fontId="16" fillId="0" borderId="0" xfId="7" applyFont="1" applyAlignment="1">
      <alignment horizontal="justify" readingOrder="2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9" fontId="15" fillId="2" borderId="1" xfId="7" applyNumberFormat="1" applyFont="1" applyFill="1" applyBorder="1" applyAlignment="1">
      <alignment horizontal="center" vertical="center" wrapText="1" readingOrder="2"/>
    </xf>
    <xf numFmtId="0" fontId="6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10" fillId="2" borderId="2" xfId="7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49" fontId="6" fillId="2" borderId="3" xfId="7" applyNumberFormat="1" applyFont="1" applyFill="1" applyBorder="1" applyAlignment="1">
      <alignment horizontal="center" wrapText="1"/>
    </xf>
    <xf numFmtId="0" fontId="15" fillId="2" borderId="1" xfId="7" applyNumberFormat="1" applyFont="1" applyFill="1" applyBorder="1" applyAlignment="1">
      <alignment horizontal="right" vertical="center" wrapText="1" indent="1"/>
    </xf>
    <xf numFmtId="49" fontId="15" fillId="2" borderId="1" xfId="7" applyNumberFormat="1" applyFont="1" applyFill="1" applyBorder="1" applyAlignment="1">
      <alignment horizontal="right" vertical="center" wrapText="1" indent="3" readingOrder="2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wrapText="1"/>
    </xf>
    <xf numFmtId="0" fontId="6" fillId="2" borderId="4" xfId="7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center" vertical="center" wrapText="1" readingOrder="2"/>
    </xf>
    <xf numFmtId="49" fontId="15" fillId="2" borderId="7" xfId="7" applyNumberFormat="1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wrapText="1"/>
    </xf>
    <xf numFmtId="49" fontId="18" fillId="2" borderId="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11" applyFont="1" applyFill="1" applyBorder="1" applyAlignment="1" applyProtection="1">
      <alignment horizontal="center" readingOrder="2"/>
    </xf>
    <xf numFmtId="49" fontId="6" fillId="2" borderId="6" xfId="0" applyNumberFormat="1" applyFont="1" applyFill="1" applyBorder="1" applyAlignment="1">
      <alignment horizontal="center" wrapText="1"/>
    </xf>
    <xf numFmtId="0" fontId="3" fillId="0" borderId="0" xfId="11" applyFill="1" applyBorder="1" applyAlignment="1" applyProtection="1">
      <alignment horizontal="center" readingOrder="2"/>
    </xf>
    <xf numFmtId="0" fontId="15" fillId="2" borderId="5" xfId="7" applyNumberFormat="1" applyFont="1" applyFill="1" applyBorder="1" applyAlignment="1">
      <alignment horizontal="right" vertical="center" wrapText="1" indent="1"/>
    </xf>
    <xf numFmtId="0" fontId="22" fillId="0" borderId="0" xfId="7" applyFont="1" applyAlignment="1">
      <alignment horizontal="right"/>
    </xf>
    <xf numFmtId="49" fontId="15" fillId="2" borderId="10" xfId="7" applyNumberFormat="1" applyFont="1" applyFill="1" applyBorder="1" applyAlignment="1">
      <alignment horizontal="center" vertical="center" wrapText="1" readingOrder="2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right" vertical="center" wrapText="1" readingOrder="2"/>
    </xf>
    <xf numFmtId="0" fontId="15" fillId="2" borderId="1" xfId="7" applyNumberFormat="1" applyFont="1" applyFill="1" applyBorder="1" applyAlignment="1">
      <alignment horizontal="right" vertical="center" wrapText="1" readingOrder="2"/>
    </xf>
    <xf numFmtId="0" fontId="15" fillId="2" borderId="5" xfId="7" applyNumberFormat="1" applyFont="1" applyFill="1" applyBorder="1" applyAlignment="1">
      <alignment horizontal="right" vertical="center" wrapText="1" indent="1" readingOrder="2"/>
    </xf>
    <xf numFmtId="0" fontId="10" fillId="2" borderId="21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 vertical="center" wrapText="1"/>
    </xf>
    <xf numFmtId="0" fontId="6" fillId="2" borderId="14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43" fontId="6" fillId="0" borderId="27" xfId="13" applyFont="1" applyFill="1" applyBorder="1" applyAlignment="1">
      <alignment horizontal="right"/>
    </xf>
    <xf numFmtId="10" fontId="6" fillId="0" borderId="27" xfId="14" applyNumberFormat="1" applyFont="1" applyFill="1" applyBorder="1" applyAlignment="1">
      <alignment horizontal="center"/>
    </xf>
    <xf numFmtId="2" fontId="6" fillId="0" borderId="27" xfId="7" applyNumberFormat="1" applyFont="1" applyFill="1" applyBorder="1" applyAlignment="1">
      <alignment horizontal="right"/>
    </xf>
    <xf numFmtId="167" fontId="6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7" applyFont="1" applyFill="1" applyAlignment="1">
      <alignment horizontal="center"/>
    </xf>
    <xf numFmtId="0" fontId="26" fillId="0" borderId="23" xfId="0" applyFont="1" applyFill="1" applyBorder="1" applyAlignment="1">
      <alignment horizontal="right"/>
    </xf>
    <xf numFmtId="49" fontId="26" fillId="0" borderId="23" xfId="0" applyNumberFormat="1" applyFont="1" applyFill="1" applyBorder="1" applyAlignment="1">
      <alignment horizontal="right"/>
    </xf>
    <xf numFmtId="166" fontId="26" fillId="0" borderId="23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Alignment="1">
      <alignment horizontal="right" indent="1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27" fillId="0" borderId="0" xfId="0" applyFont="1" applyFill="1" applyAlignment="1">
      <alignment horizontal="right" indent="3"/>
    </xf>
    <xf numFmtId="0" fontId="27" fillId="0" borderId="0" xfId="0" applyFont="1" applyFill="1" applyAlignment="1">
      <alignment horizontal="right"/>
    </xf>
    <xf numFmtId="49" fontId="27" fillId="0" borderId="0" xfId="0" applyNumberFormat="1" applyFont="1" applyFill="1" applyAlignment="1">
      <alignment horizontal="right"/>
    </xf>
    <xf numFmtId="166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 horizontal="right"/>
    </xf>
    <xf numFmtId="10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readingOrder="2"/>
    </xf>
    <xf numFmtId="0" fontId="28" fillId="0" borderId="0" xfId="0" applyFont="1" applyFill="1" applyAlignment="1">
      <alignment horizontal="right"/>
    </xf>
    <xf numFmtId="14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14" fontId="27" fillId="0" borderId="0" xfId="0" applyNumberFormat="1" applyFont="1" applyFill="1" applyAlignment="1">
      <alignment horizontal="right"/>
    </xf>
    <xf numFmtId="2" fontId="27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3"/>
    </xf>
    <xf numFmtId="0" fontId="27" fillId="0" borderId="0" xfId="0" applyFont="1" applyFill="1" applyAlignment="1">
      <alignment horizontal="right" indent="4"/>
    </xf>
    <xf numFmtId="0" fontId="28" fillId="0" borderId="0" xfId="0" applyFont="1" applyFill="1" applyAlignment="1">
      <alignment horizontal="center"/>
    </xf>
    <xf numFmtId="0" fontId="30" fillId="0" borderId="0" xfId="0" applyFont="1" applyFill="1"/>
    <xf numFmtId="2" fontId="30" fillId="0" borderId="0" xfId="0" applyNumberFormat="1" applyFont="1" applyFill="1"/>
    <xf numFmtId="10" fontId="30" fillId="0" borderId="0" xfId="14" applyNumberFormat="1" applyFont="1" applyFill="1"/>
    <xf numFmtId="0" fontId="29" fillId="0" borderId="0" xfId="0" applyFont="1" applyFill="1" applyAlignment="1">
      <alignment horizontal="right" readingOrder="2"/>
    </xf>
    <xf numFmtId="0" fontId="27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right" indent="1"/>
    </xf>
    <xf numFmtId="0" fontId="27" fillId="0" borderId="24" xfId="0" applyFont="1" applyFill="1" applyBorder="1" applyAlignment="1">
      <alignment horizontal="right"/>
    </xf>
    <xf numFmtId="0" fontId="27" fillId="0" borderId="24" xfId="0" applyFont="1" applyFill="1" applyBorder="1" applyAlignment="1">
      <alignment horizontal="right" indent="1"/>
    </xf>
    <xf numFmtId="0" fontId="26" fillId="0" borderId="24" xfId="0" applyFont="1" applyFill="1" applyBorder="1" applyAlignment="1">
      <alignment horizontal="right" indent="2"/>
    </xf>
    <xf numFmtId="0" fontId="27" fillId="0" borderId="24" xfId="0" applyFont="1" applyFill="1" applyBorder="1" applyAlignment="1">
      <alignment horizontal="right" indent="3"/>
    </xf>
    <xf numFmtId="49" fontId="27" fillId="0" borderId="0" xfId="15" applyNumberFormat="1" applyFont="1" applyFill="1" applyAlignment="1">
      <alignment horizontal="right"/>
    </xf>
    <xf numFmtId="0" fontId="27" fillId="0" borderId="24" xfId="0" applyFont="1" applyFill="1" applyBorder="1" applyAlignment="1">
      <alignment horizontal="right" indent="2"/>
    </xf>
    <xf numFmtId="0" fontId="27" fillId="0" borderId="25" xfId="0" applyFont="1" applyFill="1" applyBorder="1" applyAlignment="1">
      <alignment horizontal="right" indent="2"/>
    </xf>
    <xf numFmtId="0" fontId="27" fillId="0" borderId="26" xfId="0" applyFont="1" applyFill="1" applyBorder="1" applyAlignment="1">
      <alignment horizontal="right"/>
    </xf>
    <xf numFmtId="2" fontId="27" fillId="0" borderId="26" xfId="0" applyNumberFormat="1" applyFont="1" applyFill="1" applyBorder="1" applyAlignment="1">
      <alignment horizontal="right"/>
    </xf>
    <xf numFmtId="10" fontId="27" fillId="0" borderId="26" xfId="0" applyNumberFormat="1" applyFont="1" applyFill="1" applyBorder="1" applyAlignment="1">
      <alignment horizontal="right"/>
    </xf>
    <xf numFmtId="4" fontId="27" fillId="0" borderId="26" xfId="0" applyNumberFormat="1" applyFont="1" applyFill="1" applyBorder="1" applyAlignment="1">
      <alignment horizontal="right"/>
    </xf>
    <xf numFmtId="4" fontId="27" fillId="0" borderId="0" xfId="15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27" fillId="0" borderId="0" xfId="15" applyFont="1" applyFill="1" applyAlignment="1">
      <alignment horizontal="right"/>
    </xf>
    <xf numFmtId="10" fontId="27" fillId="0" borderId="0" xfId="14" applyNumberFormat="1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0" fontId="31" fillId="0" borderId="0" xfId="0" applyFont="1" applyFill="1" applyAlignment="1">
      <alignment horizontal="right"/>
    </xf>
    <xf numFmtId="0" fontId="32" fillId="0" borderId="0" xfId="0" applyFont="1" applyFill="1" applyAlignment="1">
      <alignment horizontal="right"/>
    </xf>
    <xf numFmtId="10" fontId="32" fillId="0" borderId="0" xfId="0" applyNumberFormat="1" applyFont="1" applyFill="1" applyAlignment="1">
      <alignment horizontal="right"/>
    </xf>
    <xf numFmtId="0" fontId="26" fillId="0" borderId="0" xfId="0" applyFont="1" applyAlignment="1">
      <alignment horizontal="right"/>
    </xf>
    <xf numFmtId="4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1"/>
    </xf>
    <xf numFmtId="14" fontId="26" fillId="0" borderId="0" xfId="0" applyNumberFormat="1" applyFont="1" applyAlignment="1">
      <alignment horizontal="right"/>
    </xf>
    <xf numFmtId="0" fontId="27" fillId="0" borderId="0" xfId="0" applyFont="1" applyAlignment="1">
      <alignment horizontal="right" indent="3"/>
    </xf>
    <xf numFmtId="4" fontId="27" fillId="0" borderId="0" xfId="0" applyNumberFormat="1" applyFont="1" applyAlignment="1">
      <alignment horizontal="right"/>
    </xf>
    <xf numFmtId="14" fontId="27" fillId="0" borderId="0" xfId="0" applyNumberFormat="1" applyFont="1" applyAlignment="1">
      <alignment horizontal="right"/>
    </xf>
    <xf numFmtId="0" fontId="8" fillId="2" borderId="14" xfId="7" applyFont="1" applyFill="1" applyBorder="1" applyAlignment="1">
      <alignment horizontal="center" vertical="center" wrapText="1"/>
    </xf>
    <xf numFmtId="0" fontId="8" fillId="2" borderId="15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 readingOrder="2"/>
    </xf>
    <xf numFmtId="0" fontId="8" fillId="2" borderId="19" xfId="0" applyFont="1" applyFill="1" applyBorder="1" applyAlignment="1">
      <alignment horizontal="center" vertical="center" wrapText="1" readingOrder="2"/>
    </xf>
    <xf numFmtId="0" fontId="8" fillId="2" borderId="20" xfId="0" applyFont="1" applyFill="1" applyBorder="1" applyAlignment="1">
      <alignment horizontal="center" vertical="center" wrapText="1" readingOrder="2"/>
    </xf>
    <xf numFmtId="0" fontId="21" fillId="2" borderId="16" xfId="0" applyFont="1" applyFill="1" applyBorder="1" applyAlignment="1">
      <alignment horizontal="center" vertical="center" wrapText="1" readingOrder="2"/>
    </xf>
    <xf numFmtId="0" fontId="17" fillId="0" borderId="17" xfId="0" applyFont="1" applyBorder="1" applyAlignment="1">
      <alignment horizontal="center" readingOrder="2"/>
    </xf>
    <xf numFmtId="0" fontId="17" fillId="0" borderId="13" xfId="0" applyFont="1" applyBorder="1" applyAlignment="1">
      <alignment horizontal="center" readingOrder="2"/>
    </xf>
    <xf numFmtId="0" fontId="21" fillId="2" borderId="18" xfId="0" applyFont="1" applyFill="1" applyBorder="1" applyAlignment="1">
      <alignment horizontal="center" vertical="center" wrapText="1" readingOrder="2"/>
    </xf>
    <xf numFmtId="0" fontId="17" fillId="0" borderId="19" xfId="0" applyFont="1" applyBorder="1" applyAlignment="1">
      <alignment horizontal="center" readingOrder="2"/>
    </xf>
    <xf numFmtId="0" fontId="17" fillId="0" borderId="20" xfId="0" applyFont="1" applyBorder="1" applyAlignment="1">
      <alignment horizontal="center" readingOrder="2"/>
    </xf>
    <xf numFmtId="0" fontId="6" fillId="0" borderId="0" xfId="0" applyFont="1" applyFill="1" applyAlignment="1">
      <alignment horizontal="right" readingOrder="2"/>
    </xf>
    <xf numFmtId="0" fontId="21" fillId="2" borderId="19" xfId="0" applyFont="1" applyFill="1" applyBorder="1" applyAlignment="1">
      <alignment horizontal="center" vertical="center" wrapText="1" readingOrder="2"/>
    </xf>
    <xf numFmtId="0" fontId="21" fillId="2" borderId="20" xfId="0" applyFont="1" applyFill="1" applyBorder="1" applyAlignment="1">
      <alignment horizontal="center" vertical="center" wrapText="1" readingOrder="2"/>
    </xf>
  </cellXfs>
  <cellStyles count="17">
    <cellStyle name="Comma" xfId="13" builtinId="3"/>
    <cellStyle name="Comma 2" xfId="1" xr:uid="{00000000-0005-0000-0000-000000000000}"/>
    <cellStyle name="Comma 3" xfId="16" xr:uid="{66EE06C2-7763-4502-8B80-B5CFA4909D5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2 2" xfId="15" xr:uid="{172A87A3-03D3-48AF-8C2B-3B34948A7A6E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G13" sqref="G13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146</v>
      </c>
      <c r="C1" s="46" t="s" vm="1">
        <v>229</v>
      </c>
    </row>
    <row r="2" spans="1:4">
      <c r="B2" s="46" t="s">
        <v>145</v>
      </c>
      <c r="C2" s="46" t="s">
        <v>230</v>
      </c>
    </row>
    <row r="3" spans="1:4">
      <c r="B3" s="46" t="s">
        <v>147</v>
      </c>
      <c r="C3" s="46" t="s">
        <v>231</v>
      </c>
    </row>
    <row r="4" spans="1:4">
      <c r="B4" s="46" t="s">
        <v>148</v>
      </c>
      <c r="C4" s="46">
        <v>9455</v>
      </c>
    </row>
    <row r="6" spans="1:4" ht="26.25" customHeight="1">
      <c r="B6" s="140" t="s">
        <v>159</v>
      </c>
      <c r="C6" s="141"/>
      <c r="D6" s="142"/>
    </row>
    <row r="7" spans="1:4" s="9" customFormat="1">
      <c r="B7" s="21"/>
      <c r="C7" s="22" t="s">
        <v>111</v>
      </c>
      <c r="D7" s="23" t="s">
        <v>109</v>
      </c>
    </row>
    <row r="8" spans="1:4" s="9" customFormat="1">
      <c r="B8" s="21"/>
      <c r="C8" s="24" t="s">
        <v>208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158</v>
      </c>
      <c r="C10" s="68">
        <f>C11+C12+C23+C33+C35+C37</f>
        <v>105525.444219774</v>
      </c>
      <c r="D10" s="69">
        <f>C10/$C$42</f>
        <v>1</v>
      </c>
    </row>
    <row r="11" spans="1:4">
      <c r="A11" s="42" t="s">
        <v>125</v>
      </c>
      <c r="B11" s="27" t="s">
        <v>160</v>
      </c>
      <c r="C11" s="68">
        <f>מזומנים!J10</f>
        <v>14776.290288602</v>
      </c>
      <c r="D11" s="69">
        <f t="shared" ref="D11:D13" si="0">C11/$C$42</f>
        <v>0.14002585251219563</v>
      </c>
    </row>
    <row r="12" spans="1:4">
      <c r="B12" s="27" t="s">
        <v>161</v>
      </c>
      <c r="C12" s="68">
        <f>SUM(C13:C21)</f>
        <v>74692.755346842998</v>
      </c>
      <c r="D12" s="69">
        <f t="shared" si="0"/>
        <v>0.70781749272983985</v>
      </c>
    </row>
    <row r="13" spans="1:4">
      <c r="A13" s="44" t="s">
        <v>125</v>
      </c>
      <c r="B13" s="28" t="s">
        <v>70</v>
      </c>
      <c r="C13" s="68" vm="2">
        <v>21539.083683608998</v>
      </c>
      <c r="D13" s="69">
        <f t="shared" si="0"/>
        <v>0.20411270327135828</v>
      </c>
    </row>
    <row r="14" spans="1:4">
      <c r="A14" s="44" t="s">
        <v>125</v>
      </c>
      <c r="B14" s="28" t="s">
        <v>71</v>
      </c>
      <c r="C14" s="68" t="s" vm="3">
        <v>2563</v>
      </c>
      <c r="D14" s="69" t="s" vm="4">
        <v>2563</v>
      </c>
    </row>
    <row r="15" spans="1:4">
      <c r="A15" s="44" t="s">
        <v>125</v>
      </c>
      <c r="B15" s="28" t="s">
        <v>72</v>
      </c>
      <c r="C15" s="68">
        <f>'אג"ח קונצרני'!R11</f>
        <v>25025.187980214996</v>
      </c>
      <c r="D15" s="69">
        <f t="shared" ref="D15:D21" si="1">C15/$C$42</f>
        <v>0.23714837843369746</v>
      </c>
    </row>
    <row r="16" spans="1:4">
      <c r="A16" s="44" t="s">
        <v>125</v>
      </c>
      <c r="B16" s="28" t="s">
        <v>73</v>
      </c>
      <c r="C16" s="68">
        <f>מניות!L11</f>
        <v>8791.4329804930003</v>
      </c>
      <c r="D16" s="69">
        <f t="shared" si="1"/>
        <v>8.3311025558759105E-2</v>
      </c>
    </row>
    <row r="17" spans="1:4">
      <c r="A17" s="44" t="s">
        <v>125</v>
      </c>
      <c r="B17" s="28" t="s">
        <v>221</v>
      </c>
      <c r="C17" s="68" vm="5">
        <v>17538.347451117999</v>
      </c>
      <c r="D17" s="69">
        <f t="shared" si="1"/>
        <v>0.16620017646731267</v>
      </c>
    </row>
    <row r="18" spans="1:4">
      <c r="A18" s="44" t="s">
        <v>125</v>
      </c>
      <c r="B18" s="28" t="s">
        <v>74</v>
      </c>
      <c r="C18" s="68" vm="6">
        <v>1466.9389859890002</v>
      </c>
      <c r="D18" s="69">
        <f t="shared" si="1"/>
        <v>1.3901282262634781E-2</v>
      </c>
    </row>
    <row r="19" spans="1:4">
      <c r="A19" s="44" t="s">
        <v>125</v>
      </c>
      <c r="B19" s="28" t="s">
        <v>75</v>
      </c>
      <c r="C19" s="68" vm="7">
        <v>1.6852401340000003</v>
      </c>
      <c r="D19" s="69">
        <f t="shared" si="1"/>
        <v>1.5969988531772602E-5</v>
      </c>
    </row>
    <row r="20" spans="1:4">
      <c r="A20" s="44" t="s">
        <v>125</v>
      </c>
      <c r="B20" s="28" t="s">
        <v>76</v>
      </c>
      <c r="C20" s="68" vm="8">
        <v>1.0261189250000016</v>
      </c>
      <c r="D20" s="69">
        <f t="shared" si="1"/>
        <v>9.7239005491693646E-6</v>
      </c>
    </row>
    <row r="21" spans="1:4">
      <c r="A21" s="44" t="s">
        <v>125</v>
      </c>
      <c r="B21" s="28" t="s">
        <v>77</v>
      </c>
      <c r="C21" s="68" vm="9">
        <v>329.05290636000001</v>
      </c>
      <c r="D21" s="69">
        <f t="shared" si="1"/>
        <v>3.1182328469965357E-3</v>
      </c>
    </row>
    <row r="22" spans="1:4">
      <c r="A22" s="44" t="s">
        <v>125</v>
      </c>
      <c r="B22" s="28" t="s">
        <v>78</v>
      </c>
      <c r="C22" s="68" t="s" vm="10">
        <v>2563</v>
      </c>
      <c r="D22" s="69" t="s" vm="11">
        <v>2563</v>
      </c>
    </row>
    <row r="23" spans="1:4">
      <c r="B23" s="27" t="s">
        <v>162</v>
      </c>
      <c r="C23" s="68">
        <f>SUM(C25:C31)</f>
        <v>6603.1538047109998</v>
      </c>
      <c r="D23" s="69">
        <f>C23/$C$42</f>
        <v>6.2574044141987709E-2</v>
      </c>
    </row>
    <row r="24" spans="1:4">
      <c r="A24" s="44" t="s">
        <v>125</v>
      </c>
      <c r="B24" s="28" t="s">
        <v>79</v>
      </c>
      <c r="C24" s="68" t="s" vm="12">
        <v>2563</v>
      </c>
      <c r="D24" s="69" t="s" vm="13">
        <v>2563</v>
      </c>
    </row>
    <row r="25" spans="1:4">
      <c r="A25" s="44" t="s">
        <v>125</v>
      </c>
      <c r="B25" s="28" t="s">
        <v>80</v>
      </c>
      <c r="C25" s="68" t="s" vm="14">
        <v>2563</v>
      </c>
      <c r="D25" s="69" t="s" vm="15">
        <v>2563</v>
      </c>
    </row>
    <row r="26" spans="1:4">
      <c r="A26" s="44" t="s">
        <v>125</v>
      </c>
      <c r="B26" s="28" t="s">
        <v>72</v>
      </c>
      <c r="C26" s="68" vm="16">
        <v>914.74241212800007</v>
      </c>
      <c r="D26" s="69">
        <f t="shared" ref="D26:D29" si="2">C26/$C$42</f>
        <v>8.6684535553614855E-3</v>
      </c>
    </row>
    <row r="27" spans="1:4">
      <c r="A27" s="44" t="s">
        <v>125</v>
      </c>
      <c r="B27" s="28" t="s">
        <v>81</v>
      </c>
      <c r="C27" s="68" vm="17">
        <v>1412.0513114819996</v>
      </c>
      <c r="D27" s="69">
        <f t="shared" si="2"/>
        <v>1.3381145390311476E-2</v>
      </c>
    </row>
    <row r="28" spans="1:4">
      <c r="A28" s="44" t="s">
        <v>125</v>
      </c>
      <c r="B28" s="28" t="s">
        <v>82</v>
      </c>
      <c r="C28" s="68" vm="18">
        <v>4869.0164630740001</v>
      </c>
      <c r="D28" s="69">
        <f t="shared" si="2"/>
        <v>4.6140686723227402E-2</v>
      </c>
    </row>
    <row r="29" spans="1:4">
      <c r="A29" s="44" t="s">
        <v>125</v>
      </c>
      <c r="B29" s="28" t="s">
        <v>83</v>
      </c>
      <c r="C29" s="68" vm="19">
        <v>0.134779597</v>
      </c>
      <c r="D29" s="69">
        <f t="shared" si="2"/>
        <v>1.2772236875809728E-6</v>
      </c>
    </row>
    <row r="30" spans="1:4">
      <c r="A30" s="44" t="s">
        <v>125</v>
      </c>
      <c r="B30" s="28" t="s">
        <v>185</v>
      </c>
      <c r="C30" s="68" t="s" vm="20">
        <v>2563</v>
      </c>
      <c r="D30" s="69" t="s" vm="21">
        <v>2563</v>
      </c>
    </row>
    <row r="31" spans="1:4">
      <c r="A31" s="44" t="s">
        <v>125</v>
      </c>
      <c r="B31" s="28" t="s">
        <v>106</v>
      </c>
      <c r="C31" s="68" vm="22">
        <v>-592.79116156999987</v>
      </c>
      <c r="D31" s="69">
        <f>C31/$C$42</f>
        <v>-5.6175187506002375E-3</v>
      </c>
    </row>
    <row r="32" spans="1:4">
      <c r="A32" s="44" t="s">
        <v>125</v>
      </c>
      <c r="B32" s="28" t="s">
        <v>84</v>
      </c>
      <c r="C32" s="68" t="s" vm="23">
        <v>2563</v>
      </c>
      <c r="D32" s="69" t="s" vm="24">
        <v>2563</v>
      </c>
    </row>
    <row r="33" spans="1:4">
      <c r="A33" s="44" t="s">
        <v>125</v>
      </c>
      <c r="B33" s="27" t="s">
        <v>163</v>
      </c>
      <c r="C33" s="68">
        <f>הלוואות!P10</f>
        <v>9133.7867763360009</v>
      </c>
      <c r="D33" s="69">
        <f>C33/$C$42</f>
        <v>8.655530278852365E-2</v>
      </c>
    </row>
    <row r="34" spans="1:4">
      <c r="A34" s="44" t="s">
        <v>125</v>
      </c>
      <c r="B34" s="27" t="s">
        <v>164</v>
      </c>
      <c r="C34" s="68" t="s" vm="25">
        <v>2563</v>
      </c>
      <c r="D34" s="69" t="s" vm="26">
        <v>2563</v>
      </c>
    </row>
    <row r="35" spans="1:4">
      <c r="A35" s="44" t="s">
        <v>125</v>
      </c>
      <c r="B35" s="27" t="s">
        <v>165</v>
      </c>
      <c r="C35" s="68" vm="27">
        <v>333.54601000000002</v>
      </c>
      <c r="D35" s="69">
        <f>C35/$C$42</f>
        <v>3.1608112381440053E-3</v>
      </c>
    </row>
    <row r="36" spans="1:4">
      <c r="A36" s="44" t="s">
        <v>125</v>
      </c>
      <c r="B36" s="45" t="s">
        <v>166</v>
      </c>
      <c r="C36" s="68" t="s" vm="28">
        <v>2563</v>
      </c>
      <c r="D36" s="69" t="s" vm="29">
        <v>2563</v>
      </c>
    </row>
    <row r="37" spans="1:4">
      <c r="A37" s="44" t="s">
        <v>125</v>
      </c>
      <c r="B37" s="27" t="s">
        <v>167</v>
      </c>
      <c r="C37" s="68">
        <f>'השקעות אחרות '!I10</f>
        <v>-14.088006717999999</v>
      </c>
      <c r="D37" s="69">
        <f>C37/$C$42</f>
        <v>-1.3350341069078489E-4</v>
      </c>
    </row>
    <row r="38" spans="1:4">
      <c r="A38" s="44"/>
      <c r="B38" s="55" t="s">
        <v>169</v>
      </c>
      <c r="C38" s="68">
        <v>0</v>
      </c>
      <c r="D38" s="69">
        <f>C38/$C$42</f>
        <v>0</v>
      </c>
    </row>
    <row r="39" spans="1:4">
      <c r="A39" s="44" t="s">
        <v>125</v>
      </c>
      <c r="B39" s="56" t="s">
        <v>170</v>
      </c>
      <c r="C39" s="68" t="s" vm="30">
        <v>2563</v>
      </c>
      <c r="D39" s="69" t="s" vm="31">
        <v>2563</v>
      </c>
    </row>
    <row r="40" spans="1:4">
      <c r="A40" s="44" t="s">
        <v>125</v>
      </c>
      <c r="B40" s="56" t="s">
        <v>206</v>
      </c>
      <c r="C40" s="68" t="s" vm="32">
        <v>2563</v>
      </c>
      <c r="D40" s="69" t="s" vm="33">
        <v>2563</v>
      </c>
    </row>
    <row r="41" spans="1:4">
      <c r="A41" s="44" t="s">
        <v>125</v>
      </c>
      <c r="B41" s="56" t="s">
        <v>171</v>
      </c>
      <c r="C41" s="68" t="s" vm="34">
        <v>2563</v>
      </c>
      <c r="D41" s="69" t="s" vm="35">
        <v>2563</v>
      </c>
    </row>
    <row r="42" spans="1:4">
      <c r="B42" s="56" t="s">
        <v>85</v>
      </c>
      <c r="C42" s="68">
        <f>C10</f>
        <v>105525.444219774</v>
      </c>
      <c r="D42" s="69" vm="36">
        <v>1.0000043705761688</v>
      </c>
    </row>
    <row r="43" spans="1:4">
      <c r="A43" s="44" t="s">
        <v>125</v>
      </c>
      <c r="B43" s="56" t="s">
        <v>168</v>
      </c>
      <c r="C43" s="68">
        <f>'יתרת התחייבות להשקעה'!C10</f>
        <v>7962.1350312500726</v>
      </c>
      <c r="D43" s="69"/>
    </row>
    <row r="44" spans="1:4">
      <c r="B44" s="5" t="s">
        <v>110</v>
      </c>
    </row>
    <row r="45" spans="1:4">
      <c r="C45" s="62" t="s">
        <v>153</v>
      </c>
      <c r="D45" s="34" t="s">
        <v>105</v>
      </c>
    </row>
    <row r="46" spans="1:4">
      <c r="C46" s="63" t="s">
        <v>0</v>
      </c>
      <c r="D46" s="23" t="s">
        <v>1</v>
      </c>
    </row>
    <row r="47" spans="1:4">
      <c r="C47" s="70" t="s">
        <v>136</v>
      </c>
      <c r="D47" s="71" vm="37">
        <v>2.4159000000000002</v>
      </c>
    </row>
    <row r="48" spans="1:4">
      <c r="C48" s="70" t="s">
        <v>143</v>
      </c>
      <c r="D48" s="71">
        <v>0.71320062343401669</v>
      </c>
    </row>
    <row r="49" spans="2:4">
      <c r="C49" s="70" t="s">
        <v>140</v>
      </c>
      <c r="D49" s="71" vm="38">
        <v>2.6667000000000001</v>
      </c>
    </row>
    <row r="50" spans="2:4">
      <c r="B50" s="11"/>
      <c r="C50" s="70" t="s">
        <v>2564</v>
      </c>
      <c r="D50" s="71" vm="39">
        <v>3.9455</v>
      </c>
    </row>
    <row r="51" spans="2:4">
      <c r="C51" s="70" t="s">
        <v>134</v>
      </c>
      <c r="D51" s="71" vm="40">
        <v>3.9321999999999999</v>
      </c>
    </row>
    <row r="52" spans="2:4">
      <c r="C52" s="70" t="s">
        <v>135</v>
      </c>
      <c r="D52" s="71" vm="41">
        <v>4.4672000000000001</v>
      </c>
    </row>
    <row r="53" spans="2:4">
      <c r="C53" s="70" t="s">
        <v>137</v>
      </c>
      <c r="D53" s="71">
        <v>0.46051542057860612</v>
      </c>
    </row>
    <row r="54" spans="2:4">
      <c r="C54" s="70" t="s">
        <v>141</v>
      </c>
      <c r="D54" s="71">
        <v>2.7067999999999998E-2</v>
      </c>
    </row>
    <row r="55" spans="2:4">
      <c r="C55" s="70" t="s">
        <v>142</v>
      </c>
      <c r="D55" s="71">
        <v>0.20053698423440919</v>
      </c>
    </row>
    <row r="56" spans="2:4">
      <c r="C56" s="70" t="s">
        <v>139</v>
      </c>
      <c r="D56" s="71" vm="42">
        <v>0.52790000000000004</v>
      </c>
    </row>
    <row r="57" spans="2:4">
      <c r="C57" s="70" t="s">
        <v>2565</v>
      </c>
      <c r="D57" s="71">
        <v>2.260821</v>
      </c>
    </row>
    <row r="58" spans="2:4">
      <c r="C58" s="70" t="s">
        <v>138</v>
      </c>
      <c r="D58" s="71" vm="43">
        <v>0.34910000000000002</v>
      </c>
    </row>
    <row r="59" spans="2:4">
      <c r="C59" s="70" t="s">
        <v>132</v>
      </c>
      <c r="D59" s="71" vm="44">
        <v>3.6150000000000002</v>
      </c>
    </row>
    <row r="60" spans="2:4">
      <c r="C60" s="70" t="s">
        <v>144</v>
      </c>
      <c r="D60" s="71" vm="45">
        <v>0.2029</v>
      </c>
    </row>
    <row r="61" spans="2:4">
      <c r="C61" s="70" t="s">
        <v>2566</v>
      </c>
      <c r="D61" s="71" vm="46">
        <v>0.34649999999999997</v>
      </c>
    </row>
    <row r="62" spans="2:4">
      <c r="C62" s="70" t="s">
        <v>2567</v>
      </c>
      <c r="D62" s="71">
        <v>4.6569268405166807E-2</v>
      </c>
    </row>
    <row r="63" spans="2:4">
      <c r="C63" s="70" t="s">
        <v>2568</v>
      </c>
      <c r="D63" s="71">
        <v>0.52591762806057873</v>
      </c>
    </row>
    <row r="64" spans="2:4">
      <c r="C64" s="70" t="s">
        <v>133</v>
      </c>
      <c r="D64" s="71">
        <v>1</v>
      </c>
    </row>
    <row r="65" spans="3:4">
      <c r="C65" s="72"/>
      <c r="D65" s="72"/>
    </row>
    <row r="66" spans="3:4">
      <c r="C66" s="72"/>
      <c r="D66" s="72"/>
    </row>
    <row r="67" spans="3:4">
      <c r="C67" s="73"/>
      <c r="D67" s="73"/>
    </row>
  </sheetData>
  <sheetProtection sheet="1" objects="1" scenarios="1"/>
  <mergeCells count="1">
    <mergeCell ref="B6:D6"/>
  </mergeCells>
  <phoneticPr fontId="4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7.28515625" style="2" bestFit="1" customWidth="1"/>
    <col min="3" max="3" width="60.28515625" style="2" bestFit="1" customWidth="1"/>
    <col min="4" max="4" width="6.42578125" style="2" bestFit="1" customWidth="1"/>
    <col min="5" max="5" width="6.140625" style="2" bestFit="1" customWidth="1"/>
    <col min="6" max="6" width="9" style="1" bestFit="1" customWidth="1"/>
    <col min="7" max="7" width="8.140625" style="1" bestFit="1" customWidth="1"/>
    <col min="8" max="8" width="11.85546875" style="1" bestFit="1" customWidth="1"/>
    <col min="9" max="9" width="7.85546875" style="1" bestFit="1" customWidth="1"/>
    <col min="10" max="10" width="6.28515625" style="1" bestFit="1" customWidth="1"/>
    <col min="11" max="11" width="9.85546875" style="1" bestFit="1" customWidth="1"/>
    <col min="12" max="12" width="8.42578125" style="1" bestFit="1" customWidth="1"/>
    <col min="13" max="16384" width="9.140625" style="1"/>
  </cols>
  <sheetData>
    <row r="1" spans="2:13">
      <c r="B1" s="46" t="s">
        <v>146</v>
      </c>
      <c r="C1" s="46" t="s" vm="1">
        <v>229</v>
      </c>
    </row>
    <row r="2" spans="2:13">
      <c r="B2" s="46" t="s">
        <v>145</v>
      </c>
      <c r="C2" s="46" t="s">
        <v>230</v>
      </c>
    </row>
    <row r="3" spans="2:13">
      <c r="B3" s="46" t="s">
        <v>147</v>
      </c>
      <c r="C3" s="46" t="s">
        <v>231</v>
      </c>
    </row>
    <row r="4" spans="2:13">
      <c r="B4" s="46" t="s">
        <v>148</v>
      </c>
      <c r="C4" s="46">
        <v>9455</v>
      </c>
    </row>
    <row r="6" spans="2:13" ht="26.25" customHeight="1">
      <c r="B6" s="143" t="s">
        <v>173</v>
      </c>
      <c r="C6" s="144"/>
      <c r="D6" s="144"/>
      <c r="E6" s="144"/>
      <c r="F6" s="144"/>
      <c r="G6" s="144"/>
      <c r="H6" s="144"/>
      <c r="I6" s="144"/>
      <c r="J6" s="144"/>
      <c r="K6" s="144"/>
      <c r="L6" s="145"/>
    </row>
    <row r="7" spans="2:13" ht="26.25" customHeight="1">
      <c r="B7" s="143" t="s">
        <v>95</v>
      </c>
      <c r="C7" s="144"/>
      <c r="D7" s="144"/>
      <c r="E7" s="144"/>
      <c r="F7" s="144"/>
      <c r="G7" s="144"/>
      <c r="H7" s="144"/>
      <c r="I7" s="144"/>
      <c r="J7" s="144"/>
      <c r="K7" s="144"/>
      <c r="L7" s="145"/>
      <c r="M7" s="3"/>
    </row>
    <row r="8" spans="2:13" s="3" customFormat="1" ht="78.75">
      <c r="B8" s="21" t="s">
        <v>116</v>
      </c>
      <c r="C8" s="29" t="s">
        <v>47</v>
      </c>
      <c r="D8" s="29" t="s">
        <v>119</v>
      </c>
      <c r="E8" s="29" t="s">
        <v>67</v>
      </c>
      <c r="F8" s="29" t="s">
        <v>103</v>
      </c>
      <c r="G8" s="29" t="s">
        <v>205</v>
      </c>
      <c r="H8" s="29" t="s">
        <v>204</v>
      </c>
      <c r="I8" s="29" t="s">
        <v>63</v>
      </c>
      <c r="J8" s="29" t="s">
        <v>60</v>
      </c>
      <c r="K8" s="29" t="s">
        <v>149</v>
      </c>
      <c r="L8" s="30" t="s">
        <v>151</v>
      </c>
    </row>
    <row r="9" spans="2:13" s="3" customFormat="1">
      <c r="B9" s="14"/>
      <c r="C9" s="29"/>
      <c r="D9" s="29"/>
      <c r="E9" s="29"/>
      <c r="F9" s="29"/>
      <c r="G9" s="15" t="s">
        <v>212</v>
      </c>
      <c r="H9" s="15"/>
      <c r="I9" s="15" t="s">
        <v>208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80" t="s">
        <v>52</v>
      </c>
      <c r="C11" s="80"/>
      <c r="D11" s="81"/>
      <c r="E11" s="81"/>
      <c r="F11" s="81"/>
      <c r="G11" s="83"/>
      <c r="H11" s="100"/>
      <c r="I11" s="83">
        <v>1.0261189250000016</v>
      </c>
      <c r="J11" s="84"/>
      <c r="K11" s="84">
        <f>IFERROR(I11/$I$11,0)</f>
        <v>1</v>
      </c>
      <c r="L11" s="84">
        <f>I11/'סכום נכסי הקרן'!$C$42</f>
        <v>9.7239005491693646E-6</v>
      </c>
    </row>
    <row r="12" spans="2:13">
      <c r="B12" s="113" t="s">
        <v>198</v>
      </c>
      <c r="C12" s="87"/>
      <c r="D12" s="88"/>
      <c r="E12" s="88"/>
      <c r="F12" s="88"/>
      <c r="G12" s="90"/>
      <c r="H12" s="102"/>
      <c r="I12" s="90">
        <v>4.286517142000001</v>
      </c>
      <c r="J12" s="91"/>
      <c r="K12" s="91">
        <f t="shared" ref="K12:K24" si="0">IFERROR(I12/$I$11,0)</f>
        <v>4.1774077424797467</v>
      </c>
      <c r="L12" s="91">
        <f>I12/'סכום נכסי הקרן'!$C$42</f>
        <v>4.0620697441203166E-5</v>
      </c>
    </row>
    <row r="13" spans="2:13">
      <c r="B13" s="85" t="s">
        <v>191</v>
      </c>
      <c r="C13" s="80"/>
      <c r="D13" s="81"/>
      <c r="E13" s="81"/>
      <c r="F13" s="81"/>
      <c r="G13" s="83"/>
      <c r="H13" s="100"/>
      <c r="I13" s="83">
        <v>4.286517142000001</v>
      </c>
      <c r="J13" s="84"/>
      <c r="K13" s="84">
        <f t="shared" si="0"/>
        <v>4.1774077424797467</v>
      </c>
      <c r="L13" s="84">
        <f>I13/'סכום נכסי הקרן'!$C$42</f>
        <v>4.0620697441203166E-5</v>
      </c>
    </row>
    <row r="14" spans="2:13">
      <c r="B14" s="86" t="s">
        <v>1720</v>
      </c>
      <c r="C14" s="87" t="s">
        <v>1721</v>
      </c>
      <c r="D14" s="88" t="s">
        <v>120</v>
      </c>
      <c r="E14" s="88" t="s">
        <v>546</v>
      </c>
      <c r="F14" s="88" t="s">
        <v>133</v>
      </c>
      <c r="G14" s="90">
        <v>0.50438700000000003</v>
      </c>
      <c r="H14" s="102">
        <v>731000</v>
      </c>
      <c r="I14" s="90">
        <v>3.6870678739999998</v>
      </c>
      <c r="J14" s="91"/>
      <c r="K14" s="91">
        <f t="shared" si="0"/>
        <v>3.5932169109930352</v>
      </c>
      <c r="L14" s="91">
        <f>I14/'סכום נכסי הקרן'!$C$42</f>
        <v>3.4940083894089823E-5</v>
      </c>
    </row>
    <row r="15" spans="2:13">
      <c r="B15" s="86" t="s">
        <v>1722</v>
      </c>
      <c r="C15" s="87" t="s">
        <v>1723</v>
      </c>
      <c r="D15" s="88" t="s">
        <v>120</v>
      </c>
      <c r="E15" s="88" t="s">
        <v>546</v>
      </c>
      <c r="F15" s="88" t="s">
        <v>133</v>
      </c>
      <c r="G15" s="90">
        <v>-0.50438700000000003</v>
      </c>
      <c r="H15" s="102">
        <v>1906900</v>
      </c>
      <c r="I15" s="90">
        <v>-9.6181528430000007</v>
      </c>
      <c r="J15" s="91"/>
      <c r="K15" s="91">
        <f t="shared" si="0"/>
        <v>-9.373331500537315</v>
      </c>
      <c r="L15" s="91">
        <f>I15/'סכום נכסי הקרן'!$C$42</f>
        <v>-9.1145343325621305E-5</v>
      </c>
    </row>
    <row r="16" spans="2:13">
      <c r="B16" s="86" t="s">
        <v>1724</v>
      </c>
      <c r="C16" s="87" t="s">
        <v>1725</v>
      </c>
      <c r="D16" s="88" t="s">
        <v>120</v>
      </c>
      <c r="E16" s="88" t="s">
        <v>546</v>
      </c>
      <c r="F16" s="88" t="s">
        <v>133</v>
      </c>
      <c r="G16" s="90">
        <v>4.6380400000000002</v>
      </c>
      <c r="H16" s="102">
        <v>220300</v>
      </c>
      <c r="I16" s="90">
        <v>10.217602119999999</v>
      </c>
      <c r="J16" s="91"/>
      <c r="K16" s="91">
        <f t="shared" si="0"/>
        <v>9.9575223407949363</v>
      </c>
      <c r="L16" s="91">
        <f>I16/'סכום נכסי הקרן'!$C$42</f>
        <v>9.6825956958022097E-5</v>
      </c>
    </row>
    <row r="17" spans="2:12">
      <c r="B17" s="86" t="s">
        <v>1726</v>
      </c>
      <c r="C17" s="87" t="s">
        <v>1727</v>
      </c>
      <c r="D17" s="88" t="s">
        <v>120</v>
      </c>
      <c r="E17" s="88" t="s">
        <v>546</v>
      </c>
      <c r="F17" s="88" t="s">
        <v>133</v>
      </c>
      <c r="G17" s="90">
        <v>-4.6380400000000002</v>
      </c>
      <c r="H17" s="102">
        <v>0.01</v>
      </c>
      <c r="I17" s="90">
        <v>-8.9999999999999995E-9</v>
      </c>
      <c r="J17" s="91"/>
      <c r="K17" s="91">
        <f t="shared" si="0"/>
        <v>-8.7709131765599051E-9</v>
      </c>
      <c r="L17" s="91">
        <f>I17/'סכום נכסי הקרן'!$C$42</f>
        <v>-8.5287487454267685E-14</v>
      </c>
    </row>
    <row r="18" spans="2:12">
      <c r="B18" s="92"/>
      <c r="C18" s="87"/>
      <c r="D18" s="87"/>
      <c r="E18" s="87"/>
      <c r="F18" s="87"/>
      <c r="G18" s="90"/>
      <c r="H18" s="102"/>
      <c r="I18" s="87"/>
      <c r="J18" s="87"/>
      <c r="K18" s="91"/>
      <c r="L18" s="87"/>
    </row>
    <row r="19" spans="2:12">
      <c r="B19" s="113" t="s">
        <v>197</v>
      </c>
      <c r="C19" s="87"/>
      <c r="D19" s="88"/>
      <c r="E19" s="88"/>
      <c r="F19" s="88"/>
      <c r="G19" s="90"/>
      <c r="H19" s="102"/>
      <c r="I19" s="90">
        <v>-3.2603982170000001</v>
      </c>
      <c r="J19" s="91"/>
      <c r="K19" s="91">
        <f t="shared" si="0"/>
        <v>-3.1774077424797471</v>
      </c>
      <c r="L19" s="91">
        <f>I19/'סכום נכסי הקרן'!$C$42</f>
        <v>-3.0896796892033803E-5</v>
      </c>
    </row>
    <row r="20" spans="2:12">
      <c r="B20" s="85" t="s">
        <v>191</v>
      </c>
      <c r="C20" s="80"/>
      <c r="D20" s="81"/>
      <c r="E20" s="81"/>
      <c r="F20" s="81"/>
      <c r="G20" s="83"/>
      <c r="H20" s="100"/>
      <c r="I20" s="83">
        <v>-3.2603982170000001</v>
      </c>
      <c r="J20" s="84"/>
      <c r="K20" s="84">
        <f t="shared" si="0"/>
        <v>-3.1774077424797471</v>
      </c>
      <c r="L20" s="84">
        <f>I20/'סכום נכסי הקרן'!$C$42</f>
        <v>-3.0896796892033803E-5</v>
      </c>
    </row>
    <row r="21" spans="2:12">
      <c r="B21" s="86" t="s">
        <v>1728</v>
      </c>
      <c r="C21" s="87" t="s">
        <v>1729</v>
      </c>
      <c r="D21" s="88" t="s">
        <v>29</v>
      </c>
      <c r="E21" s="88" t="s">
        <v>546</v>
      </c>
      <c r="F21" s="88" t="s">
        <v>134</v>
      </c>
      <c r="G21" s="90">
        <v>4.5433079999999997</v>
      </c>
      <c r="H21" s="102">
        <v>60</v>
      </c>
      <c r="I21" s="90">
        <v>0.53595587199999994</v>
      </c>
      <c r="J21" s="91"/>
      <c r="K21" s="91">
        <f t="shared" si="0"/>
        <v>0.52231360219771716</v>
      </c>
      <c r="L21" s="91">
        <f>I21/'סכום נכסי הקרן'!$C$42</f>
        <v>5.0789255232490109E-6</v>
      </c>
    </row>
    <row r="22" spans="2:12">
      <c r="B22" s="86" t="s">
        <v>1730</v>
      </c>
      <c r="C22" s="87" t="s">
        <v>1731</v>
      </c>
      <c r="D22" s="88" t="s">
        <v>29</v>
      </c>
      <c r="E22" s="88" t="s">
        <v>546</v>
      </c>
      <c r="F22" s="88" t="s">
        <v>134</v>
      </c>
      <c r="G22" s="90">
        <v>-4.5433079999999997</v>
      </c>
      <c r="H22" s="102">
        <v>5</v>
      </c>
      <c r="I22" s="90">
        <v>-4.4662989000000007E-2</v>
      </c>
      <c r="J22" s="91"/>
      <c r="K22" s="91">
        <f t="shared" si="0"/>
        <v>-4.3526133191627799E-2</v>
      </c>
      <c r="L22" s="91">
        <f>I22/'סכום נכסי הקרן'!$C$42</f>
        <v>-4.2324379044528851E-7</v>
      </c>
    </row>
    <row r="23" spans="2:12">
      <c r="B23" s="86" t="s">
        <v>1732</v>
      </c>
      <c r="C23" s="87" t="s">
        <v>1733</v>
      </c>
      <c r="D23" s="88" t="s">
        <v>29</v>
      </c>
      <c r="E23" s="88" t="s">
        <v>546</v>
      </c>
      <c r="F23" s="88" t="s">
        <v>134</v>
      </c>
      <c r="G23" s="90">
        <v>-4.5433079999999997</v>
      </c>
      <c r="H23" s="102">
        <v>585</v>
      </c>
      <c r="I23" s="90">
        <v>-5.2255697469999998</v>
      </c>
      <c r="J23" s="91"/>
      <c r="K23" s="91">
        <f t="shared" si="0"/>
        <v>-5.0925576165550126</v>
      </c>
      <c r="L23" s="91">
        <f>I23/'סכום נכסי הקרן'!$C$42</f>
        <v>-4.9519523804295922E-5</v>
      </c>
    </row>
    <row r="24" spans="2:12">
      <c r="B24" s="86" t="s">
        <v>1734</v>
      </c>
      <c r="C24" s="87" t="s">
        <v>1735</v>
      </c>
      <c r="D24" s="88" t="s">
        <v>29</v>
      </c>
      <c r="E24" s="88" t="s">
        <v>546</v>
      </c>
      <c r="F24" s="88" t="s">
        <v>134</v>
      </c>
      <c r="G24" s="90">
        <v>4.5433079999999997</v>
      </c>
      <c r="H24" s="102">
        <v>165</v>
      </c>
      <c r="I24" s="90">
        <v>1.473878647</v>
      </c>
      <c r="J24" s="91"/>
      <c r="K24" s="91">
        <f t="shared" si="0"/>
        <v>1.4363624050691763</v>
      </c>
      <c r="L24" s="91">
        <f>I24/'סכום נכסי הקרן'!$C$42</f>
        <v>1.3967045179458394E-5</v>
      </c>
    </row>
    <row r="25" spans="2:12">
      <c r="B25" s="92"/>
      <c r="C25" s="87"/>
      <c r="D25" s="87"/>
      <c r="E25" s="87"/>
      <c r="F25" s="87"/>
      <c r="G25" s="90"/>
      <c r="H25" s="102"/>
      <c r="I25" s="87"/>
      <c r="J25" s="87"/>
      <c r="K25" s="91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109" t="s">
        <v>220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109" t="s">
        <v>112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109" t="s">
        <v>203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109" t="s">
        <v>211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2:12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2:12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2:12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</row>
    <row r="123" spans="2:12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</row>
    <row r="124" spans="2:12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</row>
    <row r="125" spans="2:12">
      <c r="B125" s="94"/>
      <c r="C125" s="93"/>
      <c r="D125" s="93"/>
      <c r="E125" s="93"/>
      <c r="F125" s="93"/>
      <c r="G125" s="93"/>
      <c r="H125" s="93"/>
      <c r="I125" s="93"/>
      <c r="J125" s="93"/>
      <c r="K125" s="93"/>
      <c r="L125" s="93"/>
    </row>
    <row r="126" spans="2:12">
      <c r="B126" s="94"/>
      <c r="C126" s="93"/>
      <c r="D126" s="93"/>
      <c r="E126" s="93"/>
      <c r="F126" s="93"/>
      <c r="G126" s="93"/>
      <c r="H126" s="93"/>
      <c r="I126" s="93"/>
      <c r="J126" s="93"/>
      <c r="K126" s="93"/>
      <c r="L126" s="93"/>
    </row>
    <row r="127" spans="2:12">
      <c r="B127" s="94"/>
      <c r="C127" s="93"/>
      <c r="D127" s="93"/>
      <c r="E127" s="93"/>
      <c r="F127" s="93"/>
      <c r="G127" s="93"/>
      <c r="H127" s="93"/>
      <c r="I127" s="93"/>
      <c r="J127" s="93"/>
      <c r="K127" s="93"/>
      <c r="L127" s="93"/>
    </row>
    <row r="128" spans="2:12">
      <c r="B128" s="94"/>
      <c r="C128" s="93"/>
      <c r="D128" s="93"/>
      <c r="E128" s="93"/>
      <c r="F128" s="93"/>
      <c r="G128" s="93"/>
      <c r="H128" s="93"/>
      <c r="I128" s="93"/>
      <c r="J128" s="93"/>
      <c r="K128" s="93"/>
      <c r="L128" s="93"/>
    </row>
    <row r="129" spans="2:12">
      <c r="B129" s="94"/>
      <c r="C129" s="93"/>
      <c r="D129" s="93"/>
      <c r="E129" s="93"/>
      <c r="F129" s="93"/>
      <c r="G129" s="93"/>
      <c r="H129" s="93"/>
      <c r="I129" s="93"/>
      <c r="J129" s="93"/>
      <c r="K129" s="93"/>
      <c r="L129" s="93"/>
    </row>
    <row r="130" spans="2:12">
      <c r="B130" s="94"/>
      <c r="C130" s="93"/>
      <c r="D130" s="93"/>
      <c r="E130" s="93"/>
      <c r="F130" s="93"/>
      <c r="G130" s="93"/>
      <c r="H130" s="93"/>
      <c r="I130" s="93"/>
      <c r="J130" s="93"/>
      <c r="K130" s="93"/>
      <c r="L130" s="93"/>
    </row>
    <row r="131" spans="2:12">
      <c r="B131" s="94"/>
      <c r="C131" s="93"/>
      <c r="D131" s="93"/>
      <c r="E131" s="93"/>
      <c r="F131" s="93"/>
      <c r="G131" s="93"/>
      <c r="H131" s="93"/>
      <c r="I131" s="93"/>
      <c r="J131" s="93"/>
      <c r="K131" s="93"/>
      <c r="L131" s="93"/>
    </row>
    <row r="132" spans="2:12">
      <c r="B132" s="94"/>
      <c r="C132" s="93"/>
      <c r="D132" s="93"/>
      <c r="E132" s="93"/>
      <c r="F132" s="93"/>
      <c r="G132" s="93"/>
      <c r="H132" s="93"/>
      <c r="I132" s="93"/>
      <c r="J132" s="93"/>
      <c r="K132" s="93"/>
      <c r="L132" s="93"/>
    </row>
    <row r="133" spans="2:12">
      <c r="B133" s="94"/>
      <c r="C133" s="93"/>
      <c r="D133" s="93"/>
      <c r="E133" s="93"/>
      <c r="F133" s="93"/>
      <c r="G133" s="93"/>
      <c r="H133" s="93"/>
      <c r="I133" s="93"/>
      <c r="J133" s="93"/>
      <c r="K133" s="93"/>
      <c r="L133" s="93"/>
    </row>
    <row r="134" spans="2:12">
      <c r="B134" s="94"/>
      <c r="C134" s="93"/>
      <c r="D134" s="93"/>
      <c r="E134" s="93"/>
      <c r="F134" s="93"/>
      <c r="G134" s="93"/>
      <c r="H134" s="93"/>
      <c r="I134" s="93"/>
      <c r="J134" s="93"/>
      <c r="K134" s="93"/>
      <c r="L134" s="93"/>
    </row>
    <row r="135" spans="2:12">
      <c r="B135" s="94"/>
      <c r="C135" s="93"/>
      <c r="D135" s="93"/>
      <c r="E135" s="93"/>
      <c r="F135" s="93"/>
      <c r="G135" s="93"/>
      <c r="H135" s="93"/>
      <c r="I135" s="93"/>
      <c r="J135" s="93"/>
      <c r="K135" s="93"/>
      <c r="L135" s="93"/>
    </row>
    <row r="136" spans="2:12">
      <c r="B136" s="94"/>
      <c r="C136" s="93"/>
      <c r="D136" s="93"/>
      <c r="E136" s="93"/>
      <c r="F136" s="93"/>
      <c r="G136" s="93"/>
      <c r="H136" s="93"/>
      <c r="I136" s="93"/>
      <c r="J136" s="93"/>
      <c r="K136" s="93"/>
      <c r="L136" s="93"/>
    </row>
    <row r="137" spans="2:12">
      <c r="B137" s="94"/>
      <c r="C137" s="93"/>
      <c r="D137" s="93"/>
      <c r="E137" s="93"/>
      <c r="F137" s="93"/>
      <c r="G137" s="93"/>
      <c r="H137" s="93"/>
      <c r="I137" s="93"/>
      <c r="J137" s="93"/>
      <c r="K137" s="93"/>
      <c r="L137" s="93"/>
    </row>
    <row r="138" spans="2:12">
      <c r="B138" s="94"/>
      <c r="C138" s="93"/>
      <c r="D138" s="93"/>
      <c r="E138" s="93"/>
      <c r="F138" s="93"/>
      <c r="G138" s="93"/>
      <c r="H138" s="93"/>
      <c r="I138" s="93"/>
      <c r="J138" s="93"/>
      <c r="K138" s="93"/>
      <c r="L138" s="93"/>
    </row>
    <row r="139" spans="2:12">
      <c r="B139" s="94"/>
      <c r="C139" s="93"/>
      <c r="D139" s="93"/>
      <c r="E139" s="93"/>
      <c r="F139" s="93"/>
      <c r="G139" s="93"/>
      <c r="H139" s="93"/>
      <c r="I139" s="93"/>
      <c r="J139" s="93"/>
      <c r="K139" s="93"/>
      <c r="L139" s="93"/>
    </row>
    <row r="140" spans="2:12">
      <c r="B140" s="94"/>
      <c r="C140" s="93"/>
      <c r="D140" s="93"/>
      <c r="E140" s="93"/>
      <c r="F140" s="93"/>
      <c r="G140" s="93"/>
      <c r="H140" s="93"/>
      <c r="I140" s="93"/>
      <c r="J140" s="93"/>
      <c r="K140" s="93"/>
      <c r="L140" s="93"/>
    </row>
    <row r="141" spans="2:12">
      <c r="B141" s="94"/>
      <c r="C141" s="93"/>
      <c r="D141" s="93"/>
      <c r="E141" s="93"/>
      <c r="F141" s="93"/>
      <c r="G141" s="93"/>
      <c r="H141" s="93"/>
      <c r="I141" s="93"/>
      <c r="J141" s="93"/>
      <c r="K141" s="93"/>
      <c r="L141" s="93"/>
    </row>
    <row r="142" spans="2:12">
      <c r="B142" s="94"/>
      <c r="C142" s="93"/>
      <c r="D142" s="93"/>
      <c r="E142" s="93"/>
      <c r="F142" s="93"/>
      <c r="G142" s="93"/>
      <c r="H142" s="93"/>
      <c r="I142" s="93"/>
      <c r="J142" s="93"/>
      <c r="K142" s="93"/>
      <c r="L142" s="93"/>
    </row>
    <row r="143" spans="2:12">
      <c r="B143" s="94"/>
      <c r="C143" s="93"/>
      <c r="D143" s="93"/>
      <c r="E143" s="93"/>
      <c r="F143" s="93"/>
      <c r="G143" s="93"/>
      <c r="H143" s="93"/>
      <c r="I143" s="93"/>
      <c r="J143" s="93"/>
      <c r="K143" s="93"/>
      <c r="L143" s="93"/>
    </row>
    <row r="144" spans="2:12">
      <c r="B144" s="94"/>
      <c r="C144" s="93"/>
      <c r="D144" s="93"/>
      <c r="E144" s="93"/>
      <c r="F144" s="93"/>
      <c r="G144" s="93"/>
      <c r="H144" s="93"/>
      <c r="I144" s="93"/>
      <c r="J144" s="93"/>
      <c r="K144" s="93"/>
      <c r="L144" s="93"/>
    </row>
    <row r="145" spans="2:12">
      <c r="B145" s="94"/>
      <c r="C145" s="93"/>
      <c r="D145" s="93"/>
      <c r="E145" s="93"/>
      <c r="F145" s="93"/>
      <c r="G145" s="93"/>
      <c r="H145" s="93"/>
      <c r="I145" s="93"/>
      <c r="J145" s="93"/>
      <c r="K145" s="93"/>
      <c r="L145" s="93"/>
    </row>
    <row r="146" spans="2:12">
      <c r="B146" s="94"/>
      <c r="C146" s="93"/>
      <c r="D146" s="93"/>
      <c r="E146" s="93"/>
      <c r="F146" s="93"/>
      <c r="G146" s="93"/>
      <c r="H146" s="93"/>
      <c r="I146" s="93"/>
      <c r="J146" s="93"/>
      <c r="K146" s="93"/>
      <c r="L146" s="93"/>
    </row>
    <row r="147" spans="2:12">
      <c r="B147" s="94"/>
      <c r="C147" s="93"/>
      <c r="D147" s="93"/>
      <c r="E147" s="93"/>
      <c r="F147" s="93"/>
      <c r="G147" s="93"/>
      <c r="H147" s="93"/>
      <c r="I147" s="93"/>
      <c r="J147" s="93"/>
      <c r="K147" s="93"/>
      <c r="L147" s="93"/>
    </row>
    <row r="148" spans="2:12">
      <c r="B148" s="94"/>
      <c r="C148" s="93"/>
      <c r="D148" s="93"/>
      <c r="E148" s="93"/>
      <c r="F148" s="93"/>
      <c r="G148" s="93"/>
      <c r="H148" s="93"/>
      <c r="I148" s="93"/>
      <c r="J148" s="93"/>
      <c r="K148" s="93"/>
      <c r="L148" s="93"/>
    </row>
    <row r="149" spans="2:12">
      <c r="B149" s="94"/>
      <c r="C149" s="93"/>
      <c r="D149" s="93"/>
      <c r="E149" s="93"/>
      <c r="F149" s="93"/>
      <c r="G149" s="93"/>
      <c r="H149" s="93"/>
      <c r="I149" s="93"/>
      <c r="J149" s="93"/>
      <c r="K149" s="93"/>
      <c r="L149" s="93"/>
    </row>
    <row r="150" spans="2:12">
      <c r="B150" s="94"/>
      <c r="C150" s="93"/>
      <c r="D150" s="93"/>
      <c r="E150" s="93"/>
      <c r="F150" s="93"/>
      <c r="G150" s="93"/>
      <c r="H150" s="93"/>
      <c r="I150" s="93"/>
      <c r="J150" s="93"/>
      <c r="K150" s="93"/>
      <c r="L150" s="93"/>
    </row>
    <row r="151" spans="2:12">
      <c r="B151" s="94"/>
      <c r="C151" s="93"/>
      <c r="D151" s="93"/>
      <c r="E151" s="93"/>
      <c r="F151" s="93"/>
      <c r="G151" s="93"/>
      <c r="H151" s="93"/>
      <c r="I151" s="93"/>
      <c r="J151" s="93"/>
      <c r="K151" s="93"/>
      <c r="L151" s="93"/>
    </row>
    <row r="152" spans="2:12">
      <c r="B152" s="94"/>
      <c r="C152" s="93"/>
      <c r="D152" s="93"/>
      <c r="E152" s="93"/>
      <c r="F152" s="93"/>
      <c r="G152" s="93"/>
      <c r="H152" s="93"/>
      <c r="I152" s="93"/>
      <c r="J152" s="93"/>
      <c r="K152" s="93"/>
      <c r="L152" s="93"/>
    </row>
    <row r="153" spans="2:12">
      <c r="B153" s="94"/>
      <c r="C153" s="93"/>
      <c r="D153" s="93"/>
      <c r="E153" s="93"/>
      <c r="F153" s="93"/>
      <c r="G153" s="93"/>
      <c r="H153" s="93"/>
      <c r="I153" s="93"/>
      <c r="J153" s="93"/>
      <c r="K153" s="93"/>
      <c r="L153" s="93"/>
    </row>
    <row r="154" spans="2:12">
      <c r="B154" s="94"/>
      <c r="C154" s="93"/>
      <c r="D154" s="93"/>
      <c r="E154" s="93"/>
      <c r="F154" s="93"/>
      <c r="G154" s="93"/>
      <c r="H154" s="93"/>
      <c r="I154" s="93"/>
      <c r="J154" s="93"/>
      <c r="K154" s="93"/>
      <c r="L154" s="93"/>
    </row>
    <row r="155" spans="2:12">
      <c r="B155" s="94"/>
      <c r="C155" s="93"/>
      <c r="D155" s="93"/>
      <c r="E155" s="93"/>
      <c r="F155" s="93"/>
      <c r="G155" s="93"/>
      <c r="H155" s="93"/>
      <c r="I155" s="93"/>
      <c r="J155" s="93"/>
      <c r="K155" s="93"/>
      <c r="L155" s="93"/>
    </row>
    <row r="156" spans="2:12">
      <c r="B156" s="94"/>
      <c r="C156" s="93"/>
      <c r="D156" s="93"/>
      <c r="E156" s="93"/>
      <c r="F156" s="93"/>
      <c r="G156" s="93"/>
      <c r="H156" s="93"/>
      <c r="I156" s="93"/>
      <c r="J156" s="93"/>
      <c r="K156" s="93"/>
      <c r="L156" s="93"/>
    </row>
    <row r="157" spans="2:12">
      <c r="B157" s="94"/>
      <c r="C157" s="93"/>
      <c r="D157" s="93"/>
      <c r="E157" s="93"/>
      <c r="F157" s="93"/>
      <c r="G157" s="93"/>
      <c r="H157" s="93"/>
      <c r="I157" s="93"/>
      <c r="J157" s="93"/>
      <c r="K157" s="93"/>
      <c r="L157" s="93"/>
    </row>
    <row r="158" spans="2:12">
      <c r="B158" s="94"/>
      <c r="C158" s="93"/>
      <c r="D158" s="93"/>
      <c r="E158" s="93"/>
      <c r="F158" s="93"/>
      <c r="G158" s="93"/>
      <c r="H158" s="93"/>
      <c r="I158" s="93"/>
      <c r="J158" s="93"/>
      <c r="K158" s="93"/>
      <c r="L158" s="93"/>
    </row>
    <row r="159" spans="2:12">
      <c r="B159" s="94"/>
      <c r="C159" s="93"/>
      <c r="D159" s="93"/>
      <c r="E159" s="93"/>
      <c r="F159" s="93"/>
      <c r="G159" s="93"/>
      <c r="H159" s="93"/>
      <c r="I159" s="93"/>
      <c r="J159" s="93"/>
      <c r="K159" s="93"/>
      <c r="L159" s="93"/>
    </row>
    <row r="160" spans="2:12">
      <c r="B160" s="94"/>
      <c r="C160" s="93"/>
      <c r="D160" s="93"/>
      <c r="E160" s="93"/>
      <c r="F160" s="93"/>
      <c r="G160" s="93"/>
      <c r="H160" s="93"/>
      <c r="I160" s="93"/>
      <c r="J160" s="93"/>
      <c r="K160" s="93"/>
      <c r="L160" s="93"/>
    </row>
    <row r="161" spans="2:12">
      <c r="B161" s="94"/>
      <c r="C161" s="93"/>
      <c r="D161" s="93"/>
      <c r="E161" s="93"/>
      <c r="F161" s="93"/>
      <c r="G161" s="93"/>
      <c r="H161" s="93"/>
      <c r="I161" s="93"/>
      <c r="J161" s="93"/>
      <c r="K161" s="93"/>
      <c r="L161" s="93"/>
    </row>
    <row r="162" spans="2:12">
      <c r="B162" s="94"/>
      <c r="C162" s="93"/>
      <c r="D162" s="93"/>
      <c r="E162" s="93"/>
      <c r="F162" s="93"/>
      <c r="G162" s="93"/>
      <c r="H162" s="93"/>
      <c r="I162" s="93"/>
      <c r="J162" s="93"/>
      <c r="K162" s="93"/>
      <c r="L162" s="93"/>
    </row>
    <row r="163" spans="2:12">
      <c r="B163" s="94"/>
      <c r="C163" s="93"/>
      <c r="D163" s="93"/>
      <c r="E163" s="93"/>
      <c r="F163" s="93"/>
      <c r="G163" s="93"/>
      <c r="H163" s="93"/>
      <c r="I163" s="93"/>
      <c r="J163" s="93"/>
      <c r="K163" s="93"/>
      <c r="L163" s="93"/>
    </row>
    <row r="164" spans="2:12">
      <c r="B164" s="94"/>
      <c r="C164" s="93"/>
      <c r="D164" s="93"/>
      <c r="E164" s="93"/>
      <c r="F164" s="93"/>
      <c r="G164" s="93"/>
      <c r="H164" s="93"/>
      <c r="I164" s="93"/>
      <c r="J164" s="93"/>
      <c r="K164" s="93"/>
      <c r="L164" s="93"/>
    </row>
    <row r="165" spans="2:12">
      <c r="B165" s="94"/>
      <c r="C165" s="93"/>
      <c r="D165" s="93"/>
      <c r="E165" s="93"/>
      <c r="F165" s="93"/>
      <c r="G165" s="93"/>
      <c r="H165" s="93"/>
      <c r="I165" s="93"/>
      <c r="J165" s="93"/>
      <c r="K165" s="93"/>
      <c r="L165" s="93"/>
    </row>
    <row r="166" spans="2:12">
      <c r="B166" s="94"/>
      <c r="C166" s="93"/>
      <c r="D166" s="93"/>
      <c r="E166" s="93"/>
      <c r="F166" s="93"/>
      <c r="G166" s="93"/>
      <c r="H166" s="93"/>
      <c r="I166" s="93"/>
      <c r="J166" s="93"/>
      <c r="K166" s="93"/>
      <c r="L166" s="93"/>
    </row>
    <row r="167" spans="2:12">
      <c r="B167" s="94"/>
      <c r="C167" s="93"/>
      <c r="D167" s="93"/>
      <c r="E167" s="93"/>
      <c r="F167" s="93"/>
      <c r="G167" s="93"/>
      <c r="H167" s="93"/>
      <c r="I167" s="93"/>
      <c r="J167" s="93"/>
      <c r="K167" s="93"/>
      <c r="L167" s="93"/>
    </row>
    <row r="168" spans="2:12">
      <c r="B168" s="94"/>
      <c r="C168" s="93"/>
      <c r="D168" s="93"/>
      <c r="E168" s="93"/>
      <c r="F168" s="93"/>
      <c r="G168" s="93"/>
      <c r="H168" s="93"/>
      <c r="I168" s="93"/>
      <c r="J168" s="93"/>
      <c r="K168" s="93"/>
      <c r="L168" s="93"/>
    </row>
    <row r="169" spans="2:12">
      <c r="B169" s="94"/>
      <c r="C169" s="93"/>
      <c r="D169" s="93"/>
      <c r="E169" s="93"/>
      <c r="F169" s="93"/>
      <c r="G169" s="93"/>
      <c r="H169" s="93"/>
      <c r="I169" s="93"/>
      <c r="J169" s="93"/>
      <c r="K169" s="93"/>
      <c r="L169" s="93"/>
    </row>
    <row r="170" spans="2:12">
      <c r="B170" s="94"/>
      <c r="C170" s="93"/>
      <c r="D170" s="93"/>
      <c r="E170" s="93"/>
      <c r="F170" s="93"/>
      <c r="G170" s="93"/>
      <c r="H170" s="93"/>
      <c r="I170" s="93"/>
      <c r="J170" s="93"/>
      <c r="K170" s="93"/>
      <c r="L170" s="93"/>
    </row>
    <row r="171" spans="2:12">
      <c r="B171" s="94"/>
      <c r="C171" s="93"/>
      <c r="D171" s="93"/>
      <c r="E171" s="93"/>
      <c r="F171" s="93"/>
      <c r="G171" s="93"/>
      <c r="H171" s="93"/>
      <c r="I171" s="93"/>
      <c r="J171" s="93"/>
      <c r="K171" s="93"/>
      <c r="L171" s="93"/>
    </row>
    <row r="172" spans="2:12">
      <c r="B172" s="94"/>
      <c r="C172" s="93"/>
      <c r="D172" s="93"/>
      <c r="E172" s="93"/>
      <c r="F172" s="93"/>
      <c r="G172" s="93"/>
      <c r="H172" s="93"/>
      <c r="I172" s="93"/>
      <c r="J172" s="93"/>
      <c r="K172" s="93"/>
      <c r="L172" s="93"/>
    </row>
    <row r="173" spans="2:12">
      <c r="B173" s="94"/>
      <c r="C173" s="93"/>
      <c r="D173" s="93"/>
      <c r="E173" s="93"/>
      <c r="F173" s="93"/>
      <c r="G173" s="93"/>
      <c r="H173" s="93"/>
      <c r="I173" s="93"/>
      <c r="J173" s="93"/>
      <c r="K173" s="93"/>
      <c r="L173" s="93"/>
    </row>
    <row r="174" spans="2:12">
      <c r="B174" s="94"/>
      <c r="C174" s="93"/>
      <c r="D174" s="93"/>
      <c r="E174" s="93"/>
      <c r="F174" s="93"/>
      <c r="G174" s="93"/>
      <c r="H174" s="93"/>
      <c r="I174" s="93"/>
      <c r="J174" s="93"/>
      <c r="K174" s="93"/>
      <c r="L174" s="93"/>
    </row>
    <row r="175" spans="2:12">
      <c r="B175" s="94"/>
      <c r="C175" s="93"/>
      <c r="D175" s="93"/>
      <c r="E175" s="93"/>
      <c r="F175" s="93"/>
      <c r="G175" s="93"/>
      <c r="H175" s="93"/>
      <c r="I175" s="93"/>
      <c r="J175" s="93"/>
      <c r="K175" s="93"/>
      <c r="L175" s="93"/>
    </row>
    <row r="176" spans="2:12">
      <c r="B176" s="94"/>
      <c r="C176" s="93"/>
      <c r="D176" s="93"/>
      <c r="E176" s="93"/>
      <c r="F176" s="93"/>
      <c r="G176" s="93"/>
      <c r="H176" s="93"/>
      <c r="I176" s="93"/>
      <c r="J176" s="93"/>
      <c r="K176" s="93"/>
      <c r="L176" s="93"/>
    </row>
    <row r="177" spans="2:12">
      <c r="B177" s="94"/>
      <c r="C177" s="93"/>
      <c r="D177" s="93"/>
      <c r="E177" s="93"/>
      <c r="F177" s="93"/>
      <c r="G177" s="93"/>
      <c r="H177" s="93"/>
      <c r="I177" s="93"/>
      <c r="J177" s="93"/>
      <c r="K177" s="93"/>
      <c r="L177" s="93"/>
    </row>
    <row r="178" spans="2:12">
      <c r="B178" s="94"/>
      <c r="C178" s="93"/>
      <c r="D178" s="93"/>
      <c r="E178" s="93"/>
      <c r="F178" s="93"/>
      <c r="G178" s="93"/>
      <c r="H178" s="93"/>
      <c r="I178" s="93"/>
      <c r="J178" s="93"/>
      <c r="K178" s="93"/>
      <c r="L178" s="93"/>
    </row>
    <row r="179" spans="2:12">
      <c r="B179" s="94"/>
      <c r="C179" s="93"/>
      <c r="D179" s="93"/>
      <c r="E179" s="93"/>
      <c r="F179" s="93"/>
      <c r="G179" s="93"/>
      <c r="H179" s="93"/>
      <c r="I179" s="93"/>
      <c r="J179" s="93"/>
      <c r="K179" s="93"/>
      <c r="L179" s="93"/>
    </row>
    <row r="180" spans="2:12">
      <c r="B180" s="94"/>
      <c r="C180" s="93"/>
      <c r="D180" s="93"/>
      <c r="E180" s="93"/>
      <c r="F180" s="93"/>
      <c r="G180" s="93"/>
      <c r="H180" s="93"/>
      <c r="I180" s="93"/>
      <c r="J180" s="93"/>
      <c r="K180" s="93"/>
      <c r="L180" s="93"/>
    </row>
    <row r="181" spans="2:12">
      <c r="B181" s="94"/>
      <c r="C181" s="93"/>
      <c r="D181" s="93"/>
      <c r="E181" s="93"/>
      <c r="F181" s="93"/>
      <c r="G181" s="93"/>
      <c r="H181" s="93"/>
      <c r="I181" s="93"/>
      <c r="J181" s="93"/>
      <c r="K181" s="93"/>
      <c r="L181" s="93"/>
    </row>
    <row r="182" spans="2:12">
      <c r="B182" s="94"/>
      <c r="C182" s="93"/>
      <c r="D182" s="93"/>
      <c r="E182" s="93"/>
      <c r="F182" s="93"/>
      <c r="G182" s="93"/>
      <c r="H182" s="93"/>
      <c r="I182" s="93"/>
      <c r="J182" s="93"/>
      <c r="K182" s="93"/>
      <c r="L182" s="93"/>
    </row>
    <row r="183" spans="2:12">
      <c r="B183" s="94"/>
      <c r="C183" s="93"/>
      <c r="D183" s="93"/>
      <c r="E183" s="93"/>
      <c r="F183" s="93"/>
      <c r="G183" s="93"/>
      <c r="H183" s="93"/>
      <c r="I183" s="93"/>
      <c r="J183" s="93"/>
      <c r="K183" s="93"/>
      <c r="L183" s="93"/>
    </row>
    <row r="184" spans="2:12">
      <c r="B184" s="94"/>
      <c r="C184" s="93"/>
      <c r="D184" s="93"/>
      <c r="E184" s="93"/>
      <c r="F184" s="93"/>
      <c r="G184" s="93"/>
      <c r="H184" s="93"/>
      <c r="I184" s="93"/>
      <c r="J184" s="93"/>
      <c r="K184" s="93"/>
      <c r="L184" s="93"/>
    </row>
    <row r="185" spans="2:12">
      <c r="B185" s="94"/>
      <c r="C185" s="93"/>
      <c r="D185" s="93"/>
      <c r="E185" s="93"/>
      <c r="F185" s="93"/>
      <c r="G185" s="93"/>
      <c r="H185" s="93"/>
      <c r="I185" s="93"/>
      <c r="J185" s="93"/>
      <c r="K185" s="93"/>
      <c r="L185" s="93"/>
    </row>
    <row r="186" spans="2:12">
      <c r="B186" s="94"/>
      <c r="C186" s="93"/>
      <c r="D186" s="93"/>
      <c r="E186" s="93"/>
      <c r="F186" s="93"/>
      <c r="G186" s="93"/>
      <c r="H186" s="93"/>
      <c r="I186" s="93"/>
      <c r="J186" s="93"/>
      <c r="K186" s="93"/>
      <c r="L186" s="93"/>
    </row>
    <row r="187" spans="2:12">
      <c r="B187" s="94"/>
      <c r="C187" s="93"/>
      <c r="D187" s="93"/>
      <c r="E187" s="93"/>
      <c r="F187" s="93"/>
      <c r="G187" s="93"/>
      <c r="H187" s="93"/>
      <c r="I187" s="93"/>
      <c r="J187" s="93"/>
      <c r="K187" s="93"/>
      <c r="L187" s="93"/>
    </row>
    <row r="188" spans="2:12">
      <c r="B188" s="94"/>
      <c r="C188" s="93"/>
      <c r="D188" s="93"/>
      <c r="E188" s="93"/>
      <c r="F188" s="93"/>
      <c r="G188" s="93"/>
      <c r="H188" s="93"/>
      <c r="I188" s="93"/>
      <c r="J188" s="93"/>
      <c r="K188" s="93"/>
      <c r="L188" s="93"/>
    </row>
    <row r="189" spans="2:12">
      <c r="B189" s="94"/>
      <c r="C189" s="93"/>
      <c r="D189" s="93"/>
      <c r="E189" s="93"/>
      <c r="F189" s="93"/>
      <c r="G189" s="93"/>
      <c r="H189" s="93"/>
      <c r="I189" s="93"/>
      <c r="J189" s="93"/>
      <c r="K189" s="93"/>
      <c r="L189" s="93"/>
    </row>
    <row r="190" spans="2:12">
      <c r="B190" s="94"/>
      <c r="C190" s="93"/>
      <c r="D190" s="93"/>
      <c r="E190" s="93"/>
      <c r="F190" s="93"/>
      <c r="G190" s="93"/>
      <c r="H190" s="93"/>
      <c r="I190" s="93"/>
      <c r="J190" s="93"/>
      <c r="K190" s="93"/>
      <c r="L190" s="93"/>
    </row>
    <row r="191" spans="2:12">
      <c r="B191" s="94"/>
      <c r="C191" s="93"/>
      <c r="D191" s="93"/>
      <c r="E191" s="93"/>
      <c r="F191" s="93"/>
      <c r="G191" s="93"/>
      <c r="H191" s="93"/>
      <c r="I191" s="93"/>
      <c r="J191" s="93"/>
      <c r="K191" s="93"/>
      <c r="L191" s="93"/>
    </row>
    <row r="192" spans="2:12">
      <c r="B192" s="94"/>
      <c r="C192" s="93"/>
      <c r="D192" s="93"/>
      <c r="E192" s="93"/>
      <c r="F192" s="93"/>
      <c r="G192" s="93"/>
      <c r="H192" s="93"/>
      <c r="I192" s="93"/>
      <c r="J192" s="93"/>
      <c r="K192" s="93"/>
      <c r="L192" s="93"/>
    </row>
    <row r="193" spans="2:12">
      <c r="B193" s="94"/>
      <c r="C193" s="93"/>
      <c r="D193" s="93"/>
      <c r="E193" s="93"/>
      <c r="F193" s="93"/>
      <c r="G193" s="93"/>
      <c r="H193" s="93"/>
      <c r="I193" s="93"/>
      <c r="J193" s="93"/>
      <c r="K193" s="93"/>
      <c r="L193" s="93"/>
    </row>
    <row r="194" spans="2:12">
      <c r="B194" s="94"/>
      <c r="C194" s="93"/>
      <c r="D194" s="93"/>
      <c r="E194" s="93"/>
      <c r="F194" s="93"/>
      <c r="G194" s="93"/>
      <c r="H194" s="93"/>
      <c r="I194" s="93"/>
      <c r="J194" s="93"/>
      <c r="K194" s="93"/>
      <c r="L194" s="93"/>
    </row>
    <row r="195" spans="2:12">
      <c r="B195" s="94"/>
      <c r="C195" s="93"/>
      <c r="D195" s="93"/>
      <c r="E195" s="93"/>
      <c r="F195" s="93"/>
      <c r="G195" s="93"/>
      <c r="H195" s="93"/>
      <c r="I195" s="93"/>
      <c r="J195" s="93"/>
      <c r="K195" s="93"/>
      <c r="L195" s="93"/>
    </row>
    <row r="196" spans="2:12">
      <c r="B196" s="94"/>
      <c r="C196" s="93"/>
      <c r="D196" s="93"/>
      <c r="E196" s="93"/>
      <c r="F196" s="93"/>
      <c r="G196" s="93"/>
      <c r="H196" s="93"/>
      <c r="I196" s="93"/>
      <c r="J196" s="93"/>
      <c r="K196" s="93"/>
      <c r="L196" s="93"/>
    </row>
    <row r="197" spans="2:12">
      <c r="B197" s="94"/>
      <c r="C197" s="93"/>
      <c r="D197" s="93"/>
      <c r="E197" s="93"/>
      <c r="F197" s="93"/>
      <c r="G197" s="93"/>
      <c r="H197" s="93"/>
      <c r="I197" s="93"/>
      <c r="J197" s="93"/>
      <c r="K197" s="93"/>
      <c r="L197" s="93"/>
    </row>
    <row r="198" spans="2:12">
      <c r="B198" s="94"/>
      <c r="C198" s="93"/>
      <c r="D198" s="93"/>
      <c r="E198" s="93"/>
      <c r="F198" s="93"/>
      <c r="G198" s="93"/>
      <c r="H198" s="93"/>
      <c r="I198" s="93"/>
      <c r="J198" s="93"/>
      <c r="K198" s="93"/>
      <c r="L198" s="93"/>
    </row>
    <row r="199" spans="2:12">
      <c r="B199" s="94"/>
      <c r="C199" s="93"/>
      <c r="D199" s="93"/>
      <c r="E199" s="93"/>
      <c r="F199" s="93"/>
      <c r="G199" s="93"/>
      <c r="H199" s="93"/>
      <c r="I199" s="93"/>
      <c r="J199" s="93"/>
      <c r="K199" s="93"/>
      <c r="L199" s="93"/>
    </row>
    <row r="200" spans="2:12">
      <c r="B200" s="94"/>
      <c r="C200" s="93"/>
      <c r="D200" s="93"/>
      <c r="E200" s="93"/>
      <c r="F200" s="93"/>
      <c r="G200" s="93"/>
      <c r="H200" s="93"/>
      <c r="I200" s="93"/>
      <c r="J200" s="93"/>
      <c r="K200" s="93"/>
      <c r="L200" s="93"/>
    </row>
    <row r="201" spans="2:12">
      <c r="B201" s="94"/>
      <c r="C201" s="93"/>
      <c r="D201" s="93"/>
      <c r="E201" s="93"/>
      <c r="F201" s="93"/>
      <c r="G201" s="93"/>
      <c r="H201" s="93"/>
      <c r="I201" s="93"/>
      <c r="J201" s="93"/>
      <c r="K201" s="93"/>
      <c r="L201" s="93"/>
    </row>
    <row r="202" spans="2:12">
      <c r="B202" s="94"/>
      <c r="C202" s="93"/>
      <c r="D202" s="93"/>
      <c r="E202" s="93"/>
      <c r="F202" s="93"/>
      <c r="G202" s="93"/>
      <c r="H202" s="93"/>
      <c r="I202" s="93"/>
      <c r="J202" s="93"/>
      <c r="K202" s="93"/>
      <c r="L202" s="93"/>
    </row>
    <row r="203" spans="2:12">
      <c r="B203" s="94"/>
      <c r="C203" s="93"/>
      <c r="D203" s="93"/>
      <c r="E203" s="93"/>
      <c r="F203" s="93"/>
      <c r="G203" s="93"/>
      <c r="H203" s="93"/>
      <c r="I203" s="93"/>
      <c r="J203" s="93"/>
      <c r="K203" s="93"/>
      <c r="L203" s="93"/>
    </row>
    <row r="204" spans="2:12">
      <c r="B204" s="94"/>
      <c r="C204" s="93"/>
      <c r="D204" s="93"/>
      <c r="E204" s="93"/>
      <c r="F204" s="93"/>
      <c r="G204" s="93"/>
      <c r="H204" s="93"/>
      <c r="I204" s="93"/>
      <c r="J204" s="93"/>
      <c r="K204" s="93"/>
      <c r="L204" s="93"/>
    </row>
    <row r="205" spans="2:12">
      <c r="B205" s="94"/>
      <c r="C205" s="93"/>
      <c r="D205" s="93"/>
      <c r="E205" s="93"/>
      <c r="F205" s="93"/>
      <c r="G205" s="93"/>
      <c r="H205" s="93"/>
      <c r="I205" s="93"/>
      <c r="J205" s="93"/>
      <c r="K205" s="93"/>
      <c r="L205" s="93"/>
    </row>
    <row r="206" spans="2:12">
      <c r="B206" s="94"/>
      <c r="C206" s="93"/>
      <c r="D206" s="93"/>
      <c r="E206" s="93"/>
      <c r="F206" s="93"/>
      <c r="G206" s="93"/>
      <c r="H206" s="93"/>
      <c r="I206" s="93"/>
      <c r="J206" s="93"/>
      <c r="K206" s="93"/>
      <c r="L206" s="93"/>
    </row>
    <row r="207" spans="2:12">
      <c r="B207" s="94"/>
      <c r="C207" s="93"/>
      <c r="D207" s="93"/>
      <c r="E207" s="93"/>
      <c r="F207" s="93"/>
      <c r="G207" s="93"/>
      <c r="H207" s="93"/>
      <c r="I207" s="93"/>
      <c r="J207" s="93"/>
      <c r="K207" s="93"/>
      <c r="L207" s="93"/>
    </row>
    <row r="208" spans="2:12">
      <c r="B208" s="94"/>
      <c r="C208" s="93"/>
      <c r="D208" s="93"/>
      <c r="E208" s="93"/>
      <c r="F208" s="93"/>
      <c r="G208" s="93"/>
      <c r="H208" s="93"/>
      <c r="I208" s="93"/>
      <c r="J208" s="93"/>
      <c r="K208" s="93"/>
      <c r="L208" s="93"/>
    </row>
    <row r="209" spans="2:12">
      <c r="B209" s="94"/>
      <c r="C209" s="93"/>
      <c r="D209" s="93"/>
      <c r="E209" s="93"/>
      <c r="F209" s="93"/>
      <c r="G209" s="93"/>
      <c r="H209" s="93"/>
      <c r="I209" s="93"/>
      <c r="J209" s="93"/>
      <c r="K209" s="93"/>
      <c r="L209" s="93"/>
    </row>
    <row r="210" spans="2:12">
      <c r="B210" s="94"/>
      <c r="C210" s="93"/>
      <c r="D210" s="93"/>
      <c r="E210" s="93"/>
      <c r="F210" s="93"/>
      <c r="G210" s="93"/>
      <c r="H210" s="93"/>
      <c r="I210" s="93"/>
      <c r="J210" s="93"/>
      <c r="K210" s="93"/>
      <c r="L210" s="93"/>
    </row>
    <row r="211" spans="2:12">
      <c r="B211" s="94"/>
      <c r="C211" s="93"/>
      <c r="D211" s="93"/>
      <c r="E211" s="93"/>
      <c r="F211" s="93"/>
      <c r="G211" s="93"/>
      <c r="H211" s="93"/>
      <c r="I211" s="93"/>
      <c r="J211" s="93"/>
      <c r="K211" s="93"/>
      <c r="L211" s="93"/>
    </row>
    <row r="212" spans="2:12">
      <c r="B212" s="94"/>
      <c r="C212" s="93"/>
      <c r="D212" s="93"/>
      <c r="E212" s="93"/>
      <c r="F212" s="93"/>
      <c r="G212" s="93"/>
      <c r="H212" s="93"/>
      <c r="I212" s="93"/>
      <c r="J212" s="93"/>
      <c r="K212" s="93"/>
      <c r="L212" s="93"/>
    </row>
    <row r="213" spans="2:12">
      <c r="B213" s="94"/>
      <c r="C213" s="93"/>
      <c r="D213" s="93"/>
      <c r="E213" s="93"/>
      <c r="F213" s="93"/>
      <c r="G213" s="93"/>
      <c r="H213" s="93"/>
      <c r="I213" s="93"/>
      <c r="J213" s="93"/>
      <c r="K213" s="93"/>
      <c r="L213" s="93"/>
    </row>
    <row r="214" spans="2:12">
      <c r="B214" s="94"/>
      <c r="C214" s="93"/>
      <c r="D214" s="93"/>
      <c r="E214" s="93"/>
      <c r="F214" s="93"/>
      <c r="G214" s="93"/>
      <c r="H214" s="93"/>
      <c r="I214" s="93"/>
      <c r="J214" s="93"/>
      <c r="K214" s="93"/>
      <c r="L214" s="93"/>
    </row>
    <row r="215" spans="2:12">
      <c r="B215" s="94"/>
      <c r="C215" s="93"/>
      <c r="D215" s="93"/>
      <c r="E215" s="93"/>
      <c r="F215" s="93"/>
      <c r="G215" s="93"/>
      <c r="H215" s="93"/>
      <c r="I215" s="93"/>
      <c r="J215" s="93"/>
      <c r="K215" s="93"/>
      <c r="L215" s="93"/>
    </row>
    <row r="216" spans="2:12">
      <c r="B216" s="94"/>
      <c r="C216" s="93"/>
      <c r="D216" s="93"/>
      <c r="E216" s="93"/>
      <c r="F216" s="93"/>
      <c r="G216" s="93"/>
      <c r="H216" s="93"/>
      <c r="I216" s="93"/>
      <c r="J216" s="93"/>
      <c r="K216" s="93"/>
      <c r="L216" s="93"/>
    </row>
    <row r="217" spans="2:12">
      <c r="B217" s="94"/>
      <c r="C217" s="93"/>
      <c r="D217" s="93"/>
      <c r="E217" s="93"/>
      <c r="F217" s="93"/>
      <c r="G217" s="93"/>
      <c r="H217" s="93"/>
      <c r="I217" s="93"/>
      <c r="J217" s="93"/>
      <c r="K217" s="93"/>
      <c r="L217" s="93"/>
    </row>
    <row r="218" spans="2:12">
      <c r="B218" s="94"/>
      <c r="C218" s="93"/>
      <c r="D218" s="93"/>
      <c r="E218" s="93"/>
      <c r="F218" s="93"/>
      <c r="G218" s="93"/>
      <c r="H218" s="93"/>
      <c r="I218" s="93"/>
      <c r="J218" s="93"/>
      <c r="K218" s="93"/>
      <c r="L218" s="93"/>
    </row>
    <row r="219" spans="2:12">
      <c r="B219" s="94"/>
      <c r="C219" s="93"/>
      <c r="D219" s="93"/>
      <c r="E219" s="93"/>
      <c r="F219" s="93"/>
      <c r="G219" s="93"/>
      <c r="H219" s="93"/>
      <c r="I219" s="93"/>
      <c r="J219" s="93"/>
      <c r="K219" s="93"/>
      <c r="L219" s="93"/>
    </row>
    <row r="220" spans="2:12">
      <c r="B220" s="94"/>
      <c r="C220" s="93"/>
      <c r="D220" s="93"/>
      <c r="E220" s="93"/>
      <c r="F220" s="93"/>
      <c r="G220" s="93"/>
      <c r="H220" s="93"/>
      <c r="I220" s="93"/>
      <c r="J220" s="93"/>
      <c r="K220" s="93"/>
      <c r="L220" s="93"/>
    </row>
    <row r="221" spans="2:12">
      <c r="B221" s="94"/>
      <c r="C221" s="93"/>
      <c r="D221" s="93"/>
      <c r="E221" s="93"/>
      <c r="F221" s="93"/>
      <c r="G221" s="93"/>
      <c r="H221" s="93"/>
      <c r="I221" s="93"/>
      <c r="J221" s="93"/>
      <c r="K221" s="93"/>
      <c r="L221" s="93"/>
    </row>
    <row r="222" spans="2:12">
      <c r="B222" s="94"/>
      <c r="C222" s="93"/>
      <c r="D222" s="93"/>
      <c r="E222" s="93"/>
      <c r="F222" s="93"/>
      <c r="G222" s="93"/>
      <c r="H222" s="93"/>
      <c r="I222" s="93"/>
      <c r="J222" s="93"/>
      <c r="K222" s="93"/>
      <c r="L222" s="93"/>
    </row>
    <row r="223" spans="2:12">
      <c r="B223" s="94"/>
      <c r="C223" s="93"/>
      <c r="D223" s="93"/>
      <c r="E223" s="93"/>
      <c r="F223" s="93"/>
      <c r="G223" s="93"/>
      <c r="H223" s="93"/>
      <c r="I223" s="93"/>
      <c r="J223" s="93"/>
      <c r="K223" s="93"/>
      <c r="L223" s="93"/>
    </row>
    <row r="224" spans="2:12">
      <c r="B224" s="94"/>
      <c r="C224" s="93"/>
      <c r="D224" s="93"/>
      <c r="E224" s="93"/>
      <c r="F224" s="93"/>
      <c r="G224" s="93"/>
      <c r="H224" s="93"/>
      <c r="I224" s="93"/>
      <c r="J224" s="93"/>
      <c r="K224" s="93"/>
      <c r="L224" s="93"/>
    </row>
    <row r="225" spans="2:12">
      <c r="B225" s="94"/>
      <c r="C225" s="93"/>
      <c r="D225" s="93"/>
      <c r="E225" s="93"/>
      <c r="F225" s="93"/>
      <c r="G225" s="93"/>
      <c r="H225" s="93"/>
      <c r="I225" s="93"/>
      <c r="J225" s="93"/>
      <c r="K225" s="93"/>
      <c r="L225" s="93"/>
    </row>
    <row r="226" spans="2:12">
      <c r="B226" s="94"/>
      <c r="C226" s="93"/>
      <c r="D226" s="93"/>
      <c r="E226" s="93"/>
      <c r="F226" s="93"/>
      <c r="G226" s="93"/>
      <c r="H226" s="93"/>
      <c r="I226" s="93"/>
      <c r="J226" s="93"/>
      <c r="K226" s="93"/>
      <c r="L226" s="93"/>
    </row>
    <row r="227" spans="2:12">
      <c r="B227" s="94"/>
      <c r="C227" s="93"/>
      <c r="D227" s="93"/>
      <c r="E227" s="93"/>
      <c r="F227" s="93"/>
      <c r="G227" s="93"/>
      <c r="H227" s="93"/>
      <c r="I227" s="93"/>
      <c r="J227" s="93"/>
      <c r="K227" s="93"/>
      <c r="L227" s="93"/>
    </row>
    <row r="228" spans="2:12">
      <c r="B228" s="94"/>
      <c r="C228" s="93"/>
      <c r="D228" s="93"/>
      <c r="E228" s="93"/>
      <c r="F228" s="93"/>
      <c r="G228" s="93"/>
      <c r="H228" s="93"/>
      <c r="I228" s="93"/>
      <c r="J228" s="93"/>
      <c r="K228" s="93"/>
      <c r="L228" s="93"/>
    </row>
    <row r="229" spans="2:12">
      <c r="B229" s="94"/>
      <c r="C229" s="93"/>
      <c r="D229" s="93"/>
      <c r="E229" s="93"/>
      <c r="F229" s="93"/>
      <c r="G229" s="93"/>
      <c r="H229" s="93"/>
      <c r="I229" s="93"/>
      <c r="J229" s="93"/>
      <c r="K229" s="93"/>
      <c r="L229" s="93"/>
    </row>
    <row r="230" spans="2:12">
      <c r="B230" s="94"/>
      <c r="C230" s="93"/>
      <c r="D230" s="93"/>
      <c r="E230" s="93"/>
      <c r="F230" s="93"/>
      <c r="G230" s="93"/>
      <c r="H230" s="93"/>
      <c r="I230" s="93"/>
      <c r="J230" s="93"/>
      <c r="K230" s="93"/>
      <c r="L230" s="93"/>
    </row>
    <row r="231" spans="2:12">
      <c r="B231" s="94"/>
      <c r="C231" s="93"/>
      <c r="D231" s="93"/>
      <c r="E231" s="93"/>
      <c r="F231" s="93"/>
      <c r="G231" s="93"/>
      <c r="H231" s="93"/>
      <c r="I231" s="93"/>
      <c r="J231" s="93"/>
      <c r="K231" s="93"/>
      <c r="L231" s="93"/>
    </row>
    <row r="232" spans="2:12">
      <c r="B232" s="94"/>
      <c r="C232" s="93"/>
      <c r="D232" s="93"/>
      <c r="E232" s="93"/>
      <c r="F232" s="93"/>
      <c r="G232" s="93"/>
      <c r="H232" s="93"/>
      <c r="I232" s="93"/>
      <c r="J232" s="93"/>
      <c r="K232" s="93"/>
      <c r="L232" s="93"/>
    </row>
    <row r="233" spans="2:12">
      <c r="B233" s="94"/>
      <c r="C233" s="93"/>
      <c r="D233" s="93"/>
      <c r="E233" s="93"/>
      <c r="F233" s="93"/>
      <c r="G233" s="93"/>
      <c r="H233" s="93"/>
      <c r="I233" s="93"/>
      <c r="J233" s="93"/>
      <c r="K233" s="93"/>
      <c r="L233" s="93"/>
    </row>
    <row r="234" spans="2:12">
      <c r="B234" s="94"/>
      <c r="C234" s="93"/>
      <c r="D234" s="93"/>
      <c r="E234" s="93"/>
      <c r="F234" s="93"/>
      <c r="G234" s="93"/>
      <c r="H234" s="93"/>
      <c r="I234" s="93"/>
      <c r="J234" s="93"/>
      <c r="K234" s="93"/>
      <c r="L234" s="93"/>
    </row>
    <row r="235" spans="2:12">
      <c r="B235" s="94"/>
      <c r="C235" s="93"/>
      <c r="D235" s="93"/>
      <c r="E235" s="93"/>
      <c r="F235" s="93"/>
      <c r="G235" s="93"/>
      <c r="H235" s="93"/>
      <c r="I235" s="93"/>
      <c r="J235" s="93"/>
      <c r="K235" s="93"/>
      <c r="L235" s="93"/>
    </row>
    <row r="236" spans="2:12">
      <c r="B236" s="94"/>
      <c r="C236" s="93"/>
      <c r="D236" s="93"/>
      <c r="E236" s="93"/>
      <c r="F236" s="93"/>
      <c r="G236" s="93"/>
      <c r="H236" s="93"/>
      <c r="I236" s="93"/>
      <c r="J236" s="93"/>
      <c r="K236" s="93"/>
      <c r="L236" s="93"/>
    </row>
    <row r="237" spans="2:12">
      <c r="B237" s="94"/>
      <c r="C237" s="93"/>
      <c r="D237" s="93"/>
      <c r="E237" s="93"/>
      <c r="F237" s="93"/>
      <c r="G237" s="93"/>
      <c r="H237" s="93"/>
      <c r="I237" s="93"/>
      <c r="J237" s="93"/>
      <c r="K237" s="93"/>
      <c r="L237" s="93"/>
    </row>
    <row r="238" spans="2:12">
      <c r="B238" s="94"/>
      <c r="C238" s="93"/>
      <c r="D238" s="93"/>
      <c r="E238" s="93"/>
      <c r="F238" s="93"/>
      <c r="G238" s="93"/>
      <c r="H238" s="93"/>
      <c r="I238" s="93"/>
      <c r="J238" s="93"/>
      <c r="K238" s="93"/>
      <c r="L238" s="93"/>
    </row>
    <row r="239" spans="2:12">
      <c r="B239" s="94"/>
      <c r="C239" s="93"/>
      <c r="D239" s="93"/>
      <c r="E239" s="93"/>
      <c r="F239" s="93"/>
      <c r="G239" s="93"/>
      <c r="H239" s="93"/>
      <c r="I239" s="93"/>
      <c r="J239" s="93"/>
      <c r="K239" s="93"/>
      <c r="L239" s="93"/>
    </row>
    <row r="240" spans="2:12">
      <c r="B240" s="94"/>
      <c r="C240" s="93"/>
      <c r="D240" s="93"/>
      <c r="E240" s="93"/>
      <c r="F240" s="93"/>
      <c r="G240" s="93"/>
      <c r="H240" s="93"/>
      <c r="I240" s="93"/>
      <c r="J240" s="93"/>
      <c r="K240" s="93"/>
      <c r="L240" s="93"/>
    </row>
    <row r="241" spans="2:12">
      <c r="B241" s="94"/>
      <c r="C241" s="93"/>
      <c r="D241" s="93"/>
      <c r="E241" s="93"/>
      <c r="F241" s="93"/>
      <c r="G241" s="93"/>
      <c r="H241" s="93"/>
      <c r="I241" s="93"/>
      <c r="J241" s="93"/>
      <c r="K241" s="93"/>
      <c r="L241" s="93"/>
    </row>
    <row r="242" spans="2:12">
      <c r="B242" s="94"/>
      <c r="C242" s="93"/>
      <c r="D242" s="93"/>
      <c r="E242" s="93"/>
      <c r="F242" s="93"/>
      <c r="G242" s="93"/>
      <c r="H242" s="93"/>
      <c r="I242" s="93"/>
      <c r="J242" s="93"/>
      <c r="K242" s="93"/>
      <c r="L242" s="93"/>
    </row>
    <row r="243" spans="2:12">
      <c r="B243" s="94"/>
      <c r="C243" s="93"/>
      <c r="D243" s="93"/>
      <c r="E243" s="93"/>
      <c r="F243" s="93"/>
      <c r="G243" s="93"/>
      <c r="H243" s="93"/>
      <c r="I243" s="93"/>
      <c r="J243" s="93"/>
      <c r="K243" s="93"/>
      <c r="L243" s="93"/>
    </row>
    <row r="244" spans="2:12">
      <c r="B244" s="94"/>
      <c r="C244" s="93"/>
      <c r="D244" s="93"/>
      <c r="E244" s="93"/>
      <c r="F244" s="93"/>
      <c r="G244" s="93"/>
      <c r="H244" s="93"/>
      <c r="I244" s="93"/>
      <c r="J244" s="93"/>
      <c r="K244" s="93"/>
      <c r="L244" s="93"/>
    </row>
    <row r="245" spans="2:12">
      <c r="B245" s="94"/>
      <c r="C245" s="93"/>
      <c r="D245" s="93"/>
      <c r="E245" s="93"/>
      <c r="F245" s="93"/>
      <c r="G245" s="93"/>
      <c r="H245" s="93"/>
      <c r="I245" s="93"/>
      <c r="J245" s="93"/>
      <c r="K245" s="93"/>
      <c r="L245" s="93"/>
    </row>
    <row r="246" spans="2:12">
      <c r="B246" s="94"/>
      <c r="C246" s="93"/>
      <c r="D246" s="93"/>
      <c r="E246" s="93"/>
      <c r="F246" s="93"/>
      <c r="G246" s="93"/>
      <c r="H246" s="93"/>
      <c r="I246" s="93"/>
      <c r="J246" s="93"/>
      <c r="K246" s="93"/>
      <c r="L246" s="93"/>
    </row>
    <row r="247" spans="2:12">
      <c r="B247" s="94"/>
      <c r="C247" s="93"/>
      <c r="D247" s="93"/>
      <c r="E247" s="93"/>
      <c r="F247" s="93"/>
      <c r="G247" s="93"/>
      <c r="H247" s="93"/>
      <c r="I247" s="93"/>
      <c r="J247" s="93"/>
      <c r="K247" s="93"/>
      <c r="L247" s="93"/>
    </row>
    <row r="248" spans="2:12">
      <c r="B248" s="94"/>
      <c r="C248" s="93"/>
      <c r="D248" s="93"/>
      <c r="E248" s="93"/>
      <c r="F248" s="93"/>
      <c r="G248" s="93"/>
      <c r="H248" s="93"/>
      <c r="I248" s="93"/>
      <c r="J248" s="93"/>
      <c r="K248" s="93"/>
      <c r="L248" s="93"/>
    </row>
    <row r="249" spans="2:12">
      <c r="B249" s="94"/>
      <c r="C249" s="93"/>
      <c r="D249" s="93"/>
      <c r="E249" s="93"/>
      <c r="F249" s="93"/>
      <c r="G249" s="93"/>
      <c r="H249" s="93"/>
      <c r="I249" s="93"/>
      <c r="J249" s="93"/>
      <c r="K249" s="93"/>
      <c r="L249" s="93"/>
    </row>
    <row r="250" spans="2:12">
      <c r="B250" s="94"/>
      <c r="C250" s="93"/>
      <c r="D250" s="93"/>
      <c r="E250" s="93"/>
      <c r="F250" s="93"/>
      <c r="G250" s="93"/>
      <c r="H250" s="93"/>
      <c r="I250" s="93"/>
      <c r="J250" s="93"/>
      <c r="K250" s="93"/>
      <c r="L250" s="93"/>
    </row>
    <row r="251" spans="2:12">
      <c r="B251" s="94"/>
      <c r="C251" s="93"/>
      <c r="D251" s="93"/>
      <c r="E251" s="93"/>
      <c r="F251" s="93"/>
      <c r="G251" s="93"/>
      <c r="H251" s="93"/>
      <c r="I251" s="93"/>
      <c r="J251" s="93"/>
      <c r="K251" s="93"/>
      <c r="L251" s="93"/>
    </row>
    <row r="252" spans="2:12">
      <c r="B252" s="94"/>
      <c r="C252" s="93"/>
      <c r="D252" s="93"/>
      <c r="E252" s="93"/>
      <c r="F252" s="93"/>
      <c r="G252" s="93"/>
      <c r="H252" s="93"/>
      <c r="I252" s="93"/>
      <c r="J252" s="93"/>
      <c r="K252" s="93"/>
      <c r="L252" s="93"/>
    </row>
    <row r="253" spans="2:12">
      <c r="B253" s="94"/>
      <c r="C253" s="93"/>
      <c r="D253" s="93"/>
      <c r="E253" s="93"/>
      <c r="F253" s="93"/>
      <c r="G253" s="93"/>
      <c r="H253" s="93"/>
      <c r="I253" s="93"/>
      <c r="J253" s="93"/>
      <c r="K253" s="93"/>
      <c r="L253" s="93"/>
    </row>
    <row r="254" spans="2:12">
      <c r="B254" s="94"/>
      <c r="C254" s="93"/>
      <c r="D254" s="93"/>
      <c r="E254" s="93"/>
      <c r="F254" s="93"/>
      <c r="G254" s="93"/>
      <c r="H254" s="93"/>
      <c r="I254" s="93"/>
      <c r="J254" s="93"/>
      <c r="K254" s="93"/>
      <c r="L254" s="93"/>
    </row>
    <row r="255" spans="2:12">
      <c r="B255" s="94"/>
      <c r="C255" s="93"/>
      <c r="D255" s="93"/>
      <c r="E255" s="93"/>
      <c r="F255" s="93"/>
      <c r="G255" s="93"/>
      <c r="H255" s="93"/>
      <c r="I255" s="93"/>
      <c r="J255" s="93"/>
      <c r="K255" s="93"/>
      <c r="L255" s="93"/>
    </row>
    <row r="256" spans="2:12">
      <c r="B256" s="94"/>
      <c r="C256" s="93"/>
      <c r="D256" s="93"/>
      <c r="E256" s="93"/>
      <c r="F256" s="93"/>
      <c r="G256" s="93"/>
      <c r="H256" s="93"/>
      <c r="I256" s="93"/>
      <c r="J256" s="93"/>
      <c r="K256" s="93"/>
      <c r="L256" s="93"/>
    </row>
    <row r="257" spans="2:12">
      <c r="B257" s="94"/>
      <c r="C257" s="93"/>
      <c r="D257" s="93"/>
      <c r="E257" s="93"/>
      <c r="F257" s="93"/>
      <c r="G257" s="93"/>
      <c r="H257" s="93"/>
      <c r="I257" s="93"/>
      <c r="J257" s="93"/>
      <c r="K257" s="93"/>
      <c r="L257" s="93"/>
    </row>
    <row r="258" spans="2:12">
      <c r="B258" s="94"/>
      <c r="C258" s="93"/>
      <c r="D258" s="93"/>
      <c r="E258" s="93"/>
      <c r="F258" s="93"/>
      <c r="G258" s="93"/>
      <c r="H258" s="93"/>
      <c r="I258" s="93"/>
      <c r="J258" s="93"/>
      <c r="K258" s="93"/>
      <c r="L258" s="93"/>
    </row>
    <row r="259" spans="2:12">
      <c r="B259" s="94"/>
      <c r="C259" s="93"/>
      <c r="D259" s="93"/>
      <c r="E259" s="93"/>
      <c r="F259" s="93"/>
      <c r="G259" s="93"/>
      <c r="H259" s="93"/>
      <c r="I259" s="93"/>
      <c r="J259" s="93"/>
      <c r="K259" s="93"/>
      <c r="L259" s="93"/>
    </row>
    <row r="260" spans="2:12">
      <c r="B260" s="94"/>
      <c r="C260" s="93"/>
      <c r="D260" s="93"/>
      <c r="E260" s="93"/>
      <c r="F260" s="93"/>
      <c r="G260" s="93"/>
      <c r="H260" s="93"/>
      <c r="I260" s="93"/>
      <c r="J260" s="93"/>
      <c r="K260" s="93"/>
      <c r="L260" s="93"/>
    </row>
    <row r="261" spans="2:12">
      <c r="B261" s="94"/>
      <c r="C261" s="93"/>
      <c r="D261" s="93"/>
      <c r="E261" s="93"/>
      <c r="F261" s="93"/>
      <c r="G261" s="93"/>
      <c r="H261" s="93"/>
      <c r="I261" s="93"/>
      <c r="J261" s="93"/>
      <c r="K261" s="93"/>
      <c r="L261" s="93"/>
    </row>
    <row r="262" spans="2:12">
      <c r="B262" s="94"/>
      <c r="C262" s="93"/>
      <c r="D262" s="93"/>
      <c r="E262" s="93"/>
      <c r="F262" s="93"/>
      <c r="G262" s="93"/>
      <c r="H262" s="93"/>
      <c r="I262" s="93"/>
      <c r="J262" s="93"/>
      <c r="K262" s="93"/>
      <c r="L262" s="93"/>
    </row>
    <row r="263" spans="2:12">
      <c r="B263" s="94"/>
      <c r="C263" s="93"/>
      <c r="D263" s="93"/>
      <c r="E263" s="93"/>
      <c r="F263" s="93"/>
      <c r="G263" s="93"/>
      <c r="H263" s="93"/>
      <c r="I263" s="93"/>
      <c r="J263" s="93"/>
      <c r="K263" s="93"/>
      <c r="L263" s="93"/>
    </row>
    <row r="264" spans="2:12">
      <c r="B264" s="94"/>
      <c r="C264" s="93"/>
      <c r="D264" s="93"/>
      <c r="E264" s="93"/>
      <c r="F264" s="93"/>
      <c r="G264" s="93"/>
      <c r="H264" s="93"/>
      <c r="I264" s="93"/>
      <c r="J264" s="93"/>
      <c r="K264" s="93"/>
      <c r="L264" s="93"/>
    </row>
    <row r="265" spans="2:12">
      <c r="B265" s="94"/>
      <c r="C265" s="93"/>
      <c r="D265" s="93"/>
      <c r="E265" s="93"/>
      <c r="F265" s="93"/>
      <c r="G265" s="93"/>
      <c r="H265" s="93"/>
      <c r="I265" s="93"/>
      <c r="J265" s="93"/>
      <c r="K265" s="93"/>
      <c r="L265" s="93"/>
    </row>
    <row r="266" spans="2:12">
      <c r="B266" s="94"/>
      <c r="C266" s="93"/>
      <c r="D266" s="93"/>
      <c r="E266" s="93"/>
      <c r="F266" s="93"/>
      <c r="G266" s="93"/>
      <c r="H266" s="93"/>
      <c r="I266" s="93"/>
      <c r="J266" s="93"/>
      <c r="K266" s="93"/>
      <c r="L266" s="93"/>
    </row>
    <row r="267" spans="2:12">
      <c r="B267" s="94"/>
      <c r="C267" s="93"/>
      <c r="D267" s="93"/>
      <c r="E267" s="93"/>
      <c r="F267" s="93"/>
      <c r="G267" s="93"/>
      <c r="H267" s="93"/>
      <c r="I267" s="93"/>
      <c r="J267" s="93"/>
      <c r="K267" s="93"/>
      <c r="L267" s="93"/>
    </row>
    <row r="268" spans="2:12">
      <c r="B268" s="94"/>
      <c r="C268" s="93"/>
      <c r="D268" s="93"/>
      <c r="E268" s="93"/>
      <c r="F268" s="93"/>
      <c r="G268" s="93"/>
      <c r="H268" s="93"/>
      <c r="I268" s="93"/>
      <c r="J268" s="93"/>
      <c r="K268" s="93"/>
      <c r="L268" s="93"/>
    </row>
    <row r="269" spans="2:12">
      <c r="B269" s="94"/>
      <c r="C269" s="93"/>
      <c r="D269" s="93"/>
      <c r="E269" s="93"/>
      <c r="F269" s="93"/>
      <c r="G269" s="93"/>
      <c r="H269" s="93"/>
      <c r="I269" s="93"/>
      <c r="J269" s="93"/>
      <c r="K269" s="93"/>
      <c r="L269" s="93"/>
    </row>
    <row r="270" spans="2:12">
      <c r="B270" s="94"/>
      <c r="C270" s="93"/>
      <c r="D270" s="93"/>
      <c r="E270" s="93"/>
      <c r="F270" s="93"/>
      <c r="G270" s="93"/>
      <c r="H270" s="93"/>
      <c r="I270" s="93"/>
      <c r="J270" s="93"/>
      <c r="K270" s="93"/>
      <c r="L270" s="93"/>
    </row>
    <row r="271" spans="2:12">
      <c r="B271" s="94"/>
      <c r="C271" s="93"/>
      <c r="D271" s="93"/>
      <c r="E271" s="93"/>
      <c r="F271" s="93"/>
      <c r="G271" s="93"/>
      <c r="H271" s="93"/>
      <c r="I271" s="93"/>
      <c r="J271" s="93"/>
      <c r="K271" s="93"/>
      <c r="L271" s="93"/>
    </row>
    <row r="272" spans="2:12">
      <c r="B272" s="94"/>
      <c r="C272" s="93"/>
      <c r="D272" s="93"/>
      <c r="E272" s="93"/>
      <c r="F272" s="93"/>
      <c r="G272" s="93"/>
      <c r="H272" s="93"/>
      <c r="I272" s="93"/>
      <c r="J272" s="93"/>
      <c r="K272" s="93"/>
      <c r="L272" s="93"/>
    </row>
    <row r="273" spans="2:12">
      <c r="B273" s="94"/>
      <c r="C273" s="93"/>
      <c r="D273" s="93"/>
      <c r="E273" s="93"/>
      <c r="F273" s="93"/>
      <c r="G273" s="93"/>
      <c r="H273" s="93"/>
      <c r="I273" s="93"/>
      <c r="J273" s="93"/>
      <c r="K273" s="93"/>
      <c r="L273" s="93"/>
    </row>
    <row r="274" spans="2:12">
      <c r="B274" s="94"/>
      <c r="C274" s="93"/>
      <c r="D274" s="93"/>
      <c r="E274" s="93"/>
      <c r="F274" s="93"/>
      <c r="G274" s="93"/>
      <c r="H274" s="93"/>
      <c r="I274" s="93"/>
      <c r="J274" s="93"/>
      <c r="K274" s="93"/>
      <c r="L274" s="93"/>
    </row>
    <row r="275" spans="2:12">
      <c r="B275" s="94"/>
      <c r="C275" s="93"/>
      <c r="D275" s="93"/>
      <c r="E275" s="93"/>
      <c r="F275" s="93"/>
      <c r="G275" s="93"/>
      <c r="H275" s="93"/>
      <c r="I275" s="93"/>
      <c r="J275" s="93"/>
      <c r="K275" s="93"/>
      <c r="L275" s="93"/>
    </row>
    <row r="276" spans="2:12">
      <c r="B276" s="94"/>
      <c r="C276" s="93"/>
      <c r="D276" s="93"/>
      <c r="E276" s="93"/>
      <c r="F276" s="93"/>
      <c r="G276" s="93"/>
      <c r="H276" s="93"/>
      <c r="I276" s="93"/>
      <c r="J276" s="93"/>
      <c r="K276" s="93"/>
      <c r="L276" s="93"/>
    </row>
    <row r="277" spans="2:12">
      <c r="B277" s="94"/>
      <c r="C277" s="93"/>
      <c r="D277" s="93"/>
      <c r="E277" s="93"/>
      <c r="F277" s="93"/>
      <c r="G277" s="93"/>
      <c r="H277" s="93"/>
      <c r="I277" s="93"/>
      <c r="J277" s="93"/>
      <c r="K277" s="93"/>
      <c r="L277" s="93"/>
    </row>
    <row r="278" spans="2:12">
      <c r="B278" s="94"/>
      <c r="C278" s="93"/>
      <c r="D278" s="93"/>
      <c r="E278" s="93"/>
      <c r="F278" s="93"/>
      <c r="G278" s="93"/>
      <c r="H278" s="93"/>
      <c r="I278" s="93"/>
      <c r="J278" s="93"/>
      <c r="K278" s="93"/>
      <c r="L278" s="93"/>
    </row>
    <row r="279" spans="2:12">
      <c r="B279" s="94"/>
      <c r="C279" s="93"/>
      <c r="D279" s="93"/>
      <c r="E279" s="93"/>
      <c r="F279" s="93"/>
      <c r="G279" s="93"/>
      <c r="H279" s="93"/>
      <c r="I279" s="93"/>
      <c r="J279" s="93"/>
      <c r="K279" s="93"/>
      <c r="L279" s="93"/>
    </row>
    <row r="280" spans="2:12">
      <c r="B280" s="94"/>
      <c r="C280" s="93"/>
      <c r="D280" s="93"/>
      <c r="E280" s="93"/>
      <c r="F280" s="93"/>
      <c r="G280" s="93"/>
      <c r="H280" s="93"/>
      <c r="I280" s="93"/>
      <c r="J280" s="93"/>
      <c r="K280" s="93"/>
      <c r="L280" s="93"/>
    </row>
    <row r="281" spans="2:12">
      <c r="B281" s="94"/>
      <c r="C281" s="93"/>
      <c r="D281" s="93"/>
      <c r="E281" s="93"/>
      <c r="F281" s="93"/>
      <c r="G281" s="93"/>
      <c r="H281" s="93"/>
      <c r="I281" s="93"/>
      <c r="J281" s="93"/>
      <c r="K281" s="93"/>
      <c r="L281" s="93"/>
    </row>
    <row r="282" spans="2:12">
      <c r="B282" s="94"/>
      <c r="C282" s="93"/>
      <c r="D282" s="93"/>
      <c r="E282" s="93"/>
      <c r="F282" s="93"/>
      <c r="G282" s="93"/>
      <c r="H282" s="93"/>
      <c r="I282" s="93"/>
      <c r="J282" s="93"/>
      <c r="K282" s="93"/>
      <c r="L282" s="93"/>
    </row>
    <row r="283" spans="2:12">
      <c r="B283" s="94"/>
      <c r="C283" s="93"/>
      <c r="D283" s="93"/>
      <c r="E283" s="93"/>
      <c r="F283" s="93"/>
      <c r="G283" s="93"/>
      <c r="H283" s="93"/>
      <c r="I283" s="93"/>
      <c r="J283" s="93"/>
      <c r="K283" s="93"/>
      <c r="L283" s="93"/>
    </row>
    <row r="284" spans="2:12">
      <c r="B284" s="94"/>
      <c r="C284" s="93"/>
      <c r="D284" s="93"/>
      <c r="E284" s="93"/>
      <c r="F284" s="93"/>
      <c r="G284" s="93"/>
      <c r="H284" s="93"/>
      <c r="I284" s="93"/>
      <c r="J284" s="93"/>
      <c r="K284" s="93"/>
      <c r="L284" s="93"/>
    </row>
    <row r="285" spans="2:12">
      <c r="B285" s="94"/>
      <c r="C285" s="93"/>
      <c r="D285" s="93"/>
      <c r="E285" s="93"/>
      <c r="F285" s="93"/>
      <c r="G285" s="93"/>
      <c r="H285" s="93"/>
      <c r="I285" s="93"/>
      <c r="J285" s="93"/>
      <c r="K285" s="93"/>
      <c r="L285" s="93"/>
    </row>
    <row r="286" spans="2:12">
      <c r="B286" s="94"/>
      <c r="C286" s="93"/>
      <c r="D286" s="93"/>
      <c r="E286" s="93"/>
      <c r="F286" s="93"/>
      <c r="G286" s="93"/>
      <c r="H286" s="93"/>
      <c r="I286" s="93"/>
      <c r="J286" s="93"/>
      <c r="K286" s="93"/>
      <c r="L286" s="93"/>
    </row>
    <row r="287" spans="2:12">
      <c r="B287" s="94"/>
      <c r="C287" s="93"/>
      <c r="D287" s="93"/>
      <c r="E287" s="93"/>
      <c r="F287" s="93"/>
      <c r="G287" s="93"/>
      <c r="H287" s="93"/>
      <c r="I287" s="93"/>
      <c r="J287" s="93"/>
      <c r="K287" s="93"/>
      <c r="L287" s="93"/>
    </row>
    <row r="288" spans="2:12">
      <c r="B288" s="94"/>
      <c r="C288" s="93"/>
      <c r="D288" s="93"/>
      <c r="E288" s="93"/>
      <c r="F288" s="93"/>
      <c r="G288" s="93"/>
      <c r="H288" s="93"/>
      <c r="I288" s="93"/>
      <c r="J288" s="93"/>
      <c r="K288" s="93"/>
      <c r="L288" s="93"/>
    </row>
    <row r="289" spans="2:12">
      <c r="B289" s="94"/>
      <c r="C289" s="93"/>
      <c r="D289" s="93"/>
      <c r="E289" s="93"/>
      <c r="F289" s="93"/>
      <c r="G289" s="93"/>
      <c r="H289" s="93"/>
      <c r="I289" s="93"/>
      <c r="J289" s="93"/>
      <c r="K289" s="93"/>
      <c r="L289" s="93"/>
    </row>
    <row r="290" spans="2:12">
      <c r="B290" s="94"/>
      <c r="C290" s="93"/>
      <c r="D290" s="93"/>
      <c r="E290" s="93"/>
      <c r="F290" s="93"/>
      <c r="G290" s="93"/>
      <c r="H290" s="93"/>
      <c r="I290" s="93"/>
      <c r="J290" s="93"/>
      <c r="K290" s="93"/>
      <c r="L290" s="93"/>
    </row>
    <row r="291" spans="2:12">
      <c r="B291" s="94"/>
      <c r="C291" s="93"/>
      <c r="D291" s="93"/>
      <c r="E291" s="93"/>
      <c r="F291" s="93"/>
      <c r="G291" s="93"/>
      <c r="H291" s="93"/>
      <c r="I291" s="93"/>
      <c r="J291" s="93"/>
      <c r="K291" s="93"/>
      <c r="L291" s="93"/>
    </row>
    <row r="292" spans="2:12">
      <c r="B292" s="94"/>
      <c r="C292" s="93"/>
      <c r="D292" s="93"/>
      <c r="E292" s="93"/>
      <c r="F292" s="93"/>
      <c r="G292" s="93"/>
      <c r="H292" s="93"/>
      <c r="I292" s="93"/>
      <c r="J292" s="93"/>
      <c r="K292" s="93"/>
      <c r="L292" s="93"/>
    </row>
    <row r="293" spans="2:12">
      <c r="B293" s="94"/>
      <c r="C293" s="93"/>
      <c r="D293" s="93"/>
      <c r="E293" s="93"/>
      <c r="F293" s="93"/>
      <c r="G293" s="93"/>
      <c r="H293" s="93"/>
      <c r="I293" s="93"/>
      <c r="J293" s="93"/>
      <c r="K293" s="93"/>
      <c r="L293" s="93"/>
    </row>
    <row r="294" spans="2:12">
      <c r="B294" s="94"/>
      <c r="C294" s="93"/>
      <c r="D294" s="93"/>
      <c r="E294" s="93"/>
      <c r="F294" s="93"/>
      <c r="G294" s="93"/>
      <c r="H294" s="93"/>
      <c r="I294" s="93"/>
      <c r="J294" s="93"/>
      <c r="K294" s="93"/>
      <c r="L294" s="93"/>
    </row>
    <row r="295" spans="2:12">
      <c r="B295" s="94"/>
      <c r="C295" s="93"/>
      <c r="D295" s="93"/>
      <c r="E295" s="93"/>
      <c r="F295" s="93"/>
      <c r="G295" s="93"/>
      <c r="H295" s="93"/>
      <c r="I295" s="93"/>
      <c r="J295" s="93"/>
      <c r="K295" s="93"/>
      <c r="L295" s="93"/>
    </row>
    <row r="296" spans="2:12">
      <c r="B296" s="94"/>
      <c r="C296" s="93"/>
      <c r="D296" s="93"/>
      <c r="E296" s="93"/>
      <c r="F296" s="93"/>
      <c r="G296" s="93"/>
      <c r="H296" s="93"/>
      <c r="I296" s="93"/>
      <c r="J296" s="93"/>
      <c r="K296" s="93"/>
      <c r="L296" s="93"/>
    </row>
    <row r="297" spans="2:12">
      <c r="B297" s="94"/>
      <c r="C297" s="93"/>
      <c r="D297" s="93"/>
      <c r="E297" s="93"/>
      <c r="F297" s="93"/>
      <c r="G297" s="93"/>
      <c r="H297" s="93"/>
      <c r="I297" s="93"/>
      <c r="J297" s="93"/>
      <c r="K297" s="93"/>
      <c r="L297" s="93"/>
    </row>
    <row r="298" spans="2:12">
      <c r="B298" s="94"/>
      <c r="C298" s="93"/>
      <c r="D298" s="93"/>
      <c r="E298" s="93"/>
      <c r="F298" s="93"/>
      <c r="G298" s="93"/>
      <c r="H298" s="93"/>
      <c r="I298" s="93"/>
      <c r="J298" s="93"/>
      <c r="K298" s="93"/>
      <c r="L298" s="93"/>
    </row>
    <row r="299" spans="2:12">
      <c r="B299" s="94"/>
      <c r="C299" s="93"/>
      <c r="D299" s="93"/>
      <c r="E299" s="93"/>
      <c r="F299" s="93"/>
      <c r="G299" s="93"/>
      <c r="H299" s="93"/>
      <c r="I299" s="93"/>
      <c r="J299" s="93"/>
      <c r="K299" s="93"/>
      <c r="L299" s="93"/>
    </row>
    <row r="300" spans="2:12">
      <c r="B300" s="94"/>
      <c r="C300" s="93"/>
      <c r="D300" s="93"/>
      <c r="E300" s="93"/>
      <c r="F300" s="93"/>
      <c r="G300" s="93"/>
      <c r="H300" s="93"/>
      <c r="I300" s="93"/>
      <c r="J300" s="93"/>
      <c r="K300" s="93"/>
      <c r="L300" s="93"/>
    </row>
    <row r="301" spans="2:12">
      <c r="B301" s="94"/>
      <c r="C301" s="93"/>
      <c r="D301" s="93"/>
      <c r="E301" s="93"/>
      <c r="F301" s="93"/>
      <c r="G301" s="93"/>
      <c r="H301" s="93"/>
      <c r="I301" s="93"/>
      <c r="J301" s="93"/>
      <c r="K301" s="93"/>
      <c r="L301" s="93"/>
    </row>
    <row r="302" spans="2:12">
      <c r="B302" s="94"/>
      <c r="C302" s="93"/>
      <c r="D302" s="93"/>
      <c r="E302" s="93"/>
      <c r="F302" s="93"/>
      <c r="G302" s="93"/>
      <c r="H302" s="93"/>
      <c r="I302" s="93"/>
      <c r="J302" s="93"/>
      <c r="K302" s="93"/>
      <c r="L302" s="93"/>
    </row>
    <row r="303" spans="2:12">
      <c r="B303" s="94"/>
      <c r="C303" s="93"/>
      <c r="D303" s="93"/>
      <c r="E303" s="93"/>
      <c r="F303" s="93"/>
      <c r="G303" s="93"/>
      <c r="H303" s="93"/>
      <c r="I303" s="93"/>
      <c r="J303" s="93"/>
      <c r="K303" s="93"/>
      <c r="L303" s="93"/>
    </row>
    <row r="304" spans="2:12">
      <c r="B304" s="94"/>
      <c r="C304" s="93"/>
      <c r="D304" s="93"/>
      <c r="E304" s="93"/>
      <c r="F304" s="93"/>
      <c r="G304" s="93"/>
      <c r="H304" s="93"/>
      <c r="I304" s="93"/>
      <c r="J304" s="93"/>
      <c r="K304" s="93"/>
      <c r="L304" s="93"/>
    </row>
    <row r="305" spans="2:12">
      <c r="B305" s="94"/>
      <c r="C305" s="93"/>
      <c r="D305" s="93"/>
      <c r="E305" s="93"/>
      <c r="F305" s="93"/>
      <c r="G305" s="93"/>
      <c r="H305" s="93"/>
      <c r="I305" s="93"/>
      <c r="J305" s="93"/>
      <c r="K305" s="93"/>
      <c r="L305" s="93"/>
    </row>
    <row r="306" spans="2:12">
      <c r="B306" s="94"/>
      <c r="C306" s="93"/>
      <c r="D306" s="93"/>
      <c r="E306" s="93"/>
      <c r="F306" s="93"/>
      <c r="G306" s="93"/>
      <c r="H306" s="93"/>
      <c r="I306" s="93"/>
      <c r="J306" s="93"/>
      <c r="K306" s="93"/>
      <c r="L306" s="93"/>
    </row>
    <row r="307" spans="2:12">
      <c r="B307" s="94"/>
      <c r="C307" s="93"/>
      <c r="D307" s="93"/>
      <c r="E307" s="93"/>
      <c r="F307" s="93"/>
      <c r="G307" s="93"/>
      <c r="H307" s="93"/>
      <c r="I307" s="93"/>
      <c r="J307" s="93"/>
      <c r="K307" s="93"/>
      <c r="L307" s="93"/>
    </row>
    <row r="308" spans="2:12">
      <c r="B308" s="94"/>
      <c r="C308" s="93"/>
      <c r="D308" s="93"/>
      <c r="E308" s="93"/>
      <c r="F308" s="93"/>
      <c r="G308" s="93"/>
      <c r="H308" s="93"/>
      <c r="I308" s="93"/>
      <c r="J308" s="93"/>
      <c r="K308" s="93"/>
      <c r="L308" s="93"/>
    </row>
    <row r="309" spans="2:12">
      <c r="B309" s="94"/>
      <c r="C309" s="93"/>
      <c r="D309" s="93"/>
      <c r="E309" s="93"/>
      <c r="F309" s="93"/>
      <c r="G309" s="93"/>
      <c r="H309" s="93"/>
      <c r="I309" s="93"/>
      <c r="J309" s="93"/>
      <c r="K309" s="93"/>
      <c r="L309" s="93"/>
    </row>
    <row r="310" spans="2:12">
      <c r="B310" s="94"/>
      <c r="C310" s="93"/>
      <c r="D310" s="93"/>
      <c r="E310" s="93"/>
      <c r="F310" s="93"/>
      <c r="G310" s="93"/>
      <c r="H310" s="93"/>
      <c r="I310" s="93"/>
      <c r="J310" s="93"/>
      <c r="K310" s="93"/>
      <c r="L310" s="93"/>
    </row>
    <row r="311" spans="2:12">
      <c r="B311" s="94"/>
      <c r="C311" s="93"/>
      <c r="D311" s="93"/>
      <c r="E311" s="93"/>
      <c r="F311" s="93"/>
      <c r="G311" s="93"/>
      <c r="H311" s="93"/>
      <c r="I311" s="93"/>
      <c r="J311" s="93"/>
      <c r="K311" s="93"/>
      <c r="L311" s="93"/>
    </row>
    <row r="312" spans="2:12">
      <c r="B312" s="94"/>
      <c r="C312" s="93"/>
      <c r="D312" s="93"/>
      <c r="E312" s="93"/>
      <c r="F312" s="93"/>
      <c r="G312" s="93"/>
      <c r="H312" s="93"/>
      <c r="I312" s="93"/>
      <c r="J312" s="93"/>
      <c r="K312" s="93"/>
      <c r="L312" s="93"/>
    </row>
    <row r="313" spans="2:12">
      <c r="B313" s="94"/>
      <c r="C313" s="93"/>
      <c r="D313" s="93"/>
      <c r="E313" s="93"/>
      <c r="F313" s="93"/>
      <c r="G313" s="93"/>
      <c r="H313" s="93"/>
      <c r="I313" s="93"/>
      <c r="J313" s="93"/>
      <c r="K313" s="93"/>
      <c r="L313" s="93"/>
    </row>
    <row r="314" spans="2:12">
      <c r="B314" s="94"/>
      <c r="C314" s="93"/>
      <c r="D314" s="93"/>
      <c r="E314" s="93"/>
      <c r="F314" s="93"/>
      <c r="G314" s="93"/>
      <c r="H314" s="93"/>
      <c r="I314" s="93"/>
      <c r="J314" s="93"/>
      <c r="K314" s="93"/>
      <c r="L314" s="93"/>
    </row>
    <row r="315" spans="2:12">
      <c r="B315" s="94"/>
      <c r="C315" s="93"/>
      <c r="D315" s="93"/>
      <c r="E315" s="93"/>
      <c r="F315" s="93"/>
      <c r="G315" s="93"/>
      <c r="H315" s="93"/>
      <c r="I315" s="93"/>
      <c r="J315" s="93"/>
      <c r="K315" s="93"/>
      <c r="L315" s="93"/>
    </row>
    <row r="316" spans="2:12">
      <c r="B316" s="94"/>
      <c r="C316" s="93"/>
      <c r="D316" s="93"/>
      <c r="E316" s="93"/>
      <c r="F316" s="93"/>
      <c r="G316" s="93"/>
      <c r="H316" s="93"/>
      <c r="I316" s="93"/>
      <c r="J316" s="93"/>
      <c r="K316" s="93"/>
      <c r="L316" s="93"/>
    </row>
    <row r="317" spans="2:12">
      <c r="B317" s="94"/>
      <c r="C317" s="93"/>
      <c r="D317" s="93"/>
      <c r="E317" s="93"/>
      <c r="F317" s="93"/>
      <c r="G317" s="93"/>
      <c r="H317" s="93"/>
      <c r="I317" s="93"/>
      <c r="J317" s="93"/>
      <c r="K317" s="93"/>
      <c r="L317" s="93"/>
    </row>
    <row r="318" spans="2:12">
      <c r="B318" s="94"/>
      <c r="C318" s="93"/>
      <c r="D318" s="93"/>
      <c r="E318" s="93"/>
      <c r="F318" s="93"/>
      <c r="G318" s="93"/>
      <c r="H318" s="93"/>
      <c r="I318" s="93"/>
      <c r="J318" s="93"/>
      <c r="K318" s="93"/>
      <c r="L318" s="93"/>
    </row>
    <row r="319" spans="2:12">
      <c r="B319" s="94"/>
      <c r="C319" s="93"/>
      <c r="D319" s="93"/>
      <c r="E319" s="93"/>
      <c r="F319" s="93"/>
      <c r="G319" s="93"/>
      <c r="H319" s="93"/>
      <c r="I319" s="93"/>
      <c r="J319" s="93"/>
      <c r="K319" s="93"/>
      <c r="L319" s="93"/>
    </row>
    <row r="320" spans="2:12">
      <c r="B320" s="94"/>
      <c r="C320" s="93"/>
      <c r="D320" s="93"/>
      <c r="E320" s="93"/>
      <c r="F320" s="93"/>
      <c r="G320" s="93"/>
      <c r="H320" s="93"/>
      <c r="I320" s="93"/>
      <c r="J320" s="93"/>
      <c r="K320" s="93"/>
      <c r="L320" s="93"/>
    </row>
    <row r="321" spans="2:12">
      <c r="B321" s="94"/>
      <c r="C321" s="93"/>
      <c r="D321" s="93"/>
      <c r="E321" s="93"/>
      <c r="F321" s="93"/>
      <c r="G321" s="93"/>
      <c r="H321" s="93"/>
      <c r="I321" s="93"/>
      <c r="J321" s="93"/>
      <c r="K321" s="93"/>
      <c r="L321" s="93"/>
    </row>
    <row r="322" spans="2:12">
      <c r="B322" s="94"/>
      <c r="C322" s="93"/>
      <c r="D322" s="93"/>
      <c r="E322" s="93"/>
      <c r="F322" s="93"/>
      <c r="G322" s="93"/>
      <c r="H322" s="93"/>
      <c r="I322" s="93"/>
      <c r="J322" s="93"/>
      <c r="K322" s="93"/>
      <c r="L322" s="93"/>
    </row>
    <row r="323" spans="2:12">
      <c r="B323" s="94"/>
      <c r="C323" s="93"/>
      <c r="D323" s="93"/>
      <c r="E323" s="93"/>
      <c r="F323" s="93"/>
      <c r="G323" s="93"/>
      <c r="H323" s="93"/>
      <c r="I323" s="93"/>
      <c r="J323" s="93"/>
      <c r="K323" s="93"/>
      <c r="L323" s="93"/>
    </row>
    <row r="324" spans="2:12">
      <c r="B324" s="94"/>
      <c r="C324" s="93"/>
      <c r="D324" s="93"/>
      <c r="E324" s="93"/>
      <c r="F324" s="93"/>
      <c r="G324" s="93"/>
      <c r="H324" s="93"/>
      <c r="I324" s="93"/>
      <c r="J324" s="93"/>
      <c r="K324" s="93"/>
      <c r="L324" s="93"/>
    </row>
    <row r="325" spans="2:12">
      <c r="B325" s="94"/>
      <c r="C325" s="93"/>
      <c r="D325" s="93"/>
      <c r="E325" s="93"/>
      <c r="F325" s="93"/>
      <c r="G325" s="93"/>
      <c r="H325" s="93"/>
      <c r="I325" s="93"/>
      <c r="J325" s="93"/>
      <c r="K325" s="93"/>
      <c r="L325" s="93"/>
    </row>
    <row r="326" spans="2:12">
      <c r="B326" s="94"/>
      <c r="C326" s="93"/>
      <c r="D326" s="93"/>
      <c r="E326" s="93"/>
      <c r="F326" s="93"/>
      <c r="G326" s="93"/>
      <c r="H326" s="93"/>
      <c r="I326" s="93"/>
      <c r="J326" s="93"/>
      <c r="K326" s="93"/>
      <c r="L326" s="93"/>
    </row>
    <row r="327" spans="2:12">
      <c r="B327" s="94"/>
      <c r="C327" s="93"/>
      <c r="D327" s="93"/>
      <c r="E327" s="93"/>
      <c r="F327" s="93"/>
      <c r="G327" s="93"/>
      <c r="H327" s="93"/>
      <c r="I327" s="93"/>
      <c r="J327" s="93"/>
      <c r="K327" s="93"/>
      <c r="L327" s="93"/>
    </row>
    <row r="328" spans="2:12">
      <c r="B328" s="94"/>
      <c r="C328" s="93"/>
      <c r="D328" s="93"/>
      <c r="E328" s="93"/>
      <c r="F328" s="93"/>
      <c r="G328" s="93"/>
      <c r="H328" s="93"/>
      <c r="I328" s="93"/>
      <c r="J328" s="93"/>
      <c r="K328" s="93"/>
      <c r="L328" s="93"/>
    </row>
    <row r="329" spans="2:12">
      <c r="B329" s="94"/>
      <c r="C329" s="93"/>
      <c r="D329" s="93"/>
      <c r="E329" s="93"/>
      <c r="F329" s="93"/>
      <c r="G329" s="93"/>
      <c r="H329" s="93"/>
      <c r="I329" s="93"/>
      <c r="J329" s="93"/>
      <c r="K329" s="93"/>
      <c r="L329" s="93"/>
    </row>
    <row r="330" spans="2:12">
      <c r="B330" s="94"/>
      <c r="C330" s="93"/>
      <c r="D330" s="93"/>
      <c r="E330" s="93"/>
      <c r="F330" s="93"/>
      <c r="G330" s="93"/>
      <c r="H330" s="93"/>
      <c r="I330" s="93"/>
      <c r="J330" s="93"/>
      <c r="K330" s="93"/>
      <c r="L330" s="93"/>
    </row>
    <row r="331" spans="2:12">
      <c r="B331" s="94"/>
      <c r="C331" s="93"/>
      <c r="D331" s="93"/>
      <c r="E331" s="93"/>
      <c r="F331" s="93"/>
      <c r="G331" s="93"/>
      <c r="H331" s="93"/>
      <c r="I331" s="93"/>
      <c r="J331" s="93"/>
      <c r="K331" s="93"/>
      <c r="L331" s="93"/>
    </row>
    <row r="332" spans="2:12">
      <c r="B332" s="94"/>
      <c r="C332" s="93"/>
      <c r="D332" s="93"/>
      <c r="E332" s="93"/>
      <c r="F332" s="93"/>
      <c r="G332" s="93"/>
      <c r="H332" s="93"/>
      <c r="I332" s="93"/>
      <c r="J332" s="93"/>
      <c r="K332" s="93"/>
      <c r="L332" s="93"/>
    </row>
    <row r="333" spans="2:12">
      <c r="B333" s="94"/>
      <c r="C333" s="93"/>
      <c r="D333" s="93"/>
      <c r="E333" s="93"/>
      <c r="F333" s="93"/>
      <c r="G333" s="93"/>
      <c r="H333" s="93"/>
      <c r="I333" s="93"/>
      <c r="J333" s="93"/>
      <c r="K333" s="93"/>
      <c r="L333" s="93"/>
    </row>
    <row r="334" spans="2:12">
      <c r="B334" s="94"/>
      <c r="C334" s="93"/>
      <c r="D334" s="93"/>
      <c r="E334" s="93"/>
      <c r="F334" s="93"/>
      <c r="G334" s="93"/>
      <c r="H334" s="93"/>
      <c r="I334" s="93"/>
      <c r="J334" s="93"/>
      <c r="K334" s="93"/>
      <c r="L334" s="93"/>
    </row>
    <row r="335" spans="2:12">
      <c r="B335" s="94"/>
      <c r="C335" s="93"/>
      <c r="D335" s="93"/>
      <c r="E335" s="93"/>
      <c r="F335" s="93"/>
      <c r="G335" s="93"/>
      <c r="H335" s="93"/>
      <c r="I335" s="93"/>
      <c r="J335" s="93"/>
      <c r="K335" s="93"/>
      <c r="L335" s="93"/>
    </row>
    <row r="336" spans="2:12">
      <c r="B336" s="94"/>
      <c r="C336" s="93"/>
      <c r="D336" s="93"/>
      <c r="E336" s="93"/>
      <c r="F336" s="93"/>
      <c r="G336" s="93"/>
      <c r="H336" s="93"/>
      <c r="I336" s="93"/>
      <c r="J336" s="93"/>
      <c r="K336" s="93"/>
      <c r="L336" s="93"/>
    </row>
    <row r="337" spans="2:12">
      <c r="B337" s="94"/>
      <c r="C337" s="93"/>
      <c r="D337" s="93"/>
      <c r="E337" s="93"/>
      <c r="F337" s="93"/>
      <c r="G337" s="93"/>
      <c r="H337" s="93"/>
      <c r="I337" s="93"/>
      <c r="J337" s="93"/>
      <c r="K337" s="93"/>
      <c r="L337" s="93"/>
    </row>
    <row r="338" spans="2:12">
      <c r="B338" s="94"/>
      <c r="C338" s="93"/>
      <c r="D338" s="93"/>
      <c r="E338" s="93"/>
      <c r="F338" s="93"/>
      <c r="G338" s="93"/>
      <c r="H338" s="93"/>
      <c r="I338" s="93"/>
      <c r="J338" s="93"/>
      <c r="K338" s="93"/>
      <c r="L338" s="93"/>
    </row>
    <row r="339" spans="2:12">
      <c r="B339" s="94"/>
      <c r="C339" s="93"/>
      <c r="D339" s="93"/>
      <c r="E339" s="93"/>
      <c r="F339" s="93"/>
      <c r="G339" s="93"/>
      <c r="H339" s="93"/>
      <c r="I339" s="93"/>
      <c r="J339" s="93"/>
      <c r="K339" s="93"/>
      <c r="L339" s="93"/>
    </row>
    <row r="340" spans="2:12">
      <c r="B340" s="94"/>
      <c r="C340" s="93"/>
      <c r="D340" s="93"/>
      <c r="E340" s="93"/>
      <c r="F340" s="93"/>
      <c r="G340" s="93"/>
      <c r="H340" s="93"/>
      <c r="I340" s="93"/>
      <c r="J340" s="93"/>
      <c r="K340" s="93"/>
      <c r="L340" s="93"/>
    </row>
    <row r="341" spans="2:12">
      <c r="B341" s="94"/>
      <c r="C341" s="93"/>
      <c r="D341" s="93"/>
      <c r="E341" s="93"/>
      <c r="F341" s="93"/>
      <c r="G341" s="93"/>
      <c r="H341" s="93"/>
      <c r="I341" s="93"/>
      <c r="J341" s="93"/>
      <c r="K341" s="93"/>
      <c r="L341" s="93"/>
    </row>
    <row r="342" spans="2:12">
      <c r="B342" s="94"/>
      <c r="C342" s="93"/>
      <c r="D342" s="93"/>
      <c r="E342" s="93"/>
      <c r="F342" s="93"/>
      <c r="G342" s="93"/>
      <c r="H342" s="93"/>
      <c r="I342" s="93"/>
      <c r="J342" s="93"/>
      <c r="K342" s="93"/>
      <c r="L342" s="93"/>
    </row>
    <row r="343" spans="2:12">
      <c r="B343" s="94"/>
      <c r="C343" s="93"/>
      <c r="D343" s="93"/>
      <c r="E343" s="93"/>
      <c r="F343" s="93"/>
      <c r="G343" s="93"/>
      <c r="H343" s="93"/>
      <c r="I343" s="93"/>
      <c r="J343" s="93"/>
      <c r="K343" s="93"/>
      <c r="L343" s="93"/>
    </row>
    <row r="344" spans="2:12">
      <c r="B344" s="94"/>
      <c r="C344" s="93"/>
      <c r="D344" s="93"/>
      <c r="E344" s="93"/>
      <c r="F344" s="93"/>
      <c r="G344" s="93"/>
      <c r="H344" s="93"/>
      <c r="I344" s="93"/>
      <c r="J344" s="93"/>
      <c r="K344" s="93"/>
      <c r="L344" s="93"/>
    </row>
    <row r="345" spans="2:12">
      <c r="B345" s="94"/>
      <c r="C345" s="93"/>
      <c r="D345" s="93"/>
      <c r="E345" s="93"/>
      <c r="F345" s="93"/>
      <c r="G345" s="93"/>
      <c r="H345" s="93"/>
      <c r="I345" s="93"/>
      <c r="J345" s="93"/>
      <c r="K345" s="93"/>
      <c r="L345" s="93"/>
    </row>
    <row r="346" spans="2:12">
      <c r="B346" s="94"/>
      <c r="C346" s="93"/>
      <c r="D346" s="93"/>
      <c r="E346" s="93"/>
      <c r="F346" s="93"/>
      <c r="G346" s="93"/>
      <c r="H346" s="93"/>
      <c r="I346" s="93"/>
      <c r="J346" s="93"/>
      <c r="K346" s="93"/>
      <c r="L346" s="93"/>
    </row>
    <row r="347" spans="2:12">
      <c r="B347" s="94"/>
      <c r="C347" s="93"/>
      <c r="D347" s="93"/>
      <c r="E347" s="93"/>
      <c r="F347" s="93"/>
      <c r="G347" s="93"/>
      <c r="H347" s="93"/>
      <c r="I347" s="93"/>
      <c r="J347" s="93"/>
      <c r="K347" s="93"/>
      <c r="L347" s="93"/>
    </row>
    <row r="348" spans="2:12">
      <c r="B348" s="94"/>
      <c r="C348" s="93"/>
      <c r="D348" s="93"/>
      <c r="E348" s="93"/>
      <c r="F348" s="93"/>
      <c r="G348" s="93"/>
      <c r="H348" s="93"/>
      <c r="I348" s="93"/>
      <c r="J348" s="93"/>
      <c r="K348" s="93"/>
      <c r="L348" s="93"/>
    </row>
    <row r="349" spans="2:12">
      <c r="B349" s="94"/>
      <c r="C349" s="93"/>
      <c r="D349" s="93"/>
      <c r="E349" s="93"/>
      <c r="F349" s="93"/>
      <c r="G349" s="93"/>
      <c r="H349" s="93"/>
      <c r="I349" s="93"/>
      <c r="J349" s="93"/>
      <c r="K349" s="93"/>
      <c r="L349" s="93"/>
    </row>
    <row r="350" spans="2:12">
      <c r="B350" s="94"/>
      <c r="C350" s="93"/>
      <c r="D350" s="93"/>
      <c r="E350" s="93"/>
      <c r="F350" s="93"/>
      <c r="G350" s="93"/>
      <c r="H350" s="93"/>
      <c r="I350" s="93"/>
      <c r="J350" s="93"/>
      <c r="K350" s="93"/>
      <c r="L350" s="93"/>
    </row>
    <row r="351" spans="2:12">
      <c r="B351" s="94"/>
      <c r="C351" s="93"/>
      <c r="D351" s="93"/>
      <c r="E351" s="93"/>
      <c r="F351" s="93"/>
      <c r="G351" s="93"/>
      <c r="H351" s="93"/>
      <c r="I351" s="93"/>
      <c r="J351" s="93"/>
      <c r="K351" s="93"/>
      <c r="L351" s="93"/>
    </row>
    <row r="352" spans="2:12">
      <c r="B352" s="94"/>
      <c r="C352" s="93"/>
      <c r="D352" s="93"/>
      <c r="E352" s="93"/>
      <c r="F352" s="93"/>
      <c r="G352" s="93"/>
      <c r="H352" s="93"/>
      <c r="I352" s="93"/>
      <c r="J352" s="93"/>
      <c r="K352" s="93"/>
      <c r="L352" s="93"/>
    </row>
    <row r="353" spans="2:12">
      <c r="B353" s="94"/>
      <c r="C353" s="93"/>
      <c r="D353" s="93"/>
      <c r="E353" s="93"/>
      <c r="F353" s="93"/>
      <c r="G353" s="93"/>
      <c r="H353" s="93"/>
      <c r="I353" s="93"/>
      <c r="J353" s="93"/>
      <c r="K353" s="93"/>
      <c r="L353" s="93"/>
    </row>
    <row r="354" spans="2:12">
      <c r="B354" s="94"/>
      <c r="C354" s="93"/>
      <c r="D354" s="93"/>
      <c r="E354" s="93"/>
      <c r="F354" s="93"/>
      <c r="G354" s="93"/>
      <c r="H354" s="93"/>
      <c r="I354" s="93"/>
      <c r="J354" s="93"/>
      <c r="K354" s="93"/>
      <c r="L354" s="93"/>
    </row>
    <row r="355" spans="2:12">
      <c r="B355" s="94"/>
      <c r="C355" s="93"/>
      <c r="D355" s="93"/>
      <c r="E355" s="93"/>
      <c r="F355" s="93"/>
      <c r="G355" s="93"/>
      <c r="H355" s="93"/>
      <c r="I355" s="93"/>
      <c r="J355" s="93"/>
      <c r="K355" s="93"/>
      <c r="L355" s="93"/>
    </row>
    <row r="356" spans="2:12">
      <c r="B356" s="94"/>
      <c r="C356" s="93"/>
      <c r="D356" s="93"/>
      <c r="E356" s="93"/>
      <c r="F356" s="93"/>
      <c r="G356" s="93"/>
      <c r="H356" s="93"/>
      <c r="I356" s="93"/>
      <c r="J356" s="93"/>
      <c r="K356" s="93"/>
      <c r="L356" s="93"/>
    </row>
    <row r="357" spans="2:12">
      <c r="B357" s="94"/>
      <c r="C357" s="93"/>
      <c r="D357" s="93"/>
      <c r="E357" s="93"/>
      <c r="F357" s="93"/>
      <c r="G357" s="93"/>
      <c r="H357" s="93"/>
      <c r="I357" s="93"/>
      <c r="J357" s="93"/>
      <c r="K357" s="93"/>
      <c r="L357" s="93"/>
    </row>
    <row r="358" spans="2:12">
      <c r="B358" s="94"/>
      <c r="C358" s="93"/>
      <c r="D358" s="93"/>
      <c r="E358" s="93"/>
      <c r="F358" s="93"/>
      <c r="G358" s="93"/>
      <c r="H358" s="93"/>
      <c r="I358" s="93"/>
      <c r="J358" s="93"/>
      <c r="K358" s="93"/>
      <c r="L358" s="93"/>
    </row>
    <row r="359" spans="2:12">
      <c r="B359" s="94"/>
      <c r="C359" s="93"/>
      <c r="D359" s="93"/>
      <c r="E359" s="93"/>
      <c r="F359" s="93"/>
      <c r="G359" s="93"/>
      <c r="H359" s="93"/>
      <c r="I359" s="93"/>
      <c r="J359" s="93"/>
      <c r="K359" s="93"/>
      <c r="L359" s="93"/>
    </row>
    <row r="360" spans="2:12">
      <c r="B360" s="94"/>
      <c r="C360" s="93"/>
      <c r="D360" s="93"/>
      <c r="E360" s="93"/>
      <c r="F360" s="93"/>
      <c r="G360" s="93"/>
      <c r="H360" s="93"/>
      <c r="I360" s="93"/>
      <c r="J360" s="93"/>
      <c r="K360" s="93"/>
      <c r="L360" s="93"/>
    </row>
    <row r="361" spans="2:12">
      <c r="B361" s="94"/>
      <c r="C361" s="93"/>
      <c r="D361" s="93"/>
      <c r="E361" s="93"/>
      <c r="F361" s="93"/>
      <c r="G361" s="93"/>
      <c r="H361" s="93"/>
      <c r="I361" s="93"/>
      <c r="J361" s="93"/>
      <c r="K361" s="93"/>
      <c r="L361" s="93"/>
    </row>
    <row r="362" spans="2:12">
      <c r="B362" s="94"/>
      <c r="C362" s="93"/>
      <c r="D362" s="93"/>
      <c r="E362" s="93"/>
      <c r="F362" s="93"/>
      <c r="G362" s="93"/>
      <c r="H362" s="93"/>
      <c r="I362" s="93"/>
      <c r="J362" s="93"/>
      <c r="K362" s="93"/>
      <c r="L362" s="93"/>
    </row>
    <row r="363" spans="2:12">
      <c r="B363" s="94"/>
      <c r="C363" s="93"/>
      <c r="D363" s="93"/>
      <c r="E363" s="93"/>
      <c r="F363" s="93"/>
      <c r="G363" s="93"/>
      <c r="H363" s="93"/>
      <c r="I363" s="93"/>
      <c r="J363" s="93"/>
      <c r="K363" s="93"/>
      <c r="L363" s="93"/>
    </row>
    <row r="364" spans="2:12">
      <c r="B364" s="94"/>
      <c r="C364" s="93"/>
      <c r="D364" s="93"/>
      <c r="E364" s="93"/>
      <c r="F364" s="93"/>
      <c r="G364" s="93"/>
      <c r="H364" s="93"/>
      <c r="I364" s="93"/>
      <c r="J364" s="93"/>
      <c r="K364" s="93"/>
      <c r="L364" s="93"/>
    </row>
    <row r="365" spans="2:12">
      <c r="B365" s="94"/>
      <c r="C365" s="93"/>
      <c r="D365" s="93"/>
      <c r="E365" s="93"/>
      <c r="F365" s="93"/>
      <c r="G365" s="93"/>
      <c r="H365" s="93"/>
      <c r="I365" s="93"/>
      <c r="J365" s="93"/>
      <c r="K365" s="93"/>
      <c r="L365" s="93"/>
    </row>
    <row r="366" spans="2:12">
      <c r="B366" s="94"/>
      <c r="C366" s="93"/>
      <c r="D366" s="93"/>
      <c r="E366" s="93"/>
      <c r="F366" s="93"/>
      <c r="G366" s="93"/>
      <c r="H366" s="93"/>
      <c r="I366" s="93"/>
      <c r="J366" s="93"/>
      <c r="K366" s="93"/>
      <c r="L366" s="93"/>
    </row>
    <row r="367" spans="2:12">
      <c r="B367" s="94"/>
      <c r="C367" s="93"/>
      <c r="D367" s="93"/>
      <c r="E367" s="93"/>
      <c r="F367" s="93"/>
      <c r="G367" s="93"/>
      <c r="H367" s="93"/>
      <c r="I367" s="93"/>
      <c r="J367" s="93"/>
      <c r="K367" s="93"/>
      <c r="L367" s="93"/>
    </row>
    <row r="368" spans="2:12">
      <c r="B368" s="94"/>
      <c r="C368" s="93"/>
      <c r="D368" s="93"/>
      <c r="E368" s="93"/>
      <c r="F368" s="93"/>
      <c r="G368" s="93"/>
      <c r="H368" s="93"/>
      <c r="I368" s="93"/>
      <c r="J368" s="93"/>
      <c r="K368" s="93"/>
      <c r="L368" s="93"/>
    </row>
    <row r="369" spans="2:12">
      <c r="B369" s="94"/>
      <c r="C369" s="93"/>
      <c r="D369" s="93"/>
      <c r="E369" s="93"/>
      <c r="F369" s="93"/>
      <c r="G369" s="93"/>
      <c r="H369" s="93"/>
      <c r="I369" s="93"/>
      <c r="J369" s="93"/>
      <c r="K369" s="93"/>
      <c r="L369" s="93"/>
    </row>
    <row r="370" spans="2:12">
      <c r="B370" s="94"/>
      <c r="C370" s="93"/>
      <c r="D370" s="93"/>
      <c r="E370" s="93"/>
      <c r="F370" s="93"/>
      <c r="G370" s="93"/>
      <c r="H370" s="93"/>
      <c r="I370" s="93"/>
      <c r="J370" s="93"/>
      <c r="K370" s="93"/>
      <c r="L370" s="93"/>
    </row>
    <row r="371" spans="2:12">
      <c r="B371" s="94"/>
      <c r="C371" s="93"/>
      <c r="D371" s="93"/>
      <c r="E371" s="93"/>
      <c r="F371" s="93"/>
      <c r="G371" s="93"/>
      <c r="H371" s="93"/>
      <c r="I371" s="93"/>
      <c r="J371" s="93"/>
      <c r="K371" s="93"/>
      <c r="L371" s="93"/>
    </row>
    <row r="372" spans="2:12">
      <c r="B372" s="94"/>
      <c r="C372" s="93"/>
      <c r="D372" s="93"/>
      <c r="E372" s="93"/>
      <c r="F372" s="93"/>
      <c r="G372" s="93"/>
      <c r="H372" s="93"/>
      <c r="I372" s="93"/>
      <c r="J372" s="93"/>
      <c r="K372" s="93"/>
      <c r="L372" s="93"/>
    </row>
    <row r="373" spans="2:12">
      <c r="B373" s="94"/>
      <c r="C373" s="93"/>
      <c r="D373" s="93"/>
      <c r="E373" s="93"/>
      <c r="F373" s="93"/>
      <c r="G373" s="93"/>
      <c r="H373" s="93"/>
      <c r="I373" s="93"/>
      <c r="J373" s="93"/>
      <c r="K373" s="93"/>
      <c r="L373" s="93"/>
    </row>
    <row r="374" spans="2:12">
      <c r="B374" s="94"/>
      <c r="C374" s="93"/>
      <c r="D374" s="93"/>
      <c r="E374" s="93"/>
      <c r="F374" s="93"/>
      <c r="G374" s="93"/>
      <c r="H374" s="93"/>
      <c r="I374" s="93"/>
      <c r="J374" s="93"/>
      <c r="K374" s="93"/>
      <c r="L374" s="93"/>
    </row>
    <row r="375" spans="2:12">
      <c r="B375" s="94"/>
      <c r="C375" s="93"/>
      <c r="D375" s="93"/>
      <c r="E375" s="93"/>
      <c r="F375" s="93"/>
      <c r="G375" s="93"/>
      <c r="H375" s="93"/>
      <c r="I375" s="93"/>
      <c r="J375" s="93"/>
      <c r="K375" s="93"/>
      <c r="L375" s="93"/>
    </row>
    <row r="376" spans="2:12">
      <c r="B376" s="94"/>
      <c r="C376" s="93"/>
      <c r="D376" s="93"/>
      <c r="E376" s="93"/>
      <c r="F376" s="93"/>
      <c r="G376" s="93"/>
      <c r="H376" s="93"/>
      <c r="I376" s="93"/>
      <c r="J376" s="93"/>
      <c r="K376" s="93"/>
      <c r="L376" s="93"/>
    </row>
    <row r="377" spans="2:12">
      <c r="B377" s="94"/>
      <c r="C377" s="93"/>
      <c r="D377" s="93"/>
      <c r="E377" s="93"/>
      <c r="F377" s="93"/>
      <c r="G377" s="93"/>
      <c r="H377" s="93"/>
      <c r="I377" s="93"/>
      <c r="J377" s="93"/>
      <c r="K377" s="93"/>
      <c r="L377" s="93"/>
    </row>
    <row r="378" spans="2:12">
      <c r="B378" s="94"/>
      <c r="C378" s="93"/>
      <c r="D378" s="93"/>
      <c r="E378" s="93"/>
      <c r="F378" s="93"/>
      <c r="G378" s="93"/>
      <c r="H378" s="93"/>
      <c r="I378" s="93"/>
      <c r="J378" s="93"/>
      <c r="K378" s="93"/>
      <c r="L378" s="93"/>
    </row>
    <row r="379" spans="2:12">
      <c r="B379" s="94"/>
      <c r="C379" s="93"/>
      <c r="D379" s="93"/>
      <c r="E379" s="93"/>
      <c r="F379" s="93"/>
      <c r="G379" s="93"/>
      <c r="H379" s="93"/>
      <c r="I379" s="93"/>
      <c r="J379" s="93"/>
      <c r="K379" s="93"/>
      <c r="L379" s="93"/>
    </row>
    <row r="380" spans="2:12">
      <c r="B380" s="94"/>
      <c r="C380" s="93"/>
      <c r="D380" s="93"/>
      <c r="E380" s="93"/>
      <c r="F380" s="93"/>
      <c r="G380" s="93"/>
      <c r="H380" s="93"/>
      <c r="I380" s="93"/>
      <c r="J380" s="93"/>
      <c r="K380" s="93"/>
      <c r="L380" s="93"/>
    </row>
    <row r="381" spans="2:12">
      <c r="B381" s="94"/>
      <c r="C381" s="93"/>
      <c r="D381" s="93"/>
      <c r="E381" s="93"/>
      <c r="F381" s="93"/>
      <c r="G381" s="93"/>
      <c r="H381" s="93"/>
      <c r="I381" s="93"/>
      <c r="J381" s="93"/>
      <c r="K381" s="93"/>
      <c r="L381" s="93"/>
    </row>
    <row r="382" spans="2:12">
      <c r="B382" s="94"/>
      <c r="C382" s="93"/>
      <c r="D382" s="93"/>
      <c r="E382" s="93"/>
      <c r="F382" s="93"/>
      <c r="G382" s="93"/>
      <c r="H382" s="93"/>
      <c r="I382" s="93"/>
      <c r="J382" s="93"/>
      <c r="K382" s="93"/>
      <c r="L382" s="93"/>
    </row>
    <row r="383" spans="2:12">
      <c r="B383" s="94"/>
      <c r="C383" s="93"/>
      <c r="D383" s="93"/>
      <c r="E383" s="93"/>
      <c r="F383" s="93"/>
      <c r="G383" s="93"/>
      <c r="H383" s="93"/>
      <c r="I383" s="93"/>
      <c r="J383" s="93"/>
      <c r="K383" s="93"/>
      <c r="L383" s="93"/>
    </row>
    <row r="384" spans="2:12">
      <c r="B384" s="94"/>
      <c r="C384" s="93"/>
      <c r="D384" s="93"/>
      <c r="E384" s="93"/>
      <c r="F384" s="93"/>
      <c r="G384" s="93"/>
      <c r="H384" s="93"/>
      <c r="I384" s="93"/>
      <c r="J384" s="93"/>
      <c r="K384" s="93"/>
      <c r="L384" s="93"/>
    </row>
    <row r="385" spans="2:12">
      <c r="B385" s="94"/>
      <c r="C385" s="93"/>
      <c r="D385" s="93"/>
      <c r="E385" s="93"/>
      <c r="F385" s="93"/>
      <c r="G385" s="93"/>
      <c r="H385" s="93"/>
      <c r="I385" s="93"/>
      <c r="J385" s="93"/>
      <c r="K385" s="93"/>
      <c r="L385" s="93"/>
    </row>
    <row r="386" spans="2:12">
      <c r="B386" s="94"/>
      <c r="C386" s="93"/>
      <c r="D386" s="93"/>
      <c r="E386" s="93"/>
      <c r="F386" s="93"/>
      <c r="G386" s="93"/>
      <c r="H386" s="93"/>
      <c r="I386" s="93"/>
      <c r="J386" s="93"/>
      <c r="K386" s="93"/>
      <c r="L386" s="93"/>
    </row>
    <row r="387" spans="2:12">
      <c r="B387" s="94"/>
      <c r="C387" s="93"/>
      <c r="D387" s="93"/>
      <c r="E387" s="93"/>
      <c r="F387" s="93"/>
      <c r="G387" s="93"/>
      <c r="H387" s="93"/>
      <c r="I387" s="93"/>
      <c r="J387" s="93"/>
      <c r="K387" s="93"/>
      <c r="L387" s="93"/>
    </row>
    <row r="388" spans="2:12">
      <c r="B388" s="94"/>
      <c r="C388" s="93"/>
      <c r="D388" s="93"/>
      <c r="E388" s="93"/>
      <c r="F388" s="93"/>
      <c r="G388" s="93"/>
      <c r="H388" s="93"/>
      <c r="I388" s="93"/>
      <c r="J388" s="93"/>
      <c r="K388" s="93"/>
      <c r="L388" s="93"/>
    </row>
    <row r="389" spans="2:12">
      <c r="B389" s="94"/>
      <c r="C389" s="93"/>
      <c r="D389" s="93"/>
      <c r="E389" s="93"/>
      <c r="F389" s="93"/>
      <c r="G389" s="93"/>
      <c r="H389" s="93"/>
      <c r="I389" s="93"/>
      <c r="J389" s="93"/>
      <c r="K389" s="93"/>
      <c r="L389" s="93"/>
    </row>
    <row r="390" spans="2:12">
      <c r="B390" s="94"/>
      <c r="C390" s="93"/>
      <c r="D390" s="93"/>
      <c r="E390" s="93"/>
      <c r="F390" s="93"/>
      <c r="G390" s="93"/>
      <c r="H390" s="93"/>
      <c r="I390" s="93"/>
      <c r="J390" s="93"/>
      <c r="K390" s="93"/>
      <c r="L390" s="93"/>
    </row>
    <row r="391" spans="2:12">
      <c r="B391" s="94"/>
      <c r="C391" s="93"/>
      <c r="D391" s="93"/>
      <c r="E391" s="93"/>
      <c r="F391" s="93"/>
      <c r="G391" s="93"/>
      <c r="H391" s="93"/>
      <c r="I391" s="93"/>
      <c r="J391" s="93"/>
      <c r="K391" s="93"/>
      <c r="L391" s="93"/>
    </row>
    <row r="392" spans="2:12">
      <c r="B392" s="94"/>
      <c r="C392" s="93"/>
      <c r="D392" s="93"/>
      <c r="E392" s="93"/>
      <c r="F392" s="93"/>
      <c r="G392" s="93"/>
      <c r="H392" s="93"/>
      <c r="I392" s="93"/>
      <c r="J392" s="93"/>
      <c r="K392" s="93"/>
      <c r="L392" s="93"/>
    </row>
    <row r="393" spans="2:12">
      <c r="B393" s="94"/>
      <c r="C393" s="93"/>
      <c r="D393" s="93"/>
      <c r="E393" s="93"/>
      <c r="F393" s="93"/>
      <c r="G393" s="93"/>
      <c r="H393" s="93"/>
      <c r="I393" s="93"/>
      <c r="J393" s="93"/>
      <c r="K393" s="93"/>
      <c r="L393" s="93"/>
    </row>
    <row r="394" spans="2:12">
      <c r="B394" s="94"/>
      <c r="C394" s="93"/>
      <c r="D394" s="93"/>
      <c r="E394" s="93"/>
      <c r="F394" s="93"/>
      <c r="G394" s="93"/>
      <c r="H394" s="93"/>
      <c r="I394" s="93"/>
      <c r="J394" s="93"/>
      <c r="K394" s="93"/>
      <c r="L394" s="93"/>
    </row>
    <row r="395" spans="2:12">
      <c r="B395" s="94"/>
      <c r="C395" s="93"/>
      <c r="D395" s="93"/>
      <c r="E395" s="93"/>
      <c r="F395" s="93"/>
      <c r="G395" s="93"/>
      <c r="H395" s="93"/>
      <c r="I395" s="93"/>
      <c r="J395" s="93"/>
      <c r="K395" s="93"/>
      <c r="L395" s="93"/>
    </row>
    <row r="396" spans="2:12">
      <c r="B396" s="94"/>
      <c r="C396" s="93"/>
      <c r="D396" s="93"/>
      <c r="E396" s="93"/>
      <c r="F396" s="93"/>
      <c r="G396" s="93"/>
      <c r="H396" s="93"/>
      <c r="I396" s="93"/>
      <c r="J396" s="93"/>
      <c r="K396" s="93"/>
      <c r="L396" s="93"/>
    </row>
    <row r="397" spans="2:12">
      <c r="B397" s="94"/>
      <c r="C397" s="93"/>
      <c r="D397" s="93"/>
      <c r="E397" s="93"/>
      <c r="F397" s="93"/>
      <c r="G397" s="93"/>
      <c r="H397" s="93"/>
      <c r="I397" s="93"/>
      <c r="J397" s="93"/>
      <c r="K397" s="93"/>
      <c r="L397" s="93"/>
    </row>
    <row r="398" spans="2:12">
      <c r="B398" s="94"/>
      <c r="C398" s="93"/>
      <c r="D398" s="93"/>
      <c r="E398" s="93"/>
      <c r="F398" s="93"/>
      <c r="G398" s="93"/>
      <c r="H398" s="93"/>
      <c r="I398" s="93"/>
      <c r="J398" s="93"/>
      <c r="K398" s="93"/>
      <c r="L398" s="93"/>
    </row>
    <row r="399" spans="2:12">
      <c r="B399" s="94"/>
      <c r="C399" s="93"/>
      <c r="D399" s="93"/>
      <c r="E399" s="93"/>
      <c r="F399" s="93"/>
      <c r="G399" s="93"/>
      <c r="H399" s="93"/>
      <c r="I399" s="93"/>
      <c r="J399" s="93"/>
      <c r="K399" s="93"/>
      <c r="L399" s="93"/>
    </row>
    <row r="400" spans="2:12">
      <c r="B400" s="94"/>
      <c r="C400" s="93"/>
      <c r="D400" s="93"/>
      <c r="E400" s="93"/>
      <c r="F400" s="93"/>
      <c r="G400" s="93"/>
      <c r="H400" s="93"/>
      <c r="I400" s="93"/>
      <c r="J400" s="93"/>
      <c r="K400" s="93"/>
      <c r="L400" s="93"/>
    </row>
    <row r="401" spans="2:12">
      <c r="B401" s="94"/>
      <c r="C401" s="93"/>
      <c r="D401" s="93"/>
      <c r="E401" s="93"/>
      <c r="F401" s="93"/>
      <c r="G401" s="93"/>
      <c r="H401" s="93"/>
      <c r="I401" s="93"/>
      <c r="J401" s="93"/>
      <c r="K401" s="93"/>
      <c r="L401" s="93"/>
    </row>
    <row r="402" spans="2:12">
      <c r="B402" s="94"/>
      <c r="C402" s="93"/>
      <c r="D402" s="93"/>
      <c r="E402" s="93"/>
      <c r="F402" s="93"/>
      <c r="G402" s="93"/>
      <c r="H402" s="93"/>
      <c r="I402" s="93"/>
      <c r="J402" s="93"/>
      <c r="K402" s="93"/>
      <c r="L402" s="93"/>
    </row>
    <row r="403" spans="2:12">
      <c r="B403" s="94"/>
      <c r="C403" s="93"/>
      <c r="D403" s="93"/>
      <c r="E403" s="93"/>
      <c r="F403" s="93"/>
      <c r="G403" s="93"/>
      <c r="H403" s="93"/>
      <c r="I403" s="93"/>
      <c r="J403" s="93"/>
      <c r="K403" s="93"/>
      <c r="L403" s="93"/>
    </row>
    <row r="404" spans="2:12">
      <c r="B404" s="94"/>
      <c r="C404" s="93"/>
      <c r="D404" s="93"/>
      <c r="E404" s="93"/>
      <c r="F404" s="93"/>
      <c r="G404" s="93"/>
      <c r="H404" s="93"/>
      <c r="I404" s="93"/>
      <c r="J404" s="93"/>
      <c r="K404" s="93"/>
      <c r="L404" s="93"/>
    </row>
    <row r="405" spans="2:12">
      <c r="B405" s="94"/>
      <c r="C405" s="93"/>
      <c r="D405" s="93"/>
      <c r="E405" s="93"/>
      <c r="F405" s="93"/>
      <c r="G405" s="93"/>
      <c r="H405" s="93"/>
      <c r="I405" s="93"/>
      <c r="J405" s="93"/>
      <c r="K405" s="93"/>
      <c r="L405" s="93"/>
    </row>
    <row r="406" spans="2:12">
      <c r="B406" s="94"/>
      <c r="C406" s="93"/>
      <c r="D406" s="93"/>
      <c r="E406" s="93"/>
      <c r="F406" s="93"/>
      <c r="G406" s="93"/>
      <c r="H406" s="93"/>
      <c r="I406" s="93"/>
      <c r="J406" s="93"/>
      <c r="K406" s="93"/>
      <c r="L406" s="93"/>
    </row>
    <row r="407" spans="2:12">
      <c r="B407" s="94"/>
      <c r="C407" s="93"/>
      <c r="D407" s="93"/>
      <c r="E407" s="93"/>
      <c r="F407" s="93"/>
      <c r="G407" s="93"/>
      <c r="H407" s="93"/>
      <c r="I407" s="93"/>
      <c r="J407" s="93"/>
      <c r="K407" s="93"/>
      <c r="L407" s="93"/>
    </row>
    <row r="408" spans="2:12">
      <c r="B408" s="94"/>
      <c r="C408" s="93"/>
      <c r="D408" s="93"/>
      <c r="E408" s="93"/>
      <c r="F408" s="93"/>
      <c r="G408" s="93"/>
      <c r="H408" s="93"/>
      <c r="I408" s="93"/>
      <c r="J408" s="93"/>
      <c r="K408" s="93"/>
      <c r="L408" s="93"/>
    </row>
    <row r="409" spans="2:12">
      <c r="B409" s="94"/>
      <c r="C409" s="93"/>
      <c r="D409" s="93"/>
      <c r="E409" s="93"/>
      <c r="F409" s="93"/>
      <c r="G409" s="93"/>
      <c r="H409" s="93"/>
      <c r="I409" s="93"/>
      <c r="J409" s="93"/>
      <c r="K409" s="93"/>
      <c r="L409" s="93"/>
    </row>
    <row r="410" spans="2:12">
      <c r="B410" s="94"/>
      <c r="C410" s="93"/>
      <c r="D410" s="93"/>
      <c r="E410" s="93"/>
      <c r="F410" s="93"/>
      <c r="G410" s="93"/>
      <c r="H410" s="93"/>
      <c r="I410" s="93"/>
      <c r="J410" s="93"/>
      <c r="K410" s="93"/>
      <c r="L410" s="93"/>
    </row>
    <row r="411" spans="2:12">
      <c r="B411" s="94"/>
      <c r="C411" s="93"/>
      <c r="D411" s="93"/>
      <c r="E411" s="93"/>
      <c r="F411" s="93"/>
      <c r="G411" s="93"/>
      <c r="H411" s="93"/>
      <c r="I411" s="93"/>
      <c r="J411" s="93"/>
      <c r="K411" s="93"/>
      <c r="L411" s="93"/>
    </row>
    <row r="412" spans="2:12">
      <c r="B412" s="94"/>
      <c r="C412" s="93"/>
      <c r="D412" s="93"/>
      <c r="E412" s="93"/>
      <c r="F412" s="93"/>
      <c r="G412" s="93"/>
      <c r="H412" s="93"/>
      <c r="I412" s="93"/>
      <c r="J412" s="93"/>
      <c r="K412" s="93"/>
      <c r="L412" s="93"/>
    </row>
    <row r="413" spans="2:12">
      <c r="B413" s="94"/>
      <c r="C413" s="93"/>
      <c r="D413" s="93"/>
      <c r="E413" s="93"/>
      <c r="F413" s="93"/>
      <c r="G413" s="93"/>
      <c r="H413" s="93"/>
      <c r="I413" s="93"/>
      <c r="J413" s="93"/>
      <c r="K413" s="93"/>
      <c r="L413" s="93"/>
    </row>
    <row r="414" spans="2:12">
      <c r="B414" s="94"/>
      <c r="C414" s="93"/>
      <c r="D414" s="93"/>
      <c r="E414" s="93"/>
      <c r="F414" s="93"/>
      <c r="G414" s="93"/>
      <c r="H414" s="93"/>
      <c r="I414" s="93"/>
      <c r="J414" s="93"/>
      <c r="K414" s="93"/>
      <c r="L414" s="93"/>
    </row>
    <row r="415" spans="2:12">
      <c r="B415" s="94"/>
      <c r="C415" s="93"/>
      <c r="D415" s="93"/>
      <c r="E415" s="93"/>
      <c r="F415" s="93"/>
      <c r="G415" s="93"/>
      <c r="H415" s="93"/>
      <c r="I415" s="93"/>
      <c r="J415" s="93"/>
      <c r="K415" s="93"/>
      <c r="L415" s="93"/>
    </row>
    <row r="416" spans="2:12">
      <c r="B416" s="94"/>
      <c r="C416" s="93"/>
      <c r="D416" s="93"/>
      <c r="E416" s="93"/>
      <c r="F416" s="93"/>
      <c r="G416" s="93"/>
      <c r="H416" s="93"/>
      <c r="I416" s="93"/>
      <c r="J416" s="93"/>
      <c r="K416" s="93"/>
      <c r="L416" s="93"/>
    </row>
    <row r="417" spans="2:12">
      <c r="B417" s="94"/>
      <c r="C417" s="93"/>
      <c r="D417" s="93"/>
      <c r="E417" s="93"/>
      <c r="F417" s="93"/>
      <c r="G417" s="93"/>
      <c r="H417" s="93"/>
      <c r="I417" s="93"/>
      <c r="J417" s="93"/>
      <c r="K417" s="93"/>
      <c r="L417" s="93"/>
    </row>
    <row r="418" spans="2:12">
      <c r="B418" s="94"/>
      <c r="C418" s="93"/>
      <c r="D418" s="93"/>
      <c r="E418" s="93"/>
      <c r="F418" s="93"/>
      <c r="G418" s="93"/>
      <c r="H418" s="93"/>
      <c r="I418" s="93"/>
      <c r="J418" s="93"/>
      <c r="K418" s="93"/>
      <c r="L418" s="93"/>
    </row>
    <row r="419" spans="2:12">
      <c r="B419" s="94"/>
      <c r="C419" s="93"/>
      <c r="D419" s="93"/>
      <c r="E419" s="93"/>
      <c r="F419" s="93"/>
      <c r="G419" s="93"/>
      <c r="H419" s="93"/>
      <c r="I419" s="93"/>
      <c r="J419" s="93"/>
      <c r="K419" s="93"/>
      <c r="L419" s="93"/>
    </row>
    <row r="420" spans="2:12">
      <c r="B420" s="94"/>
      <c r="C420" s="93"/>
      <c r="D420" s="93"/>
      <c r="E420" s="93"/>
      <c r="F420" s="93"/>
      <c r="G420" s="93"/>
      <c r="H420" s="93"/>
      <c r="I420" s="93"/>
      <c r="J420" s="93"/>
      <c r="K420" s="93"/>
      <c r="L420" s="93"/>
    </row>
    <row r="421" spans="2:12">
      <c r="B421" s="94"/>
      <c r="C421" s="93"/>
      <c r="D421" s="93"/>
      <c r="E421" s="93"/>
      <c r="F421" s="93"/>
      <c r="G421" s="93"/>
      <c r="H421" s="93"/>
      <c r="I421" s="93"/>
      <c r="J421" s="93"/>
      <c r="K421" s="93"/>
      <c r="L421" s="93"/>
    </row>
    <row r="422" spans="2:12">
      <c r="B422" s="94"/>
      <c r="C422" s="93"/>
      <c r="D422" s="93"/>
      <c r="E422" s="93"/>
      <c r="F422" s="93"/>
      <c r="G422" s="93"/>
      <c r="H422" s="93"/>
      <c r="I422" s="93"/>
      <c r="J422" s="93"/>
      <c r="K422" s="93"/>
      <c r="L422" s="93"/>
    </row>
    <row r="423" spans="2:12">
      <c r="B423" s="94"/>
      <c r="C423" s="93"/>
      <c r="D423" s="93"/>
      <c r="E423" s="93"/>
      <c r="F423" s="93"/>
      <c r="G423" s="93"/>
      <c r="H423" s="93"/>
      <c r="I423" s="93"/>
      <c r="J423" s="93"/>
      <c r="K423" s="93"/>
      <c r="L423" s="93"/>
    </row>
    <row r="424" spans="2:12">
      <c r="B424" s="94"/>
      <c r="C424" s="93"/>
      <c r="D424" s="93"/>
      <c r="E424" s="93"/>
      <c r="F424" s="93"/>
      <c r="G424" s="93"/>
      <c r="H424" s="93"/>
      <c r="I424" s="93"/>
      <c r="J424" s="93"/>
      <c r="K424" s="93"/>
      <c r="L424" s="93"/>
    </row>
    <row r="425" spans="2:12">
      <c r="B425" s="94"/>
      <c r="C425" s="93"/>
      <c r="D425" s="93"/>
      <c r="E425" s="93"/>
      <c r="F425" s="93"/>
      <c r="G425" s="93"/>
      <c r="H425" s="93"/>
      <c r="I425" s="93"/>
      <c r="J425" s="93"/>
      <c r="K425" s="93"/>
      <c r="L425" s="93"/>
    </row>
    <row r="426" spans="2:12">
      <c r="B426" s="94"/>
      <c r="C426" s="93"/>
      <c r="D426" s="93"/>
      <c r="E426" s="93"/>
      <c r="F426" s="93"/>
      <c r="G426" s="93"/>
      <c r="H426" s="93"/>
      <c r="I426" s="93"/>
      <c r="J426" s="93"/>
      <c r="K426" s="93"/>
      <c r="L426" s="93"/>
    </row>
    <row r="427" spans="2:12">
      <c r="B427" s="94"/>
      <c r="C427" s="93"/>
      <c r="D427" s="93"/>
      <c r="E427" s="93"/>
      <c r="F427" s="93"/>
      <c r="G427" s="93"/>
      <c r="H427" s="93"/>
      <c r="I427" s="93"/>
      <c r="J427" s="93"/>
      <c r="K427" s="93"/>
      <c r="L427" s="93"/>
    </row>
    <row r="428" spans="2:12">
      <c r="B428" s="94"/>
      <c r="C428" s="93"/>
      <c r="D428" s="93"/>
      <c r="E428" s="93"/>
      <c r="F428" s="93"/>
      <c r="G428" s="93"/>
      <c r="H428" s="93"/>
      <c r="I428" s="93"/>
      <c r="J428" s="93"/>
      <c r="K428" s="93"/>
      <c r="L428" s="93"/>
    </row>
    <row r="429" spans="2:12">
      <c r="B429" s="94"/>
      <c r="C429" s="93"/>
      <c r="D429" s="93"/>
      <c r="E429" s="93"/>
      <c r="F429" s="93"/>
      <c r="G429" s="93"/>
      <c r="H429" s="93"/>
      <c r="I429" s="93"/>
      <c r="J429" s="93"/>
      <c r="K429" s="93"/>
      <c r="L429" s="93"/>
    </row>
    <row r="430" spans="2:12">
      <c r="B430" s="94"/>
      <c r="C430" s="93"/>
      <c r="D430" s="93"/>
      <c r="E430" s="93"/>
      <c r="F430" s="93"/>
      <c r="G430" s="93"/>
      <c r="H430" s="93"/>
      <c r="I430" s="93"/>
      <c r="J430" s="93"/>
      <c r="K430" s="93"/>
      <c r="L430" s="93"/>
    </row>
    <row r="431" spans="2:12">
      <c r="B431" s="94"/>
      <c r="C431" s="93"/>
      <c r="D431" s="93"/>
      <c r="E431" s="93"/>
      <c r="F431" s="93"/>
      <c r="G431" s="93"/>
      <c r="H431" s="93"/>
      <c r="I431" s="93"/>
      <c r="J431" s="93"/>
      <c r="K431" s="93"/>
      <c r="L431" s="93"/>
    </row>
    <row r="432" spans="2:12">
      <c r="B432" s="94"/>
      <c r="C432" s="93"/>
      <c r="D432" s="93"/>
      <c r="E432" s="93"/>
      <c r="F432" s="93"/>
      <c r="G432" s="93"/>
      <c r="H432" s="93"/>
      <c r="I432" s="93"/>
      <c r="J432" s="93"/>
      <c r="K432" s="93"/>
      <c r="L432" s="93"/>
    </row>
    <row r="433" spans="2:12">
      <c r="B433" s="94"/>
      <c r="C433" s="93"/>
      <c r="D433" s="93"/>
      <c r="E433" s="93"/>
      <c r="F433" s="93"/>
      <c r="G433" s="93"/>
      <c r="H433" s="93"/>
      <c r="I433" s="93"/>
      <c r="J433" s="93"/>
      <c r="K433" s="93"/>
      <c r="L433" s="93"/>
    </row>
    <row r="434" spans="2:12">
      <c r="B434" s="94"/>
      <c r="C434" s="93"/>
      <c r="D434" s="93"/>
      <c r="E434" s="93"/>
      <c r="F434" s="93"/>
      <c r="G434" s="93"/>
      <c r="H434" s="93"/>
      <c r="I434" s="93"/>
      <c r="J434" s="93"/>
      <c r="K434" s="93"/>
      <c r="L434" s="93"/>
    </row>
    <row r="435" spans="2:12">
      <c r="B435" s="94"/>
      <c r="C435" s="93"/>
      <c r="D435" s="93"/>
      <c r="E435" s="93"/>
      <c r="F435" s="93"/>
      <c r="G435" s="93"/>
      <c r="H435" s="93"/>
      <c r="I435" s="93"/>
      <c r="J435" s="93"/>
      <c r="K435" s="93"/>
      <c r="L435" s="93"/>
    </row>
    <row r="436" spans="2:12">
      <c r="B436" s="94"/>
      <c r="C436" s="93"/>
      <c r="D436" s="93"/>
      <c r="E436" s="93"/>
      <c r="F436" s="93"/>
      <c r="G436" s="93"/>
      <c r="H436" s="93"/>
      <c r="I436" s="93"/>
      <c r="J436" s="93"/>
      <c r="K436" s="93"/>
      <c r="L436" s="93"/>
    </row>
    <row r="437" spans="2:12">
      <c r="B437" s="94"/>
      <c r="C437" s="93"/>
      <c r="D437" s="93"/>
      <c r="E437" s="93"/>
      <c r="F437" s="93"/>
      <c r="G437" s="93"/>
      <c r="H437" s="93"/>
      <c r="I437" s="93"/>
      <c r="J437" s="93"/>
      <c r="K437" s="93"/>
      <c r="L437" s="93"/>
    </row>
    <row r="438" spans="2:12">
      <c r="B438" s="94"/>
      <c r="C438" s="93"/>
      <c r="D438" s="93"/>
      <c r="E438" s="93"/>
      <c r="F438" s="93"/>
      <c r="G438" s="93"/>
      <c r="H438" s="93"/>
      <c r="I438" s="93"/>
      <c r="J438" s="93"/>
      <c r="K438" s="93"/>
      <c r="L438" s="93"/>
    </row>
    <row r="439" spans="2:12">
      <c r="B439" s="94"/>
      <c r="C439" s="93"/>
      <c r="D439" s="93"/>
      <c r="E439" s="93"/>
      <c r="F439" s="93"/>
      <c r="G439" s="93"/>
      <c r="H439" s="93"/>
      <c r="I439" s="93"/>
      <c r="J439" s="93"/>
      <c r="K439" s="93"/>
      <c r="L439" s="93"/>
    </row>
    <row r="440" spans="2:12">
      <c r="B440" s="94"/>
      <c r="C440" s="93"/>
      <c r="D440" s="93"/>
      <c r="E440" s="93"/>
      <c r="F440" s="93"/>
      <c r="G440" s="93"/>
      <c r="H440" s="93"/>
      <c r="I440" s="93"/>
      <c r="J440" s="93"/>
      <c r="K440" s="93"/>
      <c r="L440" s="93"/>
    </row>
    <row r="441" spans="2:12">
      <c r="B441" s="94"/>
      <c r="C441" s="93"/>
      <c r="D441" s="93"/>
      <c r="E441" s="93"/>
      <c r="F441" s="93"/>
      <c r="G441" s="93"/>
      <c r="H441" s="93"/>
      <c r="I441" s="93"/>
      <c r="J441" s="93"/>
      <c r="K441" s="93"/>
      <c r="L441" s="93"/>
    </row>
    <row r="442" spans="2:12">
      <c r="B442" s="94"/>
      <c r="C442" s="93"/>
      <c r="D442" s="93"/>
      <c r="E442" s="93"/>
      <c r="F442" s="93"/>
      <c r="G442" s="93"/>
      <c r="H442" s="93"/>
      <c r="I442" s="93"/>
      <c r="J442" s="93"/>
      <c r="K442" s="93"/>
      <c r="L442" s="93"/>
    </row>
    <row r="443" spans="2:12">
      <c r="B443" s="94"/>
      <c r="C443" s="93"/>
      <c r="D443" s="93"/>
      <c r="E443" s="93"/>
      <c r="F443" s="93"/>
      <c r="G443" s="93"/>
      <c r="H443" s="93"/>
      <c r="I443" s="93"/>
      <c r="J443" s="93"/>
      <c r="K443" s="93"/>
      <c r="L443" s="93"/>
    </row>
    <row r="444" spans="2:12">
      <c r="B444" s="94"/>
      <c r="C444" s="93"/>
      <c r="D444" s="93"/>
      <c r="E444" s="93"/>
      <c r="F444" s="93"/>
      <c r="G444" s="93"/>
      <c r="H444" s="93"/>
      <c r="I444" s="93"/>
      <c r="J444" s="93"/>
      <c r="K444" s="93"/>
      <c r="L444" s="93"/>
    </row>
    <row r="445" spans="2:12">
      <c r="B445" s="94"/>
      <c r="C445" s="93"/>
      <c r="D445" s="93"/>
      <c r="E445" s="93"/>
      <c r="F445" s="93"/>
      <c r="G445" s="93"/>
      <c r="H445" s="93"/>
      <c r="I445" s="93"/>
      <c r="J445" s="93"/>
      <c r="K445" s="93"/>
      <c r="L445" s="93"/>
    </row>
    <row r="446" spans="2:12">
      <c r="B446" s="94"/>
      <c r="C446" s="93"/>
      <c r="D446" s="93"/>
      <c r="E446" s="93"/>
      <c r="F446" s="93"/>
      <c r="G446" s="93"/>
      <c r="H446" s="93"/>
      <c r="I446" s="93"/>
      <c r="J446" s="93"/>
      <c r="K446" s="93"/>
      <c r="L446" s="93"/>
    </row>
    <row r="447" spans="2:12">
      <c r="B447" s="94"/>
      <c r="C447" s="93"/>
      <c r="D447" s="93"/>
      <c r="E447" s="93"/>
      <c r="F447" s="93"/>
      <c r="G447" s="93"/>
      <c r="H447" s="93"/>
      <c r="I447" s="93"/>
      <c r="J447" s="93"/>
      <c r="K447" s="93"/>
      <c r="L447" s="93"/>
    </row>
    <row r="448" spans="2:12">
      <c r="B448" s="94"/>
      <c r="C448" s="93"/>
      <c r="D448" s="93"/>
      <c r="E448" s="93"/>
      <c r="F448" s="93"/>
      <c r="G448" s="93"/>
      <c r="H448" s="93"/>
      <c r="I448" s="93"/>
      <c r="J448" s="93"/>
      <c r="K448" s="93"/>
      <c r="L448" s="93"/>
    </row>
    <row r="449" spans="2:12">
      <c r="B449" s="94"/>
      <c r="C449" s="93"/>
      <c r="D449" s="93"/>
      <c r="E449" s="93"/>
      <c r="F449" s="93"/>
      <c r="G449" s="93"/>
      <c r="H449" s="93"/>
      <c r="I449" s="93"/>
      <c r="J449" s="93"/>
      <c r="K449" s="93"/>
      <c r="L449" s="93"/>
    </row>
    <row r="450" spans="2:12">
      <c r="B450" s="94"/>
      <c r="C450" s="93"/>
      <c r="D450" s="93"/>
      <c r="E450" s="93"/>
      <c r="F450" s="93"/>
      <c r="G450" s="93"/>
      <c r="H450" s="93"/>
      <c r="I450" s="93"/>
      <c r="J450" s="93"/>
      <c r="K450" s="93"/>
      <c r="L450" s="93"/>
    </row>
    <row r="451" spans="2:12">
      <c r="B451" s="94"/>
      <c r="C451" s="93"/>
      <c r="D451" s="93"/>
      <c r="E451" s="93"/>
      <c r="F451" s="93"/>
      <c r="G451" s="93"/>
      <c r="H451" s="93"/>
      <c r="I451" s="93"/>
      <c r="J451" s="93"/>
      <c r="K451" s="93"/>
      <c r="L451" s="93"/>
    </row>
    <row r="452" spans="2:12">
      <c r="B452" s="94"/>
      <c r="C452" s="93"/>
      <c r="D452" s="93"/>
      <c r="E452" s="93"/>
      <c r="F452" s="93"/>
      <c r="G452" s="93"/>
      <c r="H452" s="93"/>
      <c r="I452" s="93"/>
      <c r="J452" s="93"/>
      <c r="K452" s="93"/>
      <c r="L452" s="93"/>
    </row>
    <row r="453" spans="2:12">
      <c r="B453" s="94"/>
      <c r="C453" s="93"/>
      <c r="D453" s="93"/>
      <c r="E453" s="93"/>
      <c r="F453" s="93"/>
      <c r="G453" s="93"/>
      <c r="H453" s="93"/>
      <c r="I453" s="93"/>
      <c r="J453" s="93"/>
      <c r="K453" s="93"/>
      <c r="L453" s="93"/>
    </row>
    <row r="454" spans="2:12">
      <c r="B454" s="94"/>
      <c r="C454" s="93"/>
      <c r="D454" s="93"/>
      <c r="E454" s="93"/>
      <c r="F454" s="93"/>
      <c r="G454" s="93"/>
      <c r="H454" s="93"/>
      <c r="I454" s="93"/>
      <c r="J454" s="93"/>
      <c r="K454" s="93"/>
      <c r="L454" s="93"/>
    </row>
    <row r="455" spans="2:12">
      <c r="B455" s="94"/>
      <c r="C455" s="93"/>
      <c r="D455" s="93"/>
      <c r="E455" s="93"/>
      <c r="F455" s="93"/>
      <c r="G455" s="93"/>
      <c r="H455" s="93"/>
      <c r="I455" s="93"/>
      <c r="J455" s="93"/>
      <c r="K455" s="93"/>
      <c r="L455" s="93"/>
    </row>
    <row r="456" spans="2:12">
      <c r="B456" s="94"/>
      <c r="C456" s="93"/>
      <c r="D456" s="93"/>
      <c r="E456" s="93"/>
      <c r="F456" s="93"/>
      <c r="G456" s="93"/>
      <c r="H456" s="93"/>
      <c r="I456" s="93"/>
      <c r="J456" s="93"/>
      <c r="K456" s="93"/>
      <c r="L456" s="93"/>
    </row>
    <row r="457" spans="2:12">
      <c r="B457" s="94"/>
      <c r="C457" s="93"/>
      <c r="D457" s="93"/>
      <c r="E457" s="93"/>
      <c r="F457" s="93"/>
      <c r="G457" s="93"/>
      <c r="H457" s="93"/>
      <c r="I457" s="93"/>
      <c r="J457" s="93"/>
      <c r="K457" s="93"/>
      <c r="L457" s="93"/>
    </row>
    <row r="458" spans="2:12">
      <c r="B458" s="94"/>
      <c r="C458" s="93"/>
      <c r="D458" s="93"/>
      <c r="E458" s="93"/>
      <c r="F458" s="93"/>
      <c r="G458" s="93"/>
      <c r="H458" s="93"/>
      <c r="I458" s="93"/>
      <c r="J458" s="93"/>
      <c r="K458" s="93"/>
      <c r="L458" s="93"/>
    </row>
    <row r="459" spans="2:12">
      <c r="B459" s="94"/>
      <c r="C459" s="93"/>
      <c r="D459" s="93"/>
      <c r="E459" s="93"/>
      <c r="F459" s="93"/>
      <c r="G459" s="93"/>
      <c r="H459" s="93"/>
      <c r="I459" s="93"/>
      <c r="J459" s="93"/>
      <c r="K459" s="93"/>
      <c r="L459" s="93"/>
    </row>
    <row r="460" spans="2:12">
      <c r="B460" s="94"/>
      <c r="C460" s="93"/>
      <c r="D460" s="93"/>
      <c r="E460" s="93"/>
      <c r="F460" s="93"/>
      <c r="G460" s="93"/>
      <c r="H460" s="93"/>
      <c r="I460" s="93"/>
      <c r="J460" s="93"/>
      <c r="K460" s="93"/>
      <c r="L460" s="93"/>
    </row>
    <row r="461" spans="2:12">
      <c r="B461" s="94"/>
      <c r="C461" s="93"/>
      <c r="D461" s="93"/>
      <c r="E461" s="93"/>
      <c r="F461" s="93"/>
      <c r="G461" s="93"/>
      <c r="H461" s="93"/>
      <c r="I461" s="93"/>
      <c r="J461" s="93"/>
      <c r="K461" s="93"/>
      <c r="L461" s="93"/>
    </row>
    <row r="462" spans="2:12">
      <c r="B462" s="94"/>
      <c r="C462" s="93"/>
      <c r="D462" s="93"/>
      <c r="E462" s="93"/>
      <c r="F462" s="93"/>
      <c r="G462" s="93"/>
      <c r="H462" s="93"/>
      <c r="I462" s="93"/>
      <c r="J462" s="93"/>
      <c r="K462" s="93"/>
      <c r="L462" s="93"/>
    </row>
    <row r="463" spans="2:12">
      <c r="B463" s="94"/>
      <c r="C463" s="93"/>
      <c r="D463" s="93"/>
      <c r="E463" s="93"/>
      <c r="F463" s="93"/>
      <c r="G463" s="93"/>
      <c r="H463" s="93"/>
      <c r="I463" s="93"/>
      <c r="J463" s="93"/>
      <c r="K463" s="93"/>
      <c r="L463" s="93"/>
    </row>
    <row r="464" spans="2:12">
      <c r="B464" s="94"/>
      <c r="C464" s="93"/>
      <c r="D464" s="93"/>
      <c r="E464" s="93"/>
      <c r="F464" s="93"/>
      <c r="G464" s="93"/>
      <c r="H464" s="93"/>
      <c r="I464" s="93"/>
      <c r="J464" s="93"/>
      <c r="K464" s="93"/>
      <c r="L464" s="93"/>
    </row>
    <row r="465" spans="2:12">
      <c r="B465" s="94"/>
      <c r="C465" s="93"/>
      <c r="D465" s="93"/>
      <c r="E465" s="93"/>
      <c r="F465" s="93"/>
      <c r="G465" s="93"/>
      <c r="H465" s="93"/>
      <c r="I465" s="93"/>
      <c r="J465" s="93"/>
      <c r="K465" s="93"/>
      <c r="L465" s="93"/>
    </row>
    <row r="466" spans="2:12">
      <c r="B466" s="94"/>
      <c r="C466" s="93"/>
      <c r="D466" s="93"/>
      <c r="E466" s="93"/>
      <c r="F466" s="93"/>
      <c r="G466" s="93"/>
      <c r="H466" s="93"/>
      <c r="I466" s="93"/>
      <c r="J466" s="93"/>
      <c r="K466" s="93"/>
      <c r="L466" s="93"/>
    </row>
    <row r="467" spans="2:12">
      <c r="B467" s="94"/>
      <c r="C467" s="93"/>
      <c r="D467" s="93"/>
      <c r="E467" s="93"/>
      <c r="F467" s="93"/>
      <c r="G467" s="93"/>
      <c r="H467" s="93"/>
      <c r="I467" s="93"/>
      <c r="J467" s="93"/>
      <c r="K467" s="93"/>
      <c r="L467" s="93"/>
    </row>
    <row r="468" spans="2:12">
      <c r="B468" s="94"/>
      <c r="C468" s="93"/>
      <c r="D468" s="93"/>
      <c r="E468" s="93"/>
      <c r="F468" s="93"/>
      <c r="G468" s="93"/>
      <c r="H468" s="93"/>
      <c r="I468" s="93"/>
      <c r="J468" s="93"/>
      <c r="K468" s="93"/>
      <c r="L468" s="93"/>
    </row>
    <row r="469" spans="2:12">
      <c r="B469" s="94"/>
      <c r="C469" s="93"/>
      <c r="D469" s="93"/>
      <c r="E469" s="93"/>
      <c r="F469" s="93"/>
      <c r="G469" s="93"/>
      <c r="H469" s="93"/>
      <c r="I469" s="93"/>
      <c r="J469" s="93"/>
      <c r="K469" s="93"/>
      <c r="L469" s="93"/>
    </row>
    <row r="470" spans="2:12">
      <c r="B470" s="94"/>
      <c r="C470" s="93"/>
      <c r="D470" s="93"/>
      <c r="E470" s="93"/>
      <c r="F470" s="93"/>
      <c r="G470" s="93"/>
      <c r="H470" s="93"/>
      <c r="I470" s="93"/>
      <c r="J470" s="93"/>
      <c r="K470" s="93"/>
      <c r="L470" s="93"/>
    </row>
    <row r="471" spans="2:12">
      <c r="B471" s="94"/>
      <c r="C471" s="93"/>
      <c r="D471" s="93"/>
      <c r="E471" s="93"/>
      <c r="F471" s="93"/>
      <c r="G471" s="93"/>
      <c r="H471" s="93"/>
      <c r="I471" s="93"/>
      <c r="J471" s="93"/>
      <c r="K471" s="93"/>
      <c r="L471" s="93"/>
    </row>
    <row r="472" spans="2:12">
      <c r="B472" s="94"/>
      <c r="C472" s="93"/>
      <c r="D472" s="93"/>
      <c r="E472" s="93"/>
      <c r="F472" s="93"/>
      <c r="G472" s="93"/>
      <c r="H472" s="93"/>
      <c r="I472" s="93"/>
      <c r="J472" s="93"/>
      <c r="K472" s="93"/>
      <c r="L472" s="93"/>
    </row>
    <row r="473" spans="2:12">
      <c r="B473" s="94"/>
      <c r="C473" s="93"/>
      <c r="D473" s="93"/>
      <c r="E473" s="93"/>
      <c r="F473" s="93"/>
      <c r="G473" s="93"/>
      <c r="H473" s="93"/>
      <c r="I473" s="93"/>
      <c r="J473" s="93"/>
      <c r="K473" s="93"/>
      <c r="L473" s="93"/>
    </row>
    <row r="474" spans="2:12">
      <c r="B474" s="94"/>
      <c r="C474" s="93"/>
      <c r="D474" s="93"/>
      <c r="E474" s="93"/>
      <c r="F474" s="93"/>
      <c r="G474" s="93"/>
      <c r="H474" s="93"/>
      <c r="I474" s="93"/>
      <c r="J474" s="93"/>
      <c r="K474" s="93"/>
      <c r="L474" s="93"/>
    </row>
    <row r="475" spans="2:12">
      <c r="B475" s="94"/>
      <c r="C475" s="93"/>
      <c r="D475" s="93"/>
      <c r="E475" s="93"/>
      <c r="F475" s="93"/>
      <c r="G475" s="93"/>
      <c r="H475" s="93"/>
      <c r="I475" s="93"/>
      <c r="J475" s="93"/>
      <c r="K475" s="93"/>
      <c r="L475" s="93"/>
    </row>
    <row r="476" spans="2:12">
      <c r="B476" s="94"/>
      <c r="C476" s="93"/>
      <c r="D476" s="93"/>
      <c r="E476" s="93"/>
      <c r="F476" s="93"/>
      <c r="G476" s="93"/>
      <c r="H476" s="93"/>
      <c r="I476" s="93"/>
      <c r="J476" s="93"/>
      <c r="K476" s="93"/>
      <c r="L476" s="93"/>
    </row>
    <row r="477" spans="2:12">
      <c r="B477" s="94"/>
      <c r="C477" s="93"/>
      <c r="D477" s="93"/>
      <c r="E477" s="93"/>
      <c r="F477" s="93"/>
      <c r="G477" s="93"/>
      <c r="H477" s="93"/>
      <c r="I477" s="93"/>
      <c r="J477" s="93"/>
      <c r="K477" s="93"/>
      <c r="L477" s="93"/>
    </row>
    <row r="478" spans="2:12">
      <c r="B478" s="94"/>
      <c r="C478" s="93"/>
      <c r="D478" s="93"/>
      <c r="E478" s="93"/>
      <c r="F478" s="93"/>
      <c r="G478" s="93"/>
      <c r="H478" s="93"/>
      <c r="I478" s="93"/>
      <c r="J478" s="93"/>
      <c r="K478" s="93"/>
      <c r="L478" s="93"/>
    </row>
    <row r="479" spans="2:12">
      <c r="B479" s="94"/>
      <c r="C479" s="93"/>
      <c r="D479" s="93"/>
      <c r="E479" s="93"/>
      <c r="F479" s="93"/>
      <c r="G479" s="93"/>
      <c r="H479" s="93"/>
      <c r="I479" s="93"/>
      <c r="J479" s="93"/>
      <c r="K479" s="93"/>
      <c r="L479" s="93"/>
    </row>
    <row r="480" spans="2:12">
      <c r="B480" s="94"/>
      <c r="C480" s="93"/>
      <c r="D480" s="93"/>
      <c r="E480" s="93"/>
      <c r="F480" s="93"/>
      <c r="G480" s="93"/>
      <c r="H480" s="93"/>
      <c r="I480" s="93"/>
      <c r="J480" s="93"/>
      <c r="K480" s="93"/>
      <c r="L480" s="93"/>
    </row>
    <row r="481" spans="2:12">
      <c r="B481" s="94"/>
      <c r="C481" s="93"/>
      <c r="D481" s="93"/>
      <c r="E481" s="93"/>
      <c r="F481" s="93"/>
      <c r="G481" s="93"/>
      <c r="H481" s="93"/>
      <c r="I481" s="93"/>
      <c r="J481" s="93"/>
      <c r="K481" s="93"/>
      <c r="L481" s="93"/>
    </row>
    <row r="482" spans="2:12">
      <c r="B482" s="94"/>
      <c r="C482" s="93"/>
      <c r="D482" s="93"/>
      <c r="E482" s="93"/>
      <c r="F482" s="93"/>
      <c r="G482" s="93"/>
      <c r="H482" s="93"/>
      <c r="I482" s="93"/>
      <c r="J482" s="93"/>
      <c r="K482" s="93"/>
      <c r="L482" s="93"/>
    </row>
    <row r="483" spans="2:12">
      <c r="B483" s="94"/>
      <c r="C483" s="93"/>
      <c r="D483" s="93"/>
      <c r="E483" s="93"/>
      <c r="F483" s="93"/>
      <c r="G483" s="93"/>
      <c r="H483" s="93"/>
      <c r="I483" s="93"/>
      <c r="J483" s="93"/>
      <c r="K483" s="93"/>
      <c r="L483" s="93"/>
    </row>
    <row r="484" spans="2:12">
      <c r="B484" s="94"/>
      <c r="C484" s="93"/>
      <c r="D484" s="93"/>
      <c r="E484" s="93"/>
      <c r="F484" s="93"/>
      <c r="G484" s="93"/>
      <c r="H484" s="93"/>
      <c r="I484" s="93"/>
      <c r="J484" s="93"/>
      <c r="K484" s="93"/>
      <c r="L484" s="93"/>
    </row>
    <row r="485" spans="2:12">
      <c r="B485" s="94"/>
      <c r="C485" s="93"/>
      <c r="D485" s="93"/>
      <c r="E485" s="93"/>
      <c r="F485" s="93"/>
      <c r="G485" s="93"/>
      <c r="H485" s="93"/>
      <c r="I485" s="93"/>
      <c r="J485" s="93"/>
      <c r="K485" s="93"/>
      <c r="L485" s="93"/>
    </row>
    <row r="486" spans="2:12">
      <c r="B486" s="94"/>
      <c r="C486" s="93"/>
      <c r="D486" s="93"/>
      <c r="E486" s="93"/>
      <c r="F486" s="93"/>
      <c r="G486" s="93"/>
      <c r="H486" s="93"/>
      <c r="I486" s="93"/>
      <c r="J486" s="93"/>
      <c r="K486" s="93"/>
      <c r="L486" s="93"/>
    </row>
    <row r="487" spans="2:12">
      <c r="B487" s="94"/>
      <c r="C487" s="93"/>
      <c r="D487" s="93"/>
      <c r="E487" s="93"/>
      <c r="F487" s="93"/>
      <c r="G487" s="93"/>
      <c r="H487" s="93"/>
      <c r="I487" s="93"/>
      <c r="J487" s="93"/>
      <c r="K487" s="93"/>
      <c r="L487" s="93"/>
    </row>
    <row r="488" spans="2:12">
      <c r="B488" s="94"/>
      <c r="C488" s="93"/>
      <c r="D488" s="93"/>
      <c r="E488" s="93"/>
      <c r="F488" s="93"/>
      <c r="G488" s="93"/>
      <c r="H488" s="93"/>
      <c r="I488" s="93"/>
      <c r="J488" s="93"/>
      <c r="K488" s="93"/>
      <c r="L488" s="93"/>
    </row>
    <row r="489" spans="2:12">
      <c r="B489" s="94"/>
      <c r="C489" s="93"/>
      <c r="D489" s="93"/>
      <c r="E489" s="93"/>
      <c r="F489" s="93"/>
      <c r="G489" s="93"/>
      <c r="H489" s="93"/>
      <c r="I489" s="93"/>
      <c r="J489" s="93"/>
      <c r="K489" s="93"/>
      <c r="L489" s="93"/>
    </row>
    <row r="490" spans="2:12">
      <c r="B490" s="94"/>
      <c r="C490" s="93"/>
      <c r="D490" s="93"/>
      <c r="E490" s="93"/>
      <c r="F490" s="93"/>
      <c r="G490" s="93"/>
      <c r="H490" s="93"/>
      <c r="I490" s="93"/>
      <c r="J490" s="93"/>
      <c r="K490" s="93"/>
      <c r="L490" s="93"/>
    </row>
    <row r="491" spans="2:12">
      <c r="B491" s="94"/>
      <c r="C491" s="93"/>
      <c r="D491" s="93"/>
      <c r="E491" s="93"/>
      <c r="F491" s="93"/>
      <c r="G491" s="93"/>
      <c r="H491" s="93"/>
      <c r="I491" s="93"/>
      <c r="J491" s="93"/>
      <c r="K491" s="93"/>
      <c r="L491" s="93"/>
    </row>
    <row r="492" spans="2:12">
      <c r="B492" s="94"/>
      <c r="C492" s="93"/>
      <c r="D492" s="93"/>
      <c r="E492" s="93"/>
      <c r="F492" s="93"/>
      <c r="G492" s="93"/>
      <c r="H492" s="93"/>
      <c r="I492" s="93"/>
      <c r="J492" s="93"/>
      <c r="K492" s="93"/>
      <c r="L492" s="93"/>
    </row>
    <row r="493" spans="2:12">
      <c r="B493" s="94"/>
      <c r="C493" s="93"/>
      <c r="D493" s="93"/>
      <c r="E493" s="93"/>
      <c r="F493" s="93"/>
      <c r="G493" s="93"/>
      <c r="H493" s="93"/>
      <c r="I493" s="93"/>
      <c r="J493" s="93"/>
      <c r="K493" s="93"/>
      <c r="L493" s="93"/>
    </row>
    <row r="494" spans="2:12">
      <c r="B494" s="94"/>
      <c r="C494" s="93"/>
      <c r="D494" s="93"/>
      <c r="E494" s="93"/>
      <c r="F494" s="93"/>
      <c r="G494" s="93"/>
      <c r="H494" s="93"/>
      <c r="I494" s="93"/>
      <c r="J494" s="93"/>
      <c r="K494" s="93"/>
      <c r="L494" s="93"/>
    </row>
    <row r="495" spans="2:12">
      <c r="B495" s="94"/>
      <c r="C495" s="93"/>
      <c r="D495" s="93"/>
      <c r="E495" s="93"/>
      <c r="F495" s="93"/>
      <c r="G495" s="93"/>
      <c r="H495" s="93"/>
      <c r="I495" s="93"/>
      <c r="J495" s="93"/>
      <c r="K495" s="93"/>
      <c r="L495" s="93"/>
    </row>
    <row r="496" spans="2:12">
      <c r="B496" s="94"/>
      <c r="C496" s="93"/>
      <c r="D496" s="93"/>
      <c r="E496" s="93"/>
      <c r="F496" s="93"/>
      <c r="G496" s="93"/>
      <c r="H496" s="93"/>
      <c r="I496" s="93"/>
      <c r="J496" s="93"/>
      <c r="K496" s="93"/>
      <c r="L496" s="93"/>
    </row>
    <row r="497" spans="2:12">
      <c r="B497" s="94"/>
      <c r="C497" s="93"/>
      <c r="D497" s="93"/>
      <c r="E497" s="93"/>
      <c r="F497" s="93"/>
      <c r="G497" s="93"/>
      <c r="H497" s="93"/>
      <c r="I497" s="93"/>
      <c r="J497" s="93"/>
      <c r="K497" s="93"/>
      <c r="L497" s="93"/>
    </row>
    <row r="498" spans="2:12">
      <c r="B498" s="94"/>
      <c r="C498" s="93"/>
      <c r="D498" s="93"/>
      <c r="E498" s="93"/>
      <c r="F498" s="93"/>
      <c r="G498" s="93"/>
      <c r="H498" s="93"/>
      <c r="I498" s="93"/>
      <c r="J498" s="93"/>
      <c r="K498" s="93"/>
      <c r="L498" s="93"/>
    </row>
    <row r="499" spans="2:12">
      <c r="B499" s="94"/>
      <c r="C499" s="93"/>
      <c r="D499" s="93"/>
      <c r="E499" s="93"/>
      <c r="F499" s="93"/>
      <c r="G499" s="93"/>
      <c r="H499" s="93"/>
      <c r="I499" s="93"/>
      <c r="J499" s="93"/>
      <c r="K499" s="93"/>
      <c r="L499" s="93"/>
    </row>
    <row r="500" spans="2:12">
      <c r="B500" s="94"/>
      <c r="C500" s="93"/>
      <c r="D500" s="93"/>
      <c r="E500" s="93"/>
      <c r="F500" s="93"/>
      <c r="G500" s="93"/>
      <c r="H500" s="93"/>
      <c r="I500" s="93"/>
      <c r="J500" s="93"/>
      <c r="K500" s="93"/>
      <c r="L500" s="93"/>
    </row>
    <row r="501" spans="2:12">
      <c r="B501" s="94"/>
      <c r="C501" s="93"/>
      <c r="D501" s="93"/>
      <c r="E501" s="93"/>
      <c r="F501" s="93"/>
      <c r="G501" s="93"/>
      <c r="H501" s="93"/>
      <c r="I501" s="93"/>
      <c r="J501" s="93"/>
      <c r="K501" s="93"/>
      <c r="L501" s="93"/>
    </row>
    <row r="502" spans="2:12">
      <c r="B502" s="94"/>
      <c r="C502" s="93"/>
      <c r="D502" s="93"/>
      <c r="E502" s="93"/>
      <c r="F502" s="93"/>
      <c r="G502" s="93"/>
      <c r="H502" s="93"/>
      <c r="I502" s="93"/>
      <c r="J502" s="93"/>
      <c r="K502" s="93"/>
      <c r="L502" s="93"/>
    </row>
    <row r="503" spans="2:12">
      <c r="B503" s="94"/>
      <c r="C503" s="93"/>
      <c r="D503" s="93"/>
      <c r="E503" s="93"/>
      <c r="F503" s="93"/>
      <c r="G503" s="93"/>
      <c r="H503" s="93"/>
      <c r="I503" s="93"/>
      <c r="J503" s="93"/>
      <c r="K503" s="93"/>
      <c r="L503" s="93"/>
    </row>
    <row r="504" spans="2:12">
      <c r="B504" s="94"/>
      <c r="C504" s="93"/>
      <c r="D504" s="93"/>
      <c r="E504" s="93"/>
      <c r="F504" s="93"/>
      <c r="G504" s="93"/>
      <c r="H504" s="93"/>
      <c r="I504" s="93"/>
      <c r="J504" s="93"/>
      <c r="K504" s="93"/>
      <c r="L504" s="93"/>
    </row>
    <row r="505" spans="2:12">
      <c r="B505" s="94"/>
      <c r="C505" s="93"/>
      <c r="D505" s="93"/>
      <c r="E505" s="93"/>
      <c r="F505" s="93"/>
      <c r="G505" s="93"/>
      <c r="H505" s="93"/>
      <c r="I505" s="93"/>
      <c r="J505" s="93"/>
      <c r="K505" s="93"/>
      <c r="L505" s="93"/>
    </row>
    <row r="506" spans="2:12">
      <c r="B506" s="94"/>
      <c r="C506" s="93"/>
      <c r="D506" s="93"/>
      <c r="E506" s="93"/>
      <c r="F506" s="93"/>
      <c r="G506" s="93"/>
      <c r="H506" s="93"/>
      <c r="I506" s="93"/>
      <c r="J506" s="93"/>
      <c r="K506" s="93"/>
      <c r="L506" s="93"/>
    </row>
    <row r="507" spans="2:12">
      <c r="B507" s="94"/>
      <c r="C507" s="93"/>
      <c r="D507" s="93"/>
      <c r="E507" s="93"/>
      <c r="F507" s="93"/>
      <c r="G507" s="93"/>
      <c r="H507" s="93"/>
      <c r="I507" s="93"/>
      <c r="J507" s="93"/>
      <c r="K507" s="93"/>
      <c r="L507" s="93"/>
    </row>
    <row r="508" spans="2:12">
      <c r="B508" s="94"/>
      <c r="C508" s="93"/>
      <c r="D508" s="93"/>
      <c r="E508" s="93"/>
      <c r="F508" s="93"/>
      <c r="G508" s="93"/>
      <c r="H508" s="93"/>
      <c r="I508" s="93"/>
      <c r="J508" s="93"/>
      <c r="K508" s="93"/>
      <c r="L508" s="93"/>
    </row>
    <row r="509" spans="2:12">
      <c r="B509" s="94"/>
      <c r="C509" s="93"/>
      <c r="D509" s="93"/>
      <c r="E509" s="93"/>
      <c r="F509" s="93"/>
      <c r="G509" s="93"/>
      <c r="H509" s="93"/>
      <c r="I509" s="93"/>
      <c r="J509" s="93"/>
      <c r="K509" s="93"/>
      <c r="L509" s="93"/>
    </row>
    <row r="510" spans="2:12">
      <c r="B510" s="94"/>
      <c r="C510" s="93"/>
      <c r="D510" s="93"/>
      <c r="E510" s="93"/>
      <c r="F510" s="93"/>
      <c r="G510" s="93"/>
      <c r="H510" s="93"/>
      <c r="I510" s="93"/>
      <c r="J510" s="93"/>
      <c r="K510" s="93"/>
      <c r="L510" s="93"/>
    </row>
    <row r="511" spans="2:12">
      <c r="B511" s="94"/>
      <c r="C511" s="93"/>
      <c r="D511" s="93"/>
      <c r="E511" s="93"/>
      <c r="F511" s="93"/>
      <c r="G511" s="93"/>
      <c r="H511" s="93"/>
      <c r="I511" s="93"/>
      <c r="J511" s="93"/>
      <c r="K511" s="93"/>
      <c r="L511" s="93"/>
    </row>
    <row r="512" spans="2:12">
      <c r="B512" s="94"/>
      <c r="C512" s="93"/>
      <c r="D512" s="93"/>
      <c r="E512" s="93"/>
      <c r="F512" s="93"/>
      <c r="G512" s="93"/>
      <c r="H512" s="93"/>
      <c r="I512" s="93"/>
      <c r="J512" s="93"/>
      <c r="K512" s="93"/>
      <c r="L512" s="93"/>
    </row>
    <row r="513" spans="2:12">
      <c r="B513" s="94"/>
      <c r="C513" s="93"/>
      <c r="D513" s="93"/>
      <c r="E513" s="93"/>
      <c r="F513" s="93"/>
      <c r="G513" s="93"/>
      <c r="H513" s="93"/>
      <c r="I513" s="93"/>
      <c r="J513" s="93"/>
      <c r="K513" s="93"/>
      <c r="L513" s="93"/>
    </row>
    <row r="514" spans="2:12">
      <c r="B514" s="94"/>
      <c r="C514" s="93"/>
      <c r="D514" s="93"/>
      <c r="E514" s="93"/>
      <c r="F514" s="93"/>
      <c r="G514" s="93"/>
      <c r="H514" s="93"/>
      <c r="I514" s="93"/>
      <c r="J514" s="93"/>
      <c r="K514" s="93"/>
      <c r="L514" s="93"/>
    </row>
    <row r="515" spans="2:12">
      <c r="B515" s="94"/>
      <c r="C515" s="93"/>
      <c r="D515" s="93"/>
      <c r="E515" s="93"/>
      <c r="F515" s="93"/>
      <c r="G515" s="93"/>
      <c r="H515" s="93"/>
      <c r="I515" s="93"/>
      <c r="J515" s="93"/>
      <c r="K515" s="93"/>
      <c r="L515" s="93"/>
    </row>
    <row r="516" spans="2:12">
      <c r="B516" s="94"/>
      <c r="C516" s="93"/>
      <c r="D516" s="93"/>
      <c r="E516" s="93"/>
      <c r="F516" s="93"/>
      <c r="G516" s="93"/>
      <c r="H516" s="93"/>
      <c r="I516" s="93"/>
      <c r="J516" s="93"/>
      <c r="K516" s="93"/>
      <c r="L516" s="93"/>
    </row>
    <row r="517" spans="2:12">
      <c r="B517" s="94"/>
      <c r="C517" s="93"/>
      <c r="D517" s="93"/>
      <c r="E517" s="93"/>
      <c r="F517" s="93"/>
      <c r="G517" s="93"/>
      <c r="H517" s="93"/>
      <c r="I517" s="93"/>
      <c r="J517" s="93"/>
      <c r="K517" s="93"/>
      <c r="L517" s="93"/>
    </row>
    <row r="518" spans="2:12">
      <c r="B518" s="94"/>
      <c r="C518" s="93"/>
      <c r="D518" s="93"/>
      <c r="E518" s="93"/>
      <c r="F518" s="93"/>
      <c r="G518" s="93"/>
      <c r="H518" s="93"/>
      <c r="I518" s="93"/>
      <c r="J518" s="93"/>
      <c r="K518" s="93"/>
      <c r="L518" s="93"/>
    </row>
    <row r="519" spans="2:12">
      <c r="B519" s="94"/>
      <c r="C519" s="93"/>
      <c r="D519" s="93"/>
      <c r="E519" s="93"/>
      <c r="F519" s="93"/>
      <c r="G519" s="93"/>
      <c r="H519" s="93"/>
      <c r="I519" s="93"/>
      <c r="J519" s="93"/>
      <c r="K519" s="93"/>
      <c r="L519" s="93"/>
    </row>
    <row r="520" spans="2:12">
      <c r="B520" s="94"/>
      <c r="C520" s="93"/>
      <c r="D520" s="93"/>
      <c r="E520" s="93"/>
      <c r="F520" s="93"/>
      <c r="G520" s="93"/>
      <c r="H520" s="93"/>
      <c r="I520" s="93"/>
      <c r="J520" s="93"/>
      <c r="K520" s="93"/>
      <c r="L520" s="93"/>
    </row>
    <row r="521" spans="2:12">
      <c r="B521" s="94"/>
      <c r="C521" s="93"/>
      <c r="D521" s="93"/>
      <c r="E521" s="93"/>
      <c r="F521" s="93"/>
      <c r="G521" s="93"/>
      <c r="H521" s="93"/>
      <c r="I521" s="93"/>
      <c r="J521" s="93"/>
      <c r="K521" s="93"/>
      <c r="L521" s="93"/>
    </row>
    <row r="522" spans="2:12">
      <c r="B522" s="94"/>
      <c r="C522" s="93"/>
      <c r="D522" s="93"/>
      <c r="E522" s="93"/>
      <c r="F522" s="93"/>
      <c r="G522" s="93"/>
      <c r="H522" s="93"/>
      <c r="I522" s="93"/>
      <c r="J522" s="93"/>
      <c r="K522" s="93"/>
      <c r="L522" s="93"/>
    </row>
    <row r="523" spans="2:12">
      <c r="B523" s="94"/>
      <c r="C523" s="93"/>
      <c r="D523" s="93"/>
      <c r="E523" s="93"/>
      <c r="F523" s="93"/>
      <c r="G523" s="93"/>
      <c r="H523" s="93"/>
      <c r="I523" s="93"/>
      <c r="J523" s="93"/>
      <c r="K523" s="93"/>
      <c r="L523" s="93"/>
    </row>
    <row r="524" spans="2:12">
      <c r="B524" s="94"/>
      <c r="C524" s="93"/>
      <c r="D524" s="93"/>
      <c r="E524" s="93"/>
      <c r="F524" s="93"/>
      <c r="G524" s="93"/>
      <c r="H524" s="93"/>
      <c r="I524" s="93"/>
      <c r="J524" s="93"/>
      <c r="K524" s="93"/>
      <c r="L524" s="93"/>
    </row>
    <row r="525" spans="2:12">
      <c r="B525" s="94"/>
      <c r="C525" s="93"/>
      <c r="D525" s="93"/>
      <c r="E525" s="93"/>
      <c r="F525" s="93"/>
      <c r="G525" s="93"/>
      <c r="H525" s="93"/>
      <c r="I525" s="93"/>
      <c r="J525" s="93"/>
      <c r="K525" s="93"/>
      <c r="L525" s="93"/>
    </row>
    <row r="526" spans="2:12">
      <c r="B526" s="94"/>
      <c r="C526" s="93"/>
      <c r="D526" s="93"/>
      <c r="E526" s="93"/>
      <c r="F526" s="93"/>
      <c r="G526" s="93"/>
      <c r="H526" s="93"/>
      <c r="I526" s="93"/>
      <c r="J526" s="93"/>
      <c r="K526" s="93"/>
      <c r="L526" s="93"/>
    </row>
    <row r="527" spans="2:12">
      <c r="B527" s="94"/>
      <c r="C527" s="93"/>
      <c r="D527" s="93"/>
      <c r="E527" s="93"/>
      <c r="F527" s="93"/>
      <c r="G527" s="93"/>
      <c r="H527" s="93"/>
      <c r="I527" s="93"/>
      <c r="J527" s="93"/>
      <c r="K527" s="93"/>
      <c r="L527" s="93"/>
    </row>
    <row r="528" spans="2:12">
      <c r="B528" s="94"/>
      <c r="C528" s="93"/>
      <c r="D528" s="93"/>
      <c r="E528" s="93"/>
      <c r="F528" s="93"/>
      <c r="G528" s="93"/>
      <c r="H528" s="93"/>
      <c r="I528" s="93"/>
      <c r="J528" s="93"/>
      <c r="K528" s="93"/>
      <c r="L528" s="93"/>
    </row>
    <row r="529" spans="2:12">
      <c r="B529" s="94"/>
      <c r="C529" s="93"/>
      <c r="D529" s="93"/>
      <c r="E529" s="93"/>
      <c r="F529" s="93"/>
      <c r="G529" s="93"/>
      <c r="H529" s="93"/>
      <c r="I529" s="93"/>
      <c r="J529" s="93"/>
      <c r="K529" s="93"/>
      <c r="L529" s="93"/>
    </row>
    <row r="530" spans="2:12">
      <c r="B530" s="94"/>
      <c r="C530" s="93"/>
      <c r="D530" s="93"/>
      <c r="E530" s="93"/>
      <c r="F530" s="93"/>
      <c r="G530" s="93"/>
      <c r="H530" s="93"/>
      <c r="I530" s="93"/>
      <c r="J530" s="93"/>
      <c r="K530" s="93"/>
      <c r="L530" s="93"/>
    </row>
    <row r="531" spans="2:12">
      <c r="B531" s="94"/>
      <c r="C531" s="93"/>
      <c r="D531" s="93"/>
      <c r="E531" s="93"/>
      <c r="F531" s="93"/>
      <c r="G531" s="93"/>
      <c r="H531" s="93"/>
      <c r="I531" s="93"/>
      <c r="J531" s="93"/>
      <c r="K531" s="93"/>
      <c r="L531" s="93"/>
    </row>
    <row r="532" spans="2:12">
      <c r="B532" s="94"/>
      <c r="C532" s="93"/>
      <c r="D532" s="93"/>
      <c r="E532" s="93"/>
      <c r="F532" s="93"/>
      <c r="G532" s="93"/>
      <c r="H532" s="93"/>
      <c r="I532" s="93"/>
      <c r="J532" s="93"/>
      <c r="K532" s="93"/>
      <c r="L532" s="93"/>
    </row>
    <row r="533" spans="2:12">
      <c r="B533" s="94"/>
      <c r="C533" s="93"/>
      <c r="D533" s="93"/>
      <c r="E533" s="93"/>
      <c r="F533" s="93"/>
      <c r="G533" s="93"/>
      <c r="H533" s="93"/>
      <c r="I533" s="93"/>
      <c r="J533" s="93"/>
      <c r="K533" s="93"/>
      <c r="L533" s="93"/>
    </row>
    <row r="534" spans="2:12">
      <c r="B534" s="94"/>
      <c r="C534" s="93"/>
      <c r="D534" s="93"/>
      <c r="E534" s="93"/>
      <c r="F534" s="93"/>
      <c r="G534" s="93"/>
      <c r="H534" s="93"/>
      <c r="I534" s="93"/>
      <c r="J534" s="93"/>
      <c r="K534" s="93"/>
      <c r="L534" s="93"/>
    </row>
    <row r="535" spans="2:12">
      <c r="B535" s="94"/>
      <c r="C535" s="93"/>
      <c r="D535" s="93"/>
      <c r="E535" s="93"/>
      <c r="F535" s="93"/>
      <c r="G535" s="93"/>
      <c r="H535" s="93"/>
      <c r="I535" s="93"/>
      <c r="J535" s="93"/>
      <c r="K535" s="93"/>
      <c r="L535" s="93"/>
    </row>
    <row r="536" spans="2:12">
      <c r="B536" s="94"/>
      <c r="C536" s="93"/>
      <c r="D536" s="93"/>
      <c r="E536" s="93"/>
      <c r="F536" s="93"/>
      <c r="G536" s="93"/>
      <c r="H536" s="93"/>
      <c r="I536" s="93"/>
      <c r="J536" s="93"/>
      <c r="K536" s="93"/>
      <c r="L536" s="93"/>
    </row>
    <row r="537" spans="2:12">
      <c r="B537" s="94"/>
      <c r="C537" s="93"/>
      <c r="D537" s="93"/>
      <c r="E537" s="93"/>
      <c r="F537" s="93"/>
      <c r="G537" s="93"/>
      <c r="H537" s="93"/>
      <c r="I537" s="93"/>
      <c r="J537" s="93"/>
      <c r="K537" s="93"/>
      <c r="L537" s="93"/>
    </row>
    <row r="538" spans="2:12">
      <c r="B538" s="94"/>
      <c r="C538" s="93"/>
      <c r="D538" s="93"/>
      <c r="E538" s="93"/>
      <c r="F538" s="93"/>
      <c r="G538" s="93"/>
      <c r="H538" s="93"/>
      <c r="I538" s="93"/>
      <c r="J538" s="93"/>
      <c r="K538" s="93"/>
      <c r="L538" s="93"/>
    </row>
    <row r="539" spans="2:12">
      <c r="B539" s="94"/>
      <c r="C539" s="93"/>
      <c r="D539" s="93"/>
      <c r="E539" s="93"/>
      <c r="F539" s="93"/>
      <c r="G539" s="93"/>
      <c r="H539" s="93"/>
      <c r="I539" s="93"/>
      <c r="J539" s="93"/>
      <c r="K539" s="93"/>
      <c r="L539" s="93"/>
    </row>
    <row r="540" spans="2:12">
      <c r="B540" s="94"/>
      <c r="C540" s="93"/>
      <c r="D540" s="93"/>
      <c r="E540" s="93"/>
      <c r="F540" s="93"/>
      <c r="G540" s="93"/>
      <c r="H540" s="93"/>
      <c r="I540" s="93"/>
      <c r="J540" s="93"/>
      <c r="K540" s="93"/>
      <c r="L540" s="93"/>
    </row>
    <row r="541" spans="2:12">
      <c r="B541" s="94"/>
      <c r="C541" s="93"/>
      <c r="D541" s="93"/>
      <c r="E541" s="93"/>
      <c r="F541" s="93"/>
      <c r="G541" s="93"/>
      <c r="H541" s="93"/>
      <c r="I541" s="93"/>
      <c r="J541" s="93"/>
      <c r="K541" s="93"/>
      <c r="L541" s="93"/>
    </row>
    <row r="542" spans="2:12">
      <c r="B542" s="94"/>
      <c r="C542" s="93"/>
      <c r="D542" s="93"/>
      <c r="E542" s="93"/>
      <c r="F542" s="93"/>
      <c r="G542" s="93"/>
      <c r="H542" s="93"/>
      <c r="I542" s="93"/>
      <c r="J542" s="93"/>
      <c r="K542" s="93"/>
      <c r="L542" s="93"/>
    </row>
    <row r="543" spans="2:12">
      <c r="B543" s="94"/>
      <c r="C543" s="93"/>
      <c r="D543" s="93"/>
      <c r="E543" s="93"/>
      <c r="F543" s="93"/>
      <c r="G543" s="93"/>
      <c r="H543" s="93"/>
      <c r="I543" s="93"/>
      <c r="J543" s="93"/>
      <c r="K543" s="93"/>
      <c r="L543" s="93"/>
    </row>
    <row r="544" spans="2:12">
      <c r="B544" s="94"/>
      <c r="C544" s="93"/>
      <c r="D544" s="93"/>
      <c r="E544" s="93"/>
      <c r="F544" s="93"/>
      <c r="G544" s="93"/>
      <c r="H544" s="93"/>
      <c r="I544" s="93"/>
      <c r="J544" s="93"/>
      <c r="K544" s="93"/>
      <c r="L544" s="93"/>
    </row>
    <row r="545" spans="2:12">
      <c r="B545" s="94"/>
      <c r="C545" s="93"/>
      <c r="D545" s="93"/>
      <c r="E545" s="93"/>
      <c r="F545" s="93"/>
      <c r="G545" s="93"/>
      <c r="H545" s="93"/>
      <c r="I545" s="93"/>
      <c r="J545" s="93"/>
      <c r="K545" s="93"/>
      <c r="L545" s="93"/>
    </row>
    <row r="546" spans="2:12">
      <c r="B546" s="94"/>
      <c r="C546" s="93"/>
      <c r="D546" s="93"/>
      <c r="E546" s="93"/>
      <c r="F546" s="93"/>
      <c r="G546" s="93"/>
      <c r="H546" s="93"/>
      <c r="I546" s="93"/>
      <c r="J546" s="93"/>
      <c r="K546" s="93"/>
      <c r="L546" s="93"/>
    </row>
    <row r="547" spans="2:12">
      <c r="B547" s="94"/>
      <c r="C547" s="93"/>
      <c r="D547" s="93"/>
      <c r="E547" s="93"/>
      <c r="F547" s="93"/>
      <c r="G547" s="93"/>
      <c r="H547" s="93"/>
      <c r="I547" s="93"/>
      <c r="J547" s="93"/>
      <c r="K547" s="93"/>
      <c r="L547" s="93"/>
    </row>
    <row r="548" spans="2:12">
      <c r="B548" s="94"/>
      <c r="C548" s="93"/>
      <c r="D548" s="93"/>
      <c r="E548" s="93"/>
      <c r="F548" s="93"/>
      <c r="G548" s="93"/>
      <c r="H548" s="93"/>
      <c r="I548" s="93"/>
      <c r="J548" s="93"/>
      <c r="K548" s="93"/>
      <c r="L548" s="93"/>
    </row>
    <row r="549" spans="2:12">
      <c r="B549" s="94"/>
      <c r="C549" s="93"/>
      <c r="D549" s="93"/>
      <c r="E549" s="93"/>
      <c r="F549" s="93"/>
      <c r="G549" s="93"/>
      <c r="H549" s="93"/>
      <c r="I549" s="93"/>
      <c r="J549" s="93"/>
      <c r="K549" s="93"/>
      <c r="L549" s="93"/>
    </row>
    <row r="550" spans="2:12">
      <c r="B550" s="94"/>
      <c r="C550" s="93"/>
      <c r="D550" s="93"/>
      <c r="E550" s="93"/>
      <c r="F550" s="93"/>
      <c r="G550" s="93"/>
      <c r="H550" s="93"/>
      <c r="I550" s="93"/>
      <c r="J550" s="93"/>
      <c r="K550" s="93"/>
      <c r="L550" s="93"/>
    </row>
    <row r="551" spans="2:12">
      <c r="B551" s="94"/>
      <c r="C551" s="93"/>
      <c r="D551" s="93"/>
      <c r="E551" s="93"/>
      <c r="F551" s="93"/>
      <c r="G551" s="93"/>
      <c r="H551" s="93"/>
      <c r="I551" s="93"/>
      <c r="J551" s="93"/>
      <c r="K551" s="93"/>
      <c r="L551" s="93"/>
    </row>
    <row r="552" spans="2:12">
      <c r="B552" s="94"/>
      <c r="C552" s="93"/>
      <c r="D552" s="93"/>
      <c r="E552" s="93"/>
      <c r="F552" s="93"/>
      <c r="G552" s="93"/>
      <c r="H552" s="93"/>
      <c r="I552" s="93"/>
      <c r="J552" s="93"/>
      <c r="K552" s="93"/>
      <c r="L552" s="93"/>
    </row>
    <row r="553" spans="2:12">
      <c r="B553" s="94"/>
      <c r="C553" s="93"/>
      <c r="D553" s="93"/>
      <c r="E553" s="93"/>
      <c r="F553" s="93"/>
      <c r="G553" s="93"/>
      <c r="H553" s="93"/>
      <c r="I553" s="93"/>
      <c r="J553" s="93"/>
      <c r="K553" s="93"/>
      <c r="L553" s="93"/>
    </row>
    <row r="554" spans="2:12">
      <c r="B554" s="94"/>
      <c r="C554" s="93"/>
      <c r="D554" s="93"/>
      <c r="E554" s="93"/>
      <c r="F554" s="93"/>
      <c r="G554" s="93"/>
      <c r="H554" s="93"/>
      <c r="I554" s="93"/>
      <c r="J554" s="93"/>
      <c r="K554" s="93"/>
      <c r="L554" s="93"/>
    </row>
    <row r="555" spans="2:12">
      <c r="B555" s="94"/>
      <c r="C555" s="93"/>
      <c r="D555" s="93"/>
      <c r="E555" s="93"/>
      <c r="F555" s="93"/>
      <c r="G555" s="93"/>
      <c r="H555" s="93"/>
      <c r="I555" s="93"/>
      <c r="J555" s="93"/>
      <c r="K555" s="93"/>
      <c r="L555" s="93"/>
    </row>
    <row r="556" spans="2:12">
      <c r="B556" s="94"/>
      <c r="C556" s="93"/>
      <c r="D556" s="93"/>
      <c r="E556" s="93"/>
      <c r="F556" s="93"/>
      <c r="G556" s="93"/>
      <c r="H556" s="93"/>
      <c r="I556" s="93"/>
      <c r="J556" s="93"/>
      <c r="K556" s="93"/>
      <c r="L556" s="93"/>
    </row>
    <row r="557" spans="2:12">
      <c r="B557" s="94"/>
      <c r="C557" s="93"/>
      <c r="D557" s="93"/>
      <c r="E557" s="93"/>
      <c r="F557" s="93"/>
      <c r="G557" s="93"/>
      <c r="H557" s="93"/>
      <c r="I557" s="93"/>
      <c r="J557" s="93"/>
      <c r="K557" s="93"/>
      <c r="L557" s="93"/>
    </row>
    <row r="558" spans="2:12">
      <c r="B558" s="94"/>
      <c r="C558" s="93"/>
      <c r="D558" s="93"/>
      <c r="E558" s="93"/>
      <c r="F558" s="93"/>
      <c r="G558" s="93"/>
      <c r="H558" s="93"/>
      <c r="I558" s="93"/>
      <c r="J558" s="93"/>
      <c r="K558" s="93"/>
      <c r="L558" s="93"/>
    </row>
    <row r="559" spans="2:12">
      <c r="B559" s="94"/>
      <c r="C559" s="93"/>
      <c r="D559" s="93"/>
      <c r="E559" s="93"/>
      <c r="F559" s="93"/>
      <c r="G559" s="93"/>
      <c r="H559" s="93"/>
      <c r="I559" s="93"/>
      <c r="J559" s="93"/>
      <c r="K559" s="93"/>
      <c r="L559" s="93"/>
    </row>
    <row r="560" spans="2:12">
      <c r="B560" s="94"/>
      <c r="C560" s="93"/>
      <c r="D560" s="93"/>
      <c r="E560" s="93"/>
      <c r="F560" s="93"/>
      <c r="G560" s="93"/>
      <c r="H560" s="93"/>
      <c r="I560" s="93"/>
      <c r="J560" s="93"/>
      <c r="K560" s="93"/>
      <c r="L560" s="93"/>
    </row>
    <row r="561" spans="2:12">
      <c r="B561" s="94"/>
      <c r="C561" s="93"/>
      <c r="D561" s="93"/>
      <c r="E561" s="93"/>
      <c r="F561" s="93"/>
      <c r="G561" s="93"/>
      <c r="H561" s="93"/>
      <c r="I561" s="93"/>
      <c r="J561" s="93"/>
      <c r="K561" s="93"/>
      <c r="L561" s="93"/>
    </row>
    <row r="562" spans="2:12">
      <c r="B562" s="94"/>
      <c r="C562" s="93"/>
      <c r="D562" s="93"/>
      <c r="E562" s="93"/>
      <c r="F562" s="93"/>
      <c r="G562" s="93"/>
      <c r="H562" s="93"/>
      <c r="I562" s="93"/>
      <c r="J562" s="93"/>
      <c r="K562" s="93"/>
      <c r="L562" s="93"/>
    </row>
    <row r="563" spans="2:12">
      <c r="B563" s="94"/>
      <c r="C563" s="93"/>
      <c r="D563" s="93"/>
      <c r="E563" s="93"/>
      <c r="F563" s="93"/>
      <c r="G563" s="93"/>
      <c r="H563" s="93"/>
      <c r="I563" s="93"/>
      <c r="J563" s="93"/>
      <c r="K563" s="93"/>
      <c r="L563" s="93"/>
    </row>
    <row r="564" spans="2:12">
      <c r="B564" s="94"/>
      <c r="C564" s="93"/>
      <c r="D564" s="93"/>
      <c r="E564" s="93"/>
      <c r="F564" s="93"/>
      <c r="G564" s="93"/>
      <c r="H564" s="93"/>
      <c r="I564" s="93"/>
      <c r="J564" s="93"/>
      <c r="K564" s="93"/>
      <c r="L564" s="93"/>
    </row>
    <row r="565" spans="2:12">
      <c r="B565" s="94"/>
      <c r="C565" s="93"/>
      <c r="D565" s="93"/>
      <c r="E565" s="93"/>
      <c r="F565" s="93"/>
      <c r="G565" s="93"/>
      <c r="H565" s="93"/>
      <c r="I565" s="93"/>
      <c r="J565" s="93"/>
      <c r="K565" s="93"/>
      <c r="L565" s="93"/>
    </row>
    <row r="566" spans="2:12">
      <c r="B566" s="94"/>
      <c r="C566" s="93"/>
      <c r="D566" s="93"/>
      <c r="E566" s="93"/>
      <c r="F566" s="93"/>
      <c r="G566" s="93"/>
      <c r="H566" s="93"/>
      <c r="I566" s="93"/>
      <c r="J566" s="93"/>
      <c r="K566" s="93"/>
      <c r="L566" s="93"/>
    </row>
    <row r="567" spans="2:12">
      <c r="B567" s="94"/>
      <c r="C567" s="93"/>
      <c r="D567" s="93"/>
      <c r="E567" s="93"/>
      <c r="F567" s="93"/>
      <c r="G567" s="93"/>
      <c r="H567" s="93"/>
      <c r="I567" s="93"/>
      <c r="J567" s="93"/>
      <c r="K567" s="93"/>
      <c r="L567" s="93"/>
    </row>
    <row r="568" spans="2:12">
      <c r="B568" s="94"/>
      <c r="C568" s="93"/>
      <c r="D568" s="93"/>
      <c r="E568" s="93"/>
      <c r="F568" s="93"/>
      <c r="G568" s="93"/>
      <c r="H568" s="93"/>
      <c r="I568" s="93"/>
      <c r="J568" s="93"/>
      <c r="K568" s="93"/>
      <c r="L568" s="93"/>
    </row>
    <row r="569" spans="2:12">
      <c r="B569" s="94"/>
      <c r="C569" s="93"/>
      <c r="D569" s="93"/>
      <c r="E569" s="93"/>
      <c r="F569" s="93"/>
      <c r="G569" s="93"/>
      <c r="H569" s="93"/>
      <c r="I569" s="93"/>
      <c r="J569" s="93"/>
      <c r="K569" s="93"/>
      <c r="L569" s="93"/>
    </row>
    <row r="570" spans="2:12">
      <c r="B570" s="94"/>
      <c r="C570" s="93"/>
      <c r="D570" s="93"/>
      <c r="E570" s="93"/>
      <c r="F570" s="93"/>
      <c r="G570" s="93"/>
      <c r="H570" s="93"/>
      <c r="I570" s="93"/>
      <c r="J570" s="93"/>
      <c r="K570" s="93"/>
      <c r="L570" s="93"/>
    </row>
    <row r="571" spans="2:12">
      <c r="B571" s="94"/>
      <c r="C571" s="93"/>
      <c r="D571" s="93"/>
      <c r="E571" s="93"/>
      <c r="F571" s="93"/>
      <c r="G571" s="93"/>
      <c r="H571" s="93"/>
      <c r="I571" s="93"/>
      <c r="J571" s="93"/>
      <c r="K571" s="93"/>
      <c r="L571" s="93"/>
    </row>
    <row r="572" spans="2:12">
      <c r="B572" s="94"/>
      <c r="C572" s="93"/>
      <c r="D572" s="93"/>
      <c r="E572" s="93"/>
      <c r="F572" s="93"/>
      <c r="G572" s="93"/>
      <c r="H572" s="93"/>
      <c r="I572" s="93"/>
      <c r="J572" s="93"/>
      <c r="K572" s="93"/>
      <c r="L572" s="93"/>
    </row>
    <row r="573" spans="2:12">
      <c r="B573" s="94"/>
      <c r="C573" s="93"/>
      <c r="D573" s="93"/>
      <c r="E573" s="93"/>
      <c r="F573" s="93"/>
      <c r="G573" s="93"/>
      <c r="H573" s="93"/>
      <c r="I573" s="93"/>
      <c r="J573" s="93"/>
      <c r="K573" s="93"/>
      <c r="L573" s="93"/>
    </row>
    <row r="574" spans="2:12">
      <c r="B574" s="94"/>
      <c r="C574" s="93"/>
      <c r="D574" s="93"/>
      <c r="E574" s="93"/>
      <c r="F574" s="93"/>
      <c r="G574" s="93"/>
      <c r="H574" s="93"/>
      <c r="I574" s="93"/>
      <c r="J574" s="93"/>
      <c r="K574" s="93"/>
      <c r="L574" s="93"/>
    </row>
    <row r="575" spans="2:12">
      <c r="B575" s="94"/>
      <c r="C575" s="93"/>
      <c r="D575" s="93"/>
      <c r="E575" s="93"/>
      <c r="F575" s="93"/>
      <c r="G575" s="93"/>
      <c r="H575" s="93"/>
      <c r="I575" s="93"/>
      <c r="J575" s="93"/>
      <c r="K575" s="93"/>
      <c r="L575" s="93"/>
    </row>
    <row r="576" spans="2:12">
      <c r="B576" s="94"/>
      <c r="C576" s="93"/>
      <c r="D576" s="93"/>
      <c r="E576" s="93"/>
      <c r="F576" s="93"/>
      <c r="G576" s="93"/>
      <c r="H576" s="93"/>
      <c r="I576" s="93"/>
      <c r="J576" s="93"/>
      <c r="K576" s="93"/>
      <c r="L576" s="93"/>
    </row>
    <row r="577" spans="2:12">
      <c r="B577" s="94"/>
      <c r="C577" s="93"/>
      <c r="D577" s="93"/>
      <c r="E577" s="93"/>
      <c r="F577" s="93"/>
      <c r="G577" s="93"/>
      <c r="H577" s="93"/>
      <c r="I577" s="93"/>
      <c r="J577" s="93"/>
      <c r="K577" s="93"/>
      <c r="L577" s="93"/>
    </row>
    <row r="578" spans="2:12">
      <c r="B578" s="94"/>
      <c r="C578" s="93"/>
      <c r="D578" s="93"/>
      <c r="E578" s="93"/>
      <c r="F578" s="93"/>
      <c r="G578" s="93"/>
      <c r="H578" s="93"/>
      <c r="I578" s="93"/>
      <c r="J578" s="93"/>
      <c r="K578" s="93"/>
      <c r="L578" s="93"/>
    </row>
    <row r="579" spans="2:12">
      <c r="B579" s="94"/>
      <c r="C579" s="93"/>
      <c r="D579" s="93"/>
      <c r="E579" s="93"/>
      <c r="F579" s="93"/>
      <c r="G579" s="93"/>
      <c r="H579" s="93"/>
      <c r="I579" s="93"/>
      <c r="J579" s="93"/>
      <c r="K579" s="93"/>
      <c r="L579" s="93"/>
    </row>
    <row r="580" spans="2:12">
      <c r="B580" s="94"/>
      <c r="C580" s="93"/>
      <c r="D580" s="93"/>
      <c r="E580" s="93"/>
      <c r="F580" s="93"/>
      <c r="G580" s="93"/>
      <c r="H580" s="93"/>
      <c r="I580" s="93"/>
      <c r="J580" s="93"/>
      <c r="K580" s="93"/>
      <c r="L580" s="93"/>
    </row>
    <row r="581" spans="2:12">
      <c r="B581" s="94"/>
      <c r="C581" s="93"/>
      <c r="D581" s="93"/>
      <c r="E581" s="93"/>
      <c r="F581" s="93"/>
      <c r="G581" s="93"/>
      <c r="H581" s="93"/>
      <c r="I581" s="93"/>
      <c r="J581" s="93"/>
      <c r="K581" s="93"/>
      <c r="L581" s="93"/>
    </row>
    <row r="582" spans="2:12">
      <c r="B582" s="94"/>
      <c r="C582" s="93"/>
      <c r="D582" s="93"/>
      <c r="E582" s="93"/>
      <c r="F582" s="93"/>
      <c r="G582" s="93"/>
      <c r="H582" s="93"/>
      <c r="I582" s="93"/>
      <c r="J582" s="93"/>
      <c r="K582" s="93"/>
      <c r="L582" s="93"/>
    </row>
    <row r="583" spans="2:12">
      <c r="B583" s="94"/>
      <c r="C583" s="93"/>
      <c r="D583" s="93"/>
      <c r="E583" s="93"/>
      <c r="F583" s="93"/>
      <c r="G583" s="93"/>
      <c r="H583" s="93"/>
      <c r="I583" s="93"/>
      <c r="J583" s="93"/>
      <c r="K583" s="93"/>
      <c r="L583" s="93"/>
    </row>
    <row r="584" spans="2:12">
      <c r="B584" s="94"/>
      <c r="C584" s="93"/>
      <c r="D584" s="93"/>
      <c r="E584" s="93"/>
      <c r="F584" s="93"/>
      <c r="G584" s="93"/>
      <c r="H584" s="93"/>
      <c r="I584" s="93"/>
      <c r="J584" s="93"/>
      <c r="K584" s="93"/>
      <c r="L584" s="93"/>
    </row>
    <row r="585" spans="2:12">
      <c r="B585" s="94"/>
      <c r="C585" s="93"/>
      <c r="D585" s="93"/>
      <c r="E585" s="93"/>
      <c r="F585" s="93"/>
      <c r="G585" s="93"/>
      <c r="H585" s="93"/>
      <c r="I585" s="93"/>
      <c r="J585" s="93"/>
      <c r="K585" s="93"/>
      <c r="L585" s="93"/>
    </row>
    <row r="586" spans="2:12">
      <c r="B586" s="94"/>
      <c r="C586" s="93"/>
      <c r="D586" s="93"/>
      <c r="E586" s="93"/>
      <c r="F586" s="93"/>
      <c r="G586" s="93"/>
      <c r="H586" s="93"/>
      <c r="I586" s="93"/>
      <c r="J586" s="93"/>
      <c r="K586" s="93"/>
      <c r="L586" s="93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60.28515625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7.8554687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146</v>
      </c>
      <c r="C1" s="46" t="s" vm="1">
        <v>229</v>
      </c>
    </row>
    <row r="2" spans="1:11">
      <c r="B2" s="46" t="s">
        <v>145</v>
      </c>
      <c r="C2" s="46" t="s">
        <v>230</v>
      </c>
    </row>
    <row r="3" spans="1:11">
      <c r="B3" s="46" t="s">
        <v>147</v>
      </c>
      <c r="C3" s="46" t="s">
        <v>231</v>
      </c>
    </row>
    <row r="4" spans="1:11">
      <c r="B4" s="46" t="s">
        <v>148</v>
      </c>
      <c r="C4" s="46">
        <v>9455</v>
      </c>
    </row>
    <row r="6" spans="1:11" ht="26.25" customHeight="1">
      <c r="B6" s="143" t="s">
        <v>173</v>
      </c>
      <c r="C6" s="144"/>
      <c r="D6" s="144"/>
      <c r="E6" s="144"/>
      <c r="F6" s="144"/>
      <c r="G6" s="144"/>
      <c r="H6" s="144"/>
      <c r="I6" s="144"/>
      <c r="J6" s="144"/>
      <c r="K6" s="145"/>
    </row>
    <row r="7" spans="1:11" ht="26.25" customHeight="1">
      <c r="B7" s="143" t="s">
        <v>96</v>
      </c>
      <c r="C7" s="144"/>
      <c r="D7" s="144"/>
      <c r="E7" s="144"/>
      <c r="F7" s="144"/>
      <c r="G7" s="144"/>
      <c r="H7" s="144"/>
      <c r="I7" s="144"/>
      <c r="J7" s="144"/>
      <c r="K7" s="145"/>
    </row>
    <row r="8" spans="1:11" s="3" customFormat="1" ht="78.75">
      <c r="A8" s="2"/>
      <c r="B8" s="21" t="s">
        <v>116</v>
      </c>
      <c r="C8" s="29" t="s">
        <v>47</v>
      </c>
      <c r="D8" s="29" t="s">
        <v>119</v>
      </c>
      <c r="E8" s="29" t="s">
        <v>67</v>
      </c>
      <c r="F8" s="29" t="s">
        <v>103</v>
      </c>
      <c r="G8" s="29" t="s">
        <v>205</v>
      </c>
      <c r="H8" s="29" t="s">
        <v>204</v>
      </c>
      <c r="I8" s="29" t="s">
        <v>63</v>
      </c>
      <c r="J8" s="29" t="s">
        <v>149</v>
      </c>
      <c r="K8" s="30" t="s">
        <v>151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212</v>
      </c>
      <c r="H9" s="15"/>
      <c r="I9" s="15" t="s">
        <v>208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7" t="s">
        <v>51</v>
      </c>
      <c r="C11" s="87"/>
      <c r="D11" s="88"/>
      <c r="E11" s="88"/>
      <c r="F11" s="88"/>
      <c r="G11" s="90"/>
      <c r="H11" s="102"/>
      <c r="I11" s="90">
        <v>329.05290636000001</v>
      </c>
      <c r="J11" s="91">
        <f>IFERROR(I11/$I$11,0)</f>
        <v>1</v>
      </c>
      <c r="K11" s="91">
        <f>I11/'סכום נכסי הקרן'!$C$42</f>
        <v>3.1182328469965357E-3</v>
      </c>
    </row>
    <row r="12" spans="1:11">
      <c r="B12" s="113" t="s">
        <v>200</v>
      </c>
      <c r="C12" s="87"/>
      <c r="D12" s="88"/>
      <c r="E12" s="88"/>
      <c r="F12" s="88"/>
      <c r="G12" s="90"/>
      <c r="H12" s="102"/>
      <c r="I12" s="90">
        <v>329.05290636000001</v>
      </c>
      <c r="J12" s="91">
        <f t="shared" ref="J12:J17" si="0">IFERROR(I12/$I$11,0)</f>
        <v>1</v>
      </c>
      <c r="K12" s="91">
        <f>I12/'סכום נכסי הקרן'!$C$42</f>
        <v>3.1182328469965357E-3</v>
      </c>
    </row>
    <row r="13" spans="1:11">
      <c r="B13" s="92" t="s">
        <v>1736</v>
      </c>
      <c r="C13" s="87" t="s">
        <v>1737</v>
      </c>
      <c r="D13" s="88" t="s">
        <v>29</v>
      </c>
      <c r="E13" s="88" t="s">
        <v>546</v>
      </c>
      <c r="F13" s="88" t="s">
        <v>132</v>
      </c>
      <c r="G13" s="90">
        <v>1.8630089999999999</v>
      </c>
      <c r="H13" s="102">
        <v>99550.01</v>
      </c>
      <c r="I13" s="90">
        <v>12.077109221000001</v>
      </c>
      <c r="J13" s="91">
        <f t="shared" si="0"/>
        <v>3.6702636529175804E-2</v>
      </c>
      <c r="K13" s="91">
        <f>I13/'סכום נכסי הקרן'!$C$42</f>
        <v>1.1444736679665091E-4</v>
      </c>
    </row>
    <row r="14" spans="1:11">
      <c r="B14" s="92" t="s">
        <v>1738</v>
      </c>
      <c r="C14" s="87" t="s">
        <v>1739</v>
      </c>
      <c r="D14" s="88" t="s">
        <v>29</v>
      </c>
      <c r="E14" s="88" t="s">
        <v>546</v>
      </c>
      <c r="F14" s="88" t="s">
        <v>132</v>
      </c>
      <c r="G14" s="90">
        <v>0.50784099999999999</v>
      </c>
      <c r="H14" s="102">
        <v>1330175</v>
      </c>
      <c r="I14" s="90">
        <v>41.966010668000003</v>
      </c>
      <c r="J14" s="91">
        <f t="shared" si="0"/>
        <v>0.12753575445429172</v>
      </c>
      <c r="K14" s="91">
        <f>I14/'סכום נכסי הקרן'!$C$42</f>
        <v>3.9768617870585715E-4</v>
      </c>
    </row>
    <row r="15" spans="1:11">
      <c r="B15" s="92" t="s">
        <v>1740</v>
      </c>
      <c r="C15" s="87" t="s">
        <v>1741</v>
      </c>
      <c r="D15" s="88" t="s">
        <v>29</v>
      </c>
      <c r="E15" s="88" t="s">
        <v>546</v>
      </c>
      <c r="F15" s="88" t="s">
        <v>140</v>
      </c>
      <c r="G15" s="90">
        <v>0.24230999999999997</v>
      </c>
      <c r="H15" s="102">
        <v>120920</v>
      </c>
      <c r="I15" s="90">
        <v>3.9121439819999999</v>
      </c>
      <c r="J15" s="91">
        <f t="shared" si="0"/>
        <v>1.1889103260859585E-2</v>
      </c>
      <c r="K15" s="91">
        <f>I15/'סכום נכסי הקרן'!$C$42</f>
        <v>3.7072992309345981E-5</v>
      </c>
    </row>
    <row r="16" spans="1:11">
      <c r="B16" s="92" t="s">
        <v>1742</v>
      </c>
      <c r="C16" s="87" t="s">
        <v>1743</v>
      </c>
      <c r="D16" s="88" t="s">
        <v>29</v>
      </c>
      <c r="E16" s="88" t="s">
        <v>546</v>
      </c>
      <c r="F16" s="88" t="s">
        <v>132</v>
      </c>
      <c r="G16" s="90">
        <v>5.9411319999999996</v>
      </c>
      <c r="H16" s="102">
        <v>413775</v>
      </c>
      <c r="I16" s="90">
        <v>260.74353369900001</v>
      </c>
      <c r="J16" s="91">
        <f t="shared" si="0"/>
        <v>0.79240611056549615</v>
      </c>
      <c r="K16" s="91">
        <f>I16/'סכום נכסי הקרן'!$C$42</f>
        <v>2.4709067621260989E-3</v>
      </c>
    </row>
    <row r="17" spans="2:11">
      <c r="B17" s="92" t="s">
        <v>1744</v>
      </c>
      <c r="C17" s="87" t="s">
        <v>1745</v>
      </c>
      <c r="D17" s="88" t="s">
        <v>29</v>
      </c>
      <c r="E17" s="88" t="s">
        <v>546</v>
      </c>
      <c r="F17" s="88" t="s">
        <v>134</v>
      </c>
      <c r="G17" s="90">
        <v>4.2146749999999997</v>
      </c>
      <c r="H17" s="102">
        <v>45450</v>
      </c>
      <c r="I17" s="90">
        <v>10.35410879</v>
      </c>
      <c r="J17" s="91">
        <f t="shared" si="0"/>
        <v>3.1466395190176792E-2</v>
      </c>
      <c r="K17" s="91">
        <f>I17/'סכום נכסי הקרן'!$C$42</f>
        <v>9.8119547058583086E-5</v>
      </c>
    </row>
    <row r="18" spans="2:11">
      <c r="B18" s="113"/>
      <c r="C18" s="87"/>
      <c r="D18" s="87"/>
      <c r="E18" s="87"/>
      <c r="F18" s="87"/>
      <c r="G18" s="90"/>
      <c r="H18" s="102"/>
      <c r="I18" s="87"/>
      <c r="J18" s="91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109" t="s">
        <v>220</v>
      </c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109" t="s">
        <v>112</v>
      </c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109" t="s">
        <v>203</v>
      </c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109" t="s">
        <v>211</v>
      </c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87"/>
      <c r="C110" s="87"/>
      <c r="D110" s="87"/>
      <c r="E110" s="87"/>
      <c r="F110" s="87"/>
      <c r="G110" s="87"/>
      <c r="H110" s="87"/>
      <c r="I110" s="87"/>
      <c r="J110" s="87"/>
      <c r="K110" s="87"/>
    </row>
    <row r="111" spans="2:11">
      <c r="B111" s="87"/>
      <c r="C111" s="87"/>
      <c r="D111" s="87"/>
      <c r="E111" s="87"/>
      <c r="F111" s="87"/>
      <c r="G111" s="87"/>
      <c r="H111" s="87"/>
      <c r="I111" s="87"/>
      <c r="J111" s="87"/>
      <c r="K111" s="87"/>
    </row>
    <row r="112" spans="2:11">
      <c r="B112" s="87"/>
      <c r="C112" s="87"/>
      <c r="D112" s="87"/>
      <c r="E112" s="87"/>
      <c r="F112" s="87"/>
      <c r="G112" s="87"/>
      <c r="H112" s="87"/>
      <c r="I112" s="87"/>
      <c r="J112" s="87"/>
      <c r="K112" s="87"/>
    </row>
    <row r="113" spans="2:11">
      <c r="B113" s="87"/>
      <c r="C113" s="87"/>
      <c r="D113" s="87"/>
      <c r="E113" s="87"/>
      <c r="F113" s="87"/>
      <c r="G113" s="87"/>
      <c r="H113" s="87"/>
      <c r="I113" s="87"/>
      <c r="J113" s="87"/>
      <c r="K113" s="87"/>
    </row>
    <row r="114" spans="2:11">
      <c r="B114" s="87"/>
      <c r="C114" s="87"/>
      <c r="D114" s="87"/>
      <c r="E114" s="87"/>
      <c r="F114" s="87"/>
      <c r="G114" s="87"/>
      <c r="H114" s="87"/>
      <c r="I114" s="87"/>
      <c r="J114" s="87"/>
      <c r="K114" s="87"/>
    </row>
    <row r="115" spans="2:11">
      <c r="B115" s="87"/>
      <c r="C115" s="87"/>
      <c r="D115" s="87"/>
      <c r="E115" s="87"/>
      <c r="F115" s="87"/>
      <c r="G115" s="87"/>
      <c r="H115" s="87"/>
      <c r="I115" s="87"/>
      <c r="J115" s="87"/>
      <c r="K115" s="87"/>
    </row>
    <row r="116" spans="2:11">
      <c r="B116" s="87"/>
      <c r="C116" s="87"/>
      <c r="D116" s="87"/>
      <c r="E116" s="87"/>
      <c r="F116" s="87"/>
      <c r="G116" s="87"/>
      <c r="H116" s="87"/>
      <c r="I116" s="87"/>
      <c r="J116" s="87"/>
      <c r="K116" s="87"/>
    </row>
    <row r="117" spans="2:11">
      <c r="B117" s="87"/>
      <c r="C117" s="87"/>
      <c r="D117" s="87"/>
      <c r="E117" s="87"/>
      <c r="F117" s="87"/>
      <c r="G117" s="87"/>
      <c r="H117" s="87"/>
      <c r="I117" s="87"/>
      <c r="J117" s="87"/>
      <c r="K117" s="87"/>
    </row>
    <row r="118" spans="2:11">
      <c r="B118" s="94"/>
      <c r="C118" s="112"/>
      <c r="D118" s="112"/>
      <c r="E118" s="112"/>
      <c r="F118" s="112"/>
      <c r="G118" s="112"/>
      <c r="H118" s="112"/>
      <c r="I118" s="93"/>
      <c r="J118" s="93"/>
      <c r="K118" s="112"/>
    </row>
    <row r="119" spans="2:11">
      <c r="B119" s="94"/>
      <c r="C119" s="112"/>
      <c r="D119" s="112"/>
      <c r="E119" s="112"/>
      <c r="F119" s="112"/>
      <c r="G119" s="112"/>
      <c r="H119" s="112"/>
      <c r="I119" s="93"/>
      <c r="J119" s="93"/>
      <c r="K119" s="112"/>
    </row>
    <row r="120" spans="2:11">
      <c r="B120" s="94"/>
      <c r="C120" s="112"/>
      <c r="D120" s="112"/>
      <c r="E120" s="112"/>
      <c r="F120" s="112"/>
      <c r="G120" s="112"/>
      <c r="H120" s="112"/>
      <c r="I120" s="93"/>
      <c r="J120" s="93"/>
      <c r="K120" s="112"/>
    </row>
    <row r="121" spans="2:11">
      <c r="B121" s="94"/>
      <c r="C121" s="112"/>
      <c r="D121" s="112"/>
      <c r="E121" s="112"/>
      <c r="F121" s="112"/>
      <c r="G121" s="112"/>
      <c r="H121" s="112"/>
      <c r="I121" s="93"/>
      <c r="J121" s="93"/>
      <c r="K121" s="112"/>
    </row>
    <row r="122" spans="2:11">
      <c r="B122" s="94"/>
      <c r="C122" s="112"/>
      <c r="D122" s="112"/>
      <c r="E122" s="112"/>
      <c r="F122" s="112"/>
      <c r="G122" s="112"/>
      <c r="H122" s="112"/>
      <c r="I122" s="93"/>
      <c r="J122" s="93"/>
      <c r="K122" s="112"/>
    </row>
    <row r="123" spans="2:11">
      <c r="B123" s="94"/>
      <c r="C123" s="112"/>
      <c r="D123" s="112"/>
      <c r="E123" s="112"/>
      <c r="F123" s="112"/>
      <c r="G123" s="112"/>
      <c r="H123" s="112"/>
      <c r="I123" s="93"/>
      <c r="J123" s="93"/>
      <c r="K123" s="112"/>
    </row>
    <row r="124" spans="2:11">
      <c r="B124" s="94"/>
      <c r="C124" s="112"/>
      <c r="D124" s="112"/>
      <c r="E124" s="112"/>
      <c r="F124" s="112"/>
      <c r="G124" s="112"/>
      <c r="H124" s="112"/>
      <c r="I124" s="93"/>
      <c r="J124" s="93"/>
      <c r="K124" s="112"/>
    </row>
    <row r="125" spans="2:11">
      <c r="B125" s="94"/>
      <c r="C125" s="112"/>
      <c r="D125" s="112"/>
      <c r="E125" s="112"/>
      <c r="F125" s="112"/>
      <c r="G125" s="112"/>
      <c r="H125" s="112"/>
      <c r="I125" s="93"/>
      <c r="J125" s="93"/>
      <c r="K125" s="112"/>
    </row>
    <row r="126" spans="2:11">
      <c r="B126" s="94"/>
      <c r="C126" s="112"/>
      <c r="D126" s="112"/>
      <c r="E126" s="112"/>
      <c r="F126" s="112"/>
      <c r="G126" s="112"/>
      <c r="H126" s="112"/>
      <c r="I126" s="93"/>
      <c r="J126" s="93"/>
      <c r="K126" s="112"/>
    </row>
    <row r="127" spans="2:11">
      <c r="B127" s="94"/>
      <c r="C127" s="112"/>
      <c r="D127" s="112"/>
      <c r="E127" s="112"/>
      <c r="F127" s="112"/>
      <c r="G127" s="112"/>
      <c r="H127" s="112"/>
      <c r="I127" s="93"/>
      <c r="J127" s="93"/>
      <c r="K127" s="112"/>
    </row>
    <row r="128" spans="2:11">
      <c r="B128" s="94"/>
      <c r="C128" s="112"/>
      <c r="D128" s="112"/>
      <c r="E128" s="112"/>
      <c r="F128" s="112"/>
      <c r="G128" s="112"/>
      <c r="H128" s="112"/>
      <c r="I128" s="93"/>
      <c r="J128" s="93"/>
      <c r="K128" s="112"/>
    </row>
    <row r="129" spans="2:11">
      <c r="B129" s="94"/>
      <c r="C129" s="112"/>
      <c r="D129" s="112"/>
      <c r="E129" s="112"/>
      <c r="F129" s="112"/>
      <c r="G129" s="112"/>
      <c r="H129" s="112"/>
      <c r="I129" s="93"/>
      <c r="J129" s="93"/>
      <c r="K129" s="112"/>
    </row>
    <row r="130" spans="2:11">
      <c r="B130" s="94"/>
      <c r="C130" s="112"/>
      <c r="D130" s="112"/>
      <c r="E130" s="112"/>
      <c r="F130" s="112"/>
      <c r="G130" s="112"/>
      <c r="H130" s="112"/>
      <c r="I130" s="93"/>
      <c r="J130" s="93"/>
      <c r="K130" s="112"/>
    </row>
    <row r="131" spans="2:11">
      <c r="B131" s="94"/>
      <c r="C131" s="112"/>
      <c r="D131" s="112"/>
      <c r="E131" s="112"/>
      <c r="F131" s="112"/>
      <c r="G131" s="112"/>
      <c r="H131" s="112"/>
      <c r="I131" s="93"/>
      <c r="J131" s="93"/>
      <c r="K131" s="112"/>
    </row>
    <row r="132" spans="2:11">
      <c r="B132" s="94"/>
      <c r="C132" s="112"/>
      <c r="D132" s="112"/>
      <c r="E132" s="112"/>
      <c r="F132" s="112"/>
      <c r="G132" s="112"/>
      <c r="H132" s="112"/>
      <c r="I132" s="93"/>
      <c r="J132" s="93"/>
      <c r="K132" s="112"/>
    </row>
    <row r="133" spans="2:11">
      <c r="B133" s="94"/>
      <c r="C133" s="112"/>
      <c r="D133" s="112"/>
      <c r="E133" s="112"/>
      <c r="F133" s="112"/>
      <c r="G133" s="112"/>
      <c r="H133" s="112"/>
      <c r="I133" s="93"/>
      <c r="J133" s="93"/>
      <c r="K133" s="112"/>
    </row>
    <row r="134" spans="2:11">
      <c r="B134" s="94"/>
      <c r="C134" s="112"/>
      <c r="D134" s="112"/>
      <c r="E134" s="112"/>
      <c r="F134" s="112"/>
      <c r="G134" s="112"/>
      <c r="H134" s="112"/>
      <c r="I134" s="93"/>
      <c r="J134" s="93"/>
      <c r="K134" s="112"/>
    </row>
    <row r="135" spans="2:11">
      <c r="B135" s="94"/>
      <c r="C135" s="112"/>
      <c r="D135" s="112"/>
      <c r="E135" s="112"/>
      <c r="F135" s="112"/>
      <c r="G135" s="112"/>
      <c r="H135" s="112"/>
      <c r="I135" s="93"/>
      <c r="J135" s="93"/>
      <c r="K135" s="112"/>
    </row>
    <row r="136" spans="2:11">
      <c r="B136" s="94"/>
      <c r="C136" s="112"/>
      <c r="D136" s="112"/>
      <c r="E136" s="112"/>
      <c r="F136" s="112"/>
      <c r="G136" s="112"/>
      <c r="H136" s="112"/>
      <c r="I136" s="93"/>
      <c r="J136" s="93"/>
      <c r="K136" s="112"/>
    </row>
    <row r="137" spans="2:11">
      <c r="B137" s="94"/>
      <c r="C137" s="112"/>
      <c r="D137" s="112"/>
      <c r="E137" s="112"/>
      <c r="F137" s="112"/>
      <c r="G137" s="112"/>
      <c r="H137" s="112"/>
      <c r="I137" s="93"/>
      <c r="J137" s="93"/>
      <c r="K137" s="112"/>
    </row>
    <row r="138" spans="2:11">
      <c r="B138" s="94"/>
      <c r="C138" s="112"/>
      <c r="D138" s="112"/>
      <c r="E138" s="112"/>
      <c r="F138" s="112"/>
      <c r="G138" s="112"/>
      <c r="H138" s="112"/>
      <c r="I138" s="93"/>
      <c r="J138" s="93"/>
      <c r="K138" s="112"/>
    </row>
    <row r="139" spans="2:11">
      <c r="B139" s="94"/>
      <c r="C139" s="112"/>
      <c r="D139" s="112"/>
      <c r="E139" s="112"/>
      <c r="F139" s="112"/>
      <c r="G139" s="112"/>
      <c r="H139" s="112"/>
      <c r="I139" s="93"/>
      <c r="J139" s="93"/>
      <c r="K139" s="112"/>
    </row>
    <row r="140" spans="2:11">
      <c r="B140" s="94"/>
      <c r="C140" s="112"/>
      <c r="D140" s="112"/>
      <c r="E140" s="112"/>
      <c r="F140" s="112"/>
      <c r="G140" s="112"/>
      <c r="H140" s="112"/>
      <c r="I140" s="93"/>
      <c r="J140" s="93"/>
      <c r="K140" s="112"/>
    </row>
    <row r="141" spans="2:11">
      <c r="B141" s="94"/>
      <c r="C141" s="112"/>
      <c r="D141" s="112"/>
      <c r="E141" s="112"/>
      <c r="F141" s="112"/>
      <c r="G141" s="112"/>
      <c r="H141" s="112"/>
      <c r="I141" s="93"/>
      <c r="J141" s="93"/>
      <c r="K141" s="112"/>
    </row>
    <row r="142" spans="2:11">
      <c r="B142" s="94"/>
      <c r="C142" s="112"/>
      <c r="D142" s="112"/>
      <c r="E142" s="112"/>
      <c r="F142" s="112"/>
      <c r="G142" s="112"/>
      <c r="H142" s="112"/>
      <c r="I142" s="93"/>
      <c r="J142" s="93"/>
      <c r="K142" s="112"/>
    </row>
    <row r="143" spans="2:11">
      <c r="B143" s="94"/>
      <c r="C143" s="112"/>
      <c r="D143" s="112"/>
      <c r="E143" s="112"/>
      <c r="F143" s="112"/>
      <c r="G143" s="112"/>
      <c r="H143" s="112"/>
      <c r="I143" s="93"/>
      <c r="J143" s="93"/>
      <c r="K143" s="112"/>
    </row>
    <row r="144" spans="2:11">
      <c r="B144" s="94"/>
      <c r="C144" s="112"/>
      <c r="D144" s="112"/>
      <c r="E144" s="112"/>
      <c r="F144" s="112"/>
      <c r="G144" s="112"/>
      <c r="H144" s="112"/>
      <c r="I144" s="93"/>
      <c r="J144" s="93"/>
      <c r="K144" s="112"/>
    </row>
    <row r="145" spans="2:11">
      <c r="B145" s="94"/>
      <c r="C145" s="112"/>
      <c r="D145" s="112"/>
      <c r="E145" s="112"/>
      <c r="F145" s="112"/>
      <c r="G145" s="112"/>
      <c r="H145" s="112"/>
      <c r="I145" s="93"/>
      <c r="J145" s="93"/>
      <c r="K145" s="112"/>
    </row>
    <row r="146" spans="2:11">
      <c r="B146" s="94"/>
      <c r="C146" s="112"/>
      <c r="D146" s="112"/>
      <c r="E146" s="112"/>
      <c r="F146" s="112"/>
      <c r="G146" s="112"/>
      <c r="H146" s="112"/>
      <c r="I146" s="93"/>
      <c r="J146" s="93"/>
      <c r="K146" s="112"/>
    </row>
    <row r="147" spans="2:11">
      <c r="B147" s="94"/>
      <c r="C147" s="112"/>
      <c r="D147" s="112"/>
      <c r="E147" s="112"/>
      <c r="F147" s="112"/>
      <c r="G147" s="112"/>
      <c r="H147" s="112"/>
      <c r="I147" s="93"/>
      <c r="J147" s="93"/>
      <c r="K147" s="112"/>
    </row>
    <row r="148" spans="2:11">
      <c r="B148" s="94"/>
      <c r="C148" s="112"/>
      <c r="D148" s="112"/>
      <c r="E148" s="112"/>
      <c r="F148" s="112"/>
      <c r="G148" s="112"/>
      <c r="H148" s="112"/>
      <c r="I148" s="93"/>
      <c r="J148" s="93"/>
      <c r="K148" s="112"/>
    </row>
    <row r="149" spans="2:11">
      <c r="B149" s="94"/>
      <c r="C149" s="112"/>
      <c r="D149" s="112"/>
      <c r="E149" s="112"/>
      <c r="F149" s="112"/>
      <c r="G149" s="112"/>
      <c r="H149" s="112"/>
      <c r="I149" s="93"/>
      <c r="J149" s="93"/>
      <c r="K149" s="112"/>
    </row>
    <row r="150" spans="2:11">
      <c r="B150" s="94"/>
      <c r="C150" s="112"/>
      <c r="D150" s="112"/>
      <c r="E150" s="112"/>
      <c r="F150" s="112"/>
      <c r="G150" s="112"/>
      <c r="H150" s="112"/>
      <c r="I150" s="93"/>
      <c r="J150" s="93"/>
      <c r="K150" s="112"/>
    </row>
    <row r="151" spans="2:11">
      <c r="B151" s="94"/>
      <c r="C151" s="112"/>
      <c r="D151" s="112"/>
      <c r="E151" s="112"/>
      <c r="F151" s="112"/>
      <c r="G151" s="112"/>
      <c r="H151" s="112"/>
      <c r="I151" s="93"/>
      <c r="J151" s="93"/>
      <c r="K151" s="112"/>
    </row>
    <row r="152" spans="2:11">
      <c r="B152" s="94"/>
      <c r="C152" s="112"/>
      <c r="D152" s="112"/>
      <c r="E152" s="112"/>
      <c r="F152" s="112"/>
      <c r="G152" s="112"/>
      <c r="H152" s="112"/>
      <c r="I152" s="93"/>
      <c r="J152" s="93"/>
      <c r="K152" s="112"/>
    </row>
    <row r="153" spans="2:11">
      <c r="B153" s="94"/>
      <c r="C153" s="112"/>
      <c r="D153" s="112"/>
      <c r="E153" s="112"/>
      <c r="F153" s="112"/>
      <c r="G153" s="112"/>
      <c r="H153" s="112"/>
      <c r="I153" s="93"/>
      <c r="J153" s="93"/>
      <c r="K153" s="112"/>
    </row>
    <row r="154" spans="2:11">
      <c r="B154" s="94"/>
      <c r="C154" s="112"/>
      <c r="D154" s="112"/>
      <c r="E154" s="112"/>
      <c r="F154" s="112"/>
      <c r="G154" s="112"/>
      <c r="H154" s="112"/>
      <c r="I154" s="93"/>
      <c r="J154" s="93"/>
      <c r="K154" s="112"/>
    </row>
    <row r="155" spans="2:11">
      <c r="B155" s="94"/>
      <c r="C155" s="112"/>
      <c r="D155" s="112"/>
      <c r="E155" s="112"/>
      <c r="F155" s="112"/>
      <c r="G155" s="112"/>
      <c r="H155" s="112"/>
      <c r="I155" s="93"/>
      <c r="J155" s="93"/>
      <c r="K155" s="112"/>
    </row>
    <row r="156" spans="2:11">
      <c r="B156" s="94"/>
      <c r="C156" s="112"/>
      <c r="D156" s="112"/>
      <c r="E156" s="112"/>
      <c r="F156" s="112"/>
      <c r="G156" s="112"/>
      <c r="H156" s="112"/>
      <c r="I156" s="93"/>
      <c r="J156" s="93"/>
      <c r="K156" s="112"/>
    </row>
    <row r="157" spans="2:11">
      <c r="B157" s="94"/>
      <c r="C157" s="112"/>
      <c r="D157" s="112"/>
      <c r="E157" s="112"/>
      <c r="F157" s="112"/>
      <c r="G157" s="112"/>
      <c r="H157" s="112"/>
      <c r="I157" s="93"/>
      <c r="J157" s="93"/>
      <c r="K157" s="112"/>
    </row>
    <row r="158" spans="2:11">
      <c r="B158" s="94"/>
      <c r="C158" s="112"/>
      <c r="D158" s="112"/>
      <c r="E158" s="112"/>
      <c r="F158" s="112"/>
      <c r="G158" s="112"/>
      <c r="H158" s="112"/>
      <c r="I158" s="93"/>
      <c r="J158" s="93"/>
      <c r="K158" s="112"/>
    </row>
    <row r="159" spans="2:11">
      <c r="B159" s="94"/>
      <c r="C159" s="112"/>
      <c r="D159" s="112"/>
      <c r="E159" s="112"/>
      <c r="F159" s="112"/>
      <c r="G159" s="112"/>
      <c r="H159" s="112"/>
      <c r="I159" s="93"/>
      <c r="J159" s="93"/>
      <c r="K159" s="112"/>
    </row>
    <row r="160" spans="2:11">
      <c r="B160" s="94"/>
      <c r="C160" s="112"/>
      <c r="D160" s="112"/>
      <c r="E160" s="112"/>
      <c r="F160" s="112"/>
      <c r="G160" s="112"/>
      <c r="H160" s="112"/>
      <c r="I160" s="93"/>
      <c r="J160" s="93"/>
      <c r="K160" s="112"/>
    </row>
    <row r="161" spans="2:11">
      <c r="B161" s="94"/>
      <c r="C161" s="112"/>
      <c r="D161" s="112"/>
      <c r="E161" s="112"/>
      <c r="F161" s="112"/>
      <c r="G161" s="112"/>
      <c r="H161" s="112"/>
      <c r="I161" s="93"/>
      <c r="J161" s="93"/>
      <c r="K161" s="112"/>
    </row>
    <row r="162" spans="2:11">
      <c r="B162" s="94"/>
      <c r="C162" s="112"/>
      <c r="D162" s="112"/>
      <c r="E162" s="112"/>
      <c r="F162" s="112"/>
      <c r="G162" s="112"/>
      <c r="H162" s="112"/>
      <c r="I162" s="93"/>
      <c r="J162" s="93"/>
      <c r="K162" s="112"/>
    </row>
    <row r="163" spans="2:11">
      <c r="B163" s="94"/>
      <c r="C163" s="112"/>
      <c r="D163" s="112"/>
      <c r="E163" s="112"/>
      <c r="F163" s="112"/>
      <c r="G163" s="112"/>
      <c r="H163" s="112"/>
      <c r="I163" s="93"/>
      <c r="J163" s="93"/>
      <c r="K163" s="112"/>
    </row>
    <row r="164" spans="2:11">
      <c r="B164" s="94"/>
      <c r="C164" s="112"/>
      <c r="D164" s="112"/>
      <c r="E164" s="112"/>
      <c r="F164" s="112"/>
      <c r="G164" s="112"/>
      <c r="H164" s="112"/>
      <c r="I164" s="93"/>
      <c r="J164" s="93"/>
      <c r="K164" s="112"/>
    </row>
    <row r="165" spans="2:11">
      <c r="B165" s="94"/>
      <c r="C165" s="112"/>
      <c r="D165" s="112"/>
      <c r="E165" s="112"/>
      <c r="F165" s="112"/>
      <c r="G165" s="112"/>
      <c r="H165" s="112"/>
      <c r="I165" s="93"/>
      <c r="J165" s="93"/>
      <c r="K165" s="112"/>
    </row>
    <row r="166" spans="2:11">
      <c r="B166" s="94"/>
      <c r="C166" s="112"/>
      <c r="D166" s="112"/>
      <c r="E166" s="112"/>
      <c r="F166" s="112"/>
      <c r="G166" s="112"/>
      <c r="H166" s="112"/>
      <c r="I166" s="93"/>
      <c r="J166" s="93"/>
      <c r="K166" s="112"/>
    </row>
    <row r="167" spans="2:11">
      <c r="B167" s="94"/>
      <c r="C167" s="112"/>
      <c r="D167" s="112"/>
      <c r="E167" s="112"/>
      <c r="F167" s="112"/>
      <c r="G167" s="112"/>
      <c r="H167" s="112"/>
      <c r="I167" s="93"/>
      <c r="J167" s="93"/>
      <c r="K167" s="112"/>
    </row>
    <row r="168" spans="2:11">
      <c r="B168" s="94"/>
      <c r="C168" s="112"/>
      <c r="D168" s="112"/>
      <c r="E168" s="112"/>
      <c r="F168" s="112"/>
      <c r="G168" s="112"/>
      <c r="H168" s="112"/>
      <c r="I168" s="93"/>
      <c r="J168" s="93"/>
      <c r="K168" s="112"/>
    </row>
    <row r="169" spans="2:11">
      <c r="B169" s="94"/>
      <c r="C169" s="112"/>
      <c r="D169" s="112"/>
      <c r="E169" s="112"/>
      <c r="F169" s="112"/>
      <c r="G169" s="112"/>
      <c r="H169" s="112"/>
      <c r="I169" s="93"/>
      <c r="J169" s="93"/>
      <c r="K169" s="112"/>
    </row>
    <row r="170" spans="2:11">
      <c r="B170" s="94"/>
      <c r="C170" s="112"/>
      <c r="D170" s="112"/>
      <c r="E170" s="112"/>
      <c r="F170" s="112"/>
      <c r="G170" s="112"/>
      <c r="H170" s="112"/>
      <c r="I170" s="93"/>
      <c r="J170" s="93"/>
      <c r="K170" s="112"/>
    </row>
    <row r="171" spans="2:11">
      <c r="B171" s="94"/>
      <c r="C171" s="112"/>
      <c r="D171" s="112"/>
      <c r="E171" s="112"/>
      <c r="F171" s="112"/>
      <c r="G171" s="112"/>
      <c r="H171" s="112"/>
      <c r="I171" s="93"/>
      <c r="J171" s="93"/>
      <c r="K171" s="112"/>
    </row>
    <row r="172" spans="2:11">
      <c r="B172" s="94"/>
      <c r="C172" s="112"/>
      <c r="D172" s="112"/>
      <c r="E172" s="112"/>
      <c r="F172" s="112"/>
      <c r="G172" s="112"/>
      <c r="H172" s="112"/>
      <c r="I172" s="93"/>
      <c r="J172" s="93"/>
      <c r="K172" s="112"/>
    </row>
    <row r="173" spans="2:11">
      <c r="B173" s="94"/>
      <c r="C173" s="112"/>
      <c r="D173" s="112"/>
      <c r="E173" s="112"/>
      <c r="F173" s="112"/>
      <c r="G173" s="112"/>
      <c r="H173" s="112"/>
      <c r="I173" s="93"/>
      <c r="J173" s="93"/>
      <c r="K173" s="112"/>
    </row>
    <row r="174" spans="2:11">
      <c r="B174" s="94"/>
      <c r="C174" s="112"/>
      <c r="D174" s="112"/>
      <c r="E174" s="112"/>
      <c r="F174" s="112"/>
      <c r="G174" s="112"/>
      <c r="H174" s="112"/>
      <c r="I174" s="93"/>
      <c r="J174" s="93"/>
      <c r="K174" s="112"/>
    </row>
    <row r="175" spans="2:11">
      <c r="B175" s="94"/>
      <c r="C175" s="112"/>
      <c r="D175" s="112"/>
      <c r="E175" s="112"/>
      <c r="F175" s="112"/>
      <c r="G175" s="112"/>
      <c r="H175" s="112"/>
      <c r="I175" s="93"/>
      <c r="J175" s="93"/>
      <c r="K175" s="112"/>
    </row>
    <row r="176" spans="2:11">
      <c r="B176" s="94"/>
      <c r="C176" s="112"/>
      <c r="D176" s="112"/>
      <c r="E176" s="112"/>
      <c r="F176" s="112"/>
      <c r="G176" s="112"/>
      <c r="H176" s="112"/>
      <c r="I176" s="93"/>
      <c r="J176" s="93"/>
      <c r="K176" s="112"/>
    </row>
    <row r="177" spans="2:11">
      <c r="B177" s="94"/>
      <c r="C177" s="112"/>
      <c r="D177" s="112"/>
      <c r="E177" s="112"/>
      <c r="F177" s="112"/>
      <c r="G177" s="112"/>
      <c r="H177" s="112"/>
      <c r="I177" s="93"/>
      <c r="J177" s="93"/>
      <c r="K177" s="112"/>
    </row>
    <row r="178" spans="2:11">
      <c r="B178" s="94"/>
      <c r="C178" s="112"/>
      <c r="D178" s="112"/>
      <c r="E178" s="112"/>
      <c r="F178" s="112"/>
      <c r="G178" s="112"/>
      <c r="H178" s="112"/>
      <c r="I178" s="93"/>
      <c r="J178" s="93"/>
      <c r="K178" s="112"/>
    </row>
    <row r="179" spans="2:11">
      <c r="B179" s="94"/>
      <c r="C179" s="112"/>
      <c r="D179" s="112"/>
      <c r="E179" s="112"/>
      <c r="F179" s="112"/>
      <c r="G179" s="112"/>
      <c r="H179" s="112"/>
      <c r="I179" s="93"/>
      <c r="J179" s="93"/>
      <c r="K179" s="112"/>
    </row>
    <row r="180" spans="2:11">
      <c r="B180" s="94"/>
      <c r="C180" s="112"/>
      <c r="D180" s="112"/>
      <c r="E180" s="112"/>
      <c r="F180" s="112"/>
      <c r="G180" s="112"/>
      <c r="H180" s="112"/>
      <c r="I180" s="93"/>
      <c r="J180" s="93"/>
      <c r="K180" s="112"/>
    </row>
    <row r="181" spans="2:11">
      <c r="B181" s="94"/>
      <c r="C181" s="112"/>
      <c r="D181" s="112"/>
      <c r="E181" s="112"/>
      <c r="F181" s="112"/>
      <c r="G181" s="112"/>
      <c r="H181" s="112"/>
      <c r="I181" s="93"/>
      <c r="J181" s="93"/>
      <c r="K181" s="112"/>
    </row>
    <row r="182" spans="2:11">
      <c r="B182" s="94"/>
      <c r="C182" s="112"/>
      <c r="D182" s="112"/>
      <c r="E182" s="112"/>
      <c r="F182" s="112"/>
      <c r="G182" s="112"/>
      <c r="H182" s="112"/>
      <c r="I182" s="93"/>
      <c r="J182" s="93"/>
      <c r="K182" s="112"/>
    </row>
    <row r="183" spans="2:11">
      <c r="B183" s="94"/>
      <c r="C183" s="112"/>
      <c r="D183" s="112"/>
      <c r="E183" s="112"/>
      <c r="F183" s="112"/>
      <c r="G183" s="112"/>
      <c r="H183" s="112"/>
      <c r="I183" s="93"/>
      <c r="J183" s="93"/>
      <c r="K183" s="112"/>
    </row>
    <row r="184" spans="2:11">
      <c r="B184" s="94"/>
      <c r="C184" s="112"/>
      <c r="D184" s="112"/>
      <c r="E184" s="112"/>
      <c r="F184" s="112"/>
      <c r="G184" s="112"/>
      <c r="H184" s="112"/>
      <c r="I184" s="93"/>
      <c r="J184" s="93"/>
      <c r="K184" s="112"/>
    </row>
    <row r="185" spans="2:11">
      <c r="B185" s="94"/>
      <c r="C185" s="112"/>
      <c r="D185" s="112"/>
      <c r="E185" s="112"/>
      <c r="F185" s="112"/>
      <c r="G185" s="112"/>
      <c r="H185" s="112"/>
      <c r="I185" s="93"/>
      <c r="J185" s="93"/>
      <c r="K185" s="112"/>
    </row>
    <row r="186" spans="2:11">
      <c r="B186" s="94"/>
      <c r="C186" s="112"/>
      <c r="D186" s="112"/>
      <c r="E186" s="112"/>
      <c r="F186" s="112"/>
      <c r="G186" s="112"/>
      <c r="H186" s="112"/>
      <c r="I186" s="93"/>
      <c r="J186" s="93"/>
      <c r="K186" s="112"/>
    </row>
    <row r="187" spans="2:11">
      <c r="B187" s="94"/>
      <c r="C187" s="112"/>
      <c r="D187" s="112"/>
      <c r="E187" s="112"/>
      <c r="F187" s="112"/>
      <c r="G187" s="112"/>
      <c r="H187" s="112"/>
      <c r="I187" s="93"/>
      <c r="J187" s="93"/>
      <c r="K187" s="112"/>
    </row>
    <row r="188" spans="2:11">
      <c r="B188" s="94"/>
      <c r="C188" s="112"/>
      <c r="D188" s="112"/>
      <c r="E188" s="112"/>
      <c r="F188" s="112"/>
      <c r="G188" s="112"/>
      <c r="H188" s="112"/>
      <c r="I188" s="93"/>
      <c r="J188" s="93"/>
      <c r="K188" s="112"/>
    </row>
    <row r="189" spans="2:11">
      <c r="B189" s="94"/>
      <c r="C189" s="112"/>
      <c r="D189" s="112"/>
      <c r="E189" s="112"/>
      <c r="F189" s="112"/>
      <c r="G189" s="112"/>
      <c r="H189" s="112"/>
      <c r="I189" s="93"/>
      <c r="J189" s="93"/>
      <c r="K189" s="112"/>
    </row>
    <row r="190" spans="2:11">
      <c r="B190" s="94"/>
      <c r="C190" s="112"/>
      <c r="D190" s="112"/>
      <c r="E190" s="112"/>
      <c r="F190" s="112"/>
      <c r="G190" s="112"/>
      <c r="H190" s="112"/>
      <c r="I190" s="93"/>
      <c r="J190" s="93"/>
      <c r="K190" s="112"/>
    </row>
    <row r="191" spans="2:11">
      <c r="B191" s="94"/>
      <c r="C191" s="112"/>
      <c r="D191" s="112"/>
      <c r="E191" s="112"/>
      <c r="F191" s="112"/>
      <c r="G191" s="112"/>
      <c r="H191" s="112"/>
      <c r="I191" s="93"/>
      <c r="J191" s="93"/>
      <c r="K191" s="112"/>
    </row>
    <row r="192" spans="2:11">
      <c r="B192" s="94"/>
      <c r="C192" s="112"/>
      <c r="D192" s="112"/>
      <c r="E192" s="112"/>
      <c r="F192" s="112"/>
      <c r="G192" s="112"/>
      <c r="H192" s="112"/>
      <c r="I192" s="93"/>
      <c r="J192" s="93"/>
      <c r="K192" s="112"/>
    </row>
    <row r="193" spans="2:11">
      <c r="B193" s="94"/>
      <c r="C193" s="112"/>
      <c r="D193" s="112"/>
      <c r="E193" s="112"/>
      <c r="F193" s="112"/>
      <c r="G193" s="112"/>
      <c r="H193" s="112"/>
      <c r="I193" s="93"/>
      <c r="J193" s="93"/>
      <c r="K193" s="112"/>
    </row>
    <row r="194" spans="2:11">
      <c r="B194" s="94"/>
      <c r="C194" s="112"/>
      <c r="D194" s="112"/>
      <c r="E194" s="112"/>
      <c r="F194" s="112"/>
      <c r="G194" s="112"/>
      <c r="H194" s="112"/>
      <c r="I194" s="93"/>
      <c r="J194" s="93"/>
      <c r="K194" s="112"/>
    </row>
    <row r="195" spans="2:11">
      <c r="B195" s="94"/>
      <c r="C195" s="112"/>
      <c r="D195" s="112"/>
      <c r="E195" s="112"/>
      <c r="F195" s="112"/>
      <c r="G195" s="112"/>
      <c r="H195" s="112"/>
      <c r="I195" s="93"/>
      <c r="J195" s="93"/>
      <c r="K195" s="112"/>
    </row>
    <row r="196" spans="2:11">
      <c r="B196" s="94"/>
      <c r="C196" s="112"/>
      <c r="D196" s="112"/>
      <c r="E196" s="112"/>
      <c r="F196" s="112"/>
      <c r="G196" s="112"/>
      <c r="H196" s="112"/>
      <c r="I196" s="93"/>
      <c r="J196" s="93"/>
      <c r="K196" s="112"/>
    </row>
    <row r="197" spans="2:11">
      <c r="B197" s="94"/>
      <c r="C197" s="112"/>
      <c r="D197" s="112"/>
      <c r="E197" s="112"/>
      <c r="F197" s="112"/>
      <c r="G197" s="112"/>
      <c r="H197" s="112"/>
      <c r="I197" s="93"/>
      <c r="J197" s="93"/>
      <c r="K197" s="112"/>
    </row>
    <row r="198" spans="2:11">
      <c r="B198" s="94"/>
      <c r="C198" s="112"/>
      <c r="D198" s="112"/>
      <c r="E198" s="112"/>
      <c r="F198" s="112"/>
      <c r="G198" s="112"/>
      <c r="H198" s="112"/>
      <c r="I198" s="93"/>
      <c r="J198" s="93"/>
      <c r="K198" s="112"/>
    </row>
    <row r="199" spans="2:11">
      <c r="B199" s="94"/>
      <c r="C199" s="112"/>
      <c r="D199" s="112"/>
      <c r="E199" s="112"/>
      <c r="F199" s="112"/>
      <c r="G199" s="112"/>
      <c r="H199" s="112"/>
      <c r="I199" s="93"/>
      <c r="J199" s="93"/>
      <c r="K199" s="112"/>
    </row>
    <row r="200" spans="2:11">
      <c r="B200" s="94"/>
      <c r="C200" s="112"/>
      <c r="D200" s="112"/>
      <c r="E200" s="112"/>
      <c r="F200" s="112"/>
      <c r="G200" s="112"/>
      <c r="H200" s="112"/>
      <c r="I200" s="93"/>
      <c r="J200" s="93"/>
      <c r="K200" s="112"/>
    </row>
    <row r="201" spans="2:11">
      <c r="B201" s="94"/>
      <c r="C201" s="112"/>
      <c r="D201" s="112"/>
      <c r="E201" s="112"/>
      <c r="F201" s="112"/>
      <c r="G201" s="112"/>
      <c r="H201" s="112"/>
      <c r="I201" s="93"/>
      <c r="J201" s="93"/>
      <c r="K201" s="112"/>
    </row>
    <row r="202" spans="2:11">
      <c r="B202" s="94"/>
      <c r="C202" s="112"/>
      <c r="D202" s="112"/>
      <c r="E202" s="112"/>
      <c r="F202" s="112"/>
      <c r="G202" s="112"/>
      <c r="H202" s="112"/>
      <c r="I202" s="93"/>
      <c r="J202" s="93"/>
      <c r="K202" s="112"/>
    </row>
    <row r="203" spans="2:11">
      <c r="B203" s="94"/>
      <c r="C203" s="112"/>
      <c r="D203" s="112"/>
      <c r="E203" s="112"/>
      <c r="F203" s="112"/>
      <c r="G203" s="112"/>
      <c r="H203" s="112"/>
      <c r="I203" s="93"/>
      <c r="J203" s="93"/>
      <c r="K203" s="112"/>
    </row>
    <row r="204" spans="2:11">
      <c r="B204" s="94"/>
      <c r="C204" s="112"/>
      <c r="D204" s="112"/>
      <c r="E204" s="112"/>
      <c r="F204" s="112"/>
      <c r="G204" s="112"/>
      <c r="H204" s="112"/>
      <c r="I204" s="93"/>
      <c r="J204" s="93"/>
      <c r="K204" s="112"/>
    </row>
    <row r="205" spans="2:11">
      <c r="B205" s="94"/>
      <c r="C205" s="112"/>
      <c r="D205" s="112"/>
      <c r="E205" s="112"/>
      <c r="F205" s="112"/>
      <c r="G205" s="112"/>
      <c r="H205" s="112"/>
      <c r="I205" s="93"/>
      <c r="J205" s="93"/>
      <c r="K205" s="112"/>
    </row>
    <row r="206" spans="2:11">
      <c r="B206" s="94"/>
      <c r="C206" s="112"/>
      <c r="D206" s="112"/>
      <c r="E206" s="112"/>
      <c r="F206" s="112"/>
      <c r="G206" s="112"/>
      <c r="H206" s="112"/>
      <c r="I206" s="93"/>
      <c r="J206" s="93"/>
      <c r="K206" s="112"/>
    </row>
    <row r="207" spans="2:11">
      <c r="B207" s="94"/>
      <c r="C207" s="112"/>
      <c r="D207" s="112"/>
      <c r="E207" s="112"/>
      <c r="F207" s="112"/>
      <c r="G207" s="112"/>
      <c r="H207" s="112"/>
      <c r="I207" s="93"/>
      <c r="J207" s="93"/>
      <c r="K207" s="112"/>
    </row>
    <row r="208" spans="2:11">
      <c r="B208" s="94"/>
      <c r="C208" s="112"/>
      <c r="D208" s="112"/>
      <c r="E208" s="112"/>
      <c r="F208" s="112"/>
      <c r="G208" s="112"/>
      <c r="H208" s="112"/>
      <c r="I208" s="93"/>
      <c r="J208" s="93"/>
      <c r="K208" s="112"/>
    </row>
    <row r="209" spans="2:11">
      <c r="B209" s="94"/>
      <c r="C209" s="112"/>
      <c r="D209" s="112"/>
      <c r="E209" s="112"/>
      <c r="F209" s="112"/>
      <c r="G209" s="112"/>
      <c r="H209" s="112"/>
      <c r="I209" s="93"/>
      <c r="J209" s="93"/>
      <c r="K209" s="112"/>
    </row>
    <row r="210" spans="2:11">
      <c r="B210" s="94"/>
      <c r="C210" s="112"/>
      <c r="D210" s="112"/>
      <c r="E210" s="112"/>
      <c r="F210" s="112"/>
      <c r="G210" s="112"/>
      <c r="H210" s="112"/>
      <c r="I210" s="93"/>
      <c r="J210" s="93"/>
      <c r="K210" s="112"/>
    </row>
    <row r="211" spans="2:11">
      <c r="B211" s="94"/>
      <c r="C211" s="112"/>
      <c r="D211" s="112"/>
      <c r="E211" s="112"/>
      <c r="F211" s="112"/>
      <c r="G211" s="112"/>
      <c r="H211" s="112"/>
      <c r="I211" s="93"/>
      <c r="J211" s="93"/>
      <c r="K211" s="112"/>
    </row>
    <row r="212" spans="2:11">
      <c r="B212" s="94"/>
      <c r="C212" s="112"/>
      <c r="D212" s="112"/>
      <c r="E212" s="112"/>
      <c r="F212" s="112"/>
      <c r="G212" s="112"/>
      <c r="H212" s="112"/>
      <c r="I212" s="93"/>
      <c r="J212" s="93"/>
      <c r="K212" s="112"/>
    </row>
    <row r="213" spans="2:11">
      <c r="B213" s="94"/>
      <c r="C213" s="112"/>
      <c r="D213" s="112"/>
      <c r="E213" s="112"/>
      <c r="F213" s="112"/>
      <c r="G213" s="112"/>
      <c r="H213" s="112"/>
      <c r="I213" s="93"/>
      <c r="J213" s="93"/>
      <c r="K213" s="112"/>
    </row>
    <row r="214" spans="2:11">
      <c r="B214" s="94"/>
      <c r="C214" s="112"/>
      <c r="D214" s="112"/>
      <c r="E214" s="112"/>
      <c r="F214" s="112"/>
      <c r="G214" s="112"/>
      <c r="H214" s="112"/>
      <c r="I214" s="93"/>
      <c r="J214" s="93"/>
      <c r="K214" s="112"/>
    </row>
    <row r="215" spans="2:11">
      <c r="B215" s="94"/>
      <c r="C215" s="112"/>
      <c r="D215" s="112"/>
      <c r="E215" s="112"/>
      <c r="F215" s="112"/>
      <c r="G215" s="112"/>
      <c r="H215" s="112"/>
      <c r="I215" s="93"/>
      <c r="J215" s="93"/>
      <c r="K215" s="112"/>
    </row>
    <row r="216" spans="2:11">
      <c r="B216" s="94"/>
      <c r="C216" s="112"/>
      <c r="D216" s="112"/>
      <c r="E216" s="112"/>
      <c r="F216" s="112"/>
      <c r="G216" s="112"/>
      <c r="H216" s="112"/>
      <c r="I216" s="93"/>
      <c r="J216" s="93"/>
      <c r="K216" s="112"/>
    </row>
    <row r="217" spans="2:11">
      <c r="B217" s="94"/>
      <c r="C217" s="112"/>
      <c r="D217" s="112"/>
      <c r="E217" s="112"/>
      <c r="F217" s="112"/>
      <c r="G217" s="112"/>
      <c r="H217" s="112"/>
      <c r="I217" s="93"/>
      <c r="J217" s="93"/>
      <c r="K217" s="112"/>
    </row>
    <row r="218" spans="2:11">
      <c r="B218" s="94"/>
      <c r="C218" s="112"/>
      <c r="D218" s="112"/>
      <c r="E218" s="112"/>
      <c r="F218" s="112"/>
      <c r="G218" s="112"/>
      <c r="H218" s="112"/>
      <c r="I218" s="93"/>
      <c r="J218" s="93"/>
      <c r="K218" s="112"/>
    </row>
    <row r="219" spans="2:11">
      <c r="B219" s="94"/>
      <c r="C219" s="112"/>
      <c r="D219" s="112"/>
      <c r="E219" s="112"/>
      <c r="F219" s="112"/>
      <c r="G219" s="112"/>
      <c r="H219" s="112"/>
      <c r="I219" s="93"/>
      <c r="J219" s="93"/>
      <c r="K219" s="112"/>
    </row>
    <row r="220" spans="2:11">
      <c r="B220" s="94"/>
      <c r="C220" s="112"/>
      <c r="D220" s="112"/>
      <c r="E220" s="112"/>
      <c r="F220" s="112"/>
      <c r="G220" s="112"/>
      <c r="H220" s="112"/>
      <c r="I220" s="93"/>
      <c r="J220" s="93"/>
      <c r="K220" s="112"/>
    </row>
    <row r="221" spans="2:11">
      <c r="B221" s="94"/>
      <c r="C221" s="112"/>
      <c r="D221" s="112"/>
      <c r="E221" s="112"/>
      <c r="F221" s="112"/>
      <c r="G221" s="112"/>
      <c r="H221" s="112"/>
      <c r="I221" s="93"/>
      <c r="J221" s="93"/>
      <c r="K221" s="112"/>
    </row>
    <row r="222" spans="2:11">
      <c r="B222" s="94"/>
      <c r="C222" s="112"/>
      <c r="D222" s="112"/>
      <c r="E222" s="112"/>
      <c r="F222" s="112"/>
      <c r="G222" s="112"/>
      <c r="H222" s="112"/>
      <c r="I222" s="93"/>
      <c r="J222" s="93"/>
      <c r="K222" s="112"/>
    </row>
    <row r="223" spans="2:11">
      <c r="B223" s="94"/>
      <c r="C223" s="112"/>
      <c r="D223" s="112"/>
      <c r="E223" s="112"/>
      <c r="F223" s="112"/>
      <c r="G223" s="112"/>
      <c r="H223" s="112"/>
      <c r="I223" s="93"/>
      <c r="J223" s="93"/>
      <c r="K223" s="112"/>
    </row>
    <row r="224" spans="2:11">
      <c r="B224" s="94"/>
      <c r="C224" s="112"/>
      <c r="D224" s="112"/>
      <c r="E224" s="112"/>
      <c r="F224" s="112"/>
      <c r="G224" s="112"/>
      <c r="H224" s="112"/>
      <c r="I224" s="93"/>
      <c r="J224" s="93"/>
      <c r="K224" s="112"/>
    </row>
    <row r="225" spans="2:11">
      <c r="B225" s="94"/>
      <c r="C225" s="112"/>
      <c r="D225" s="112"/>
      <c r="E225" s="112"/>
      <c r="F225" s="112"/>
      <c r="G225" s="112"/>
      <c r="H225" s="112"/>
      <c r="I225" s="93"/>
      <c r="J225" s="93"/>
      <c r="K225" s="112"/>
    </row>
    <row r="226" spans="2:11">
      <c r="B226" s="94"/>
      <c r="C226" s="112"/>
      <c r="D226" s="112"/>
      <c r="E226" s="112"/>
      <c r="F226" s="112"/>
      <c r="G226" s="112"/>
      <c r="H226" s="112"/>
      <c r="I226" s="93"/>
      <c r="J226" s="93"/>
      <c r="K226" s="112"/>
    </row>
    <row r="227" spans="2:11">
      <c r="B227" s="94"/>
      <c r="C227" s="112"/>
      <c r="D227" s="112"/>
      <c r="E227" s="112"/>
      <c r="F227" s="112"/>
      <c r="G227" s="112"/>
      <c r="H227" s="112"/>
      <c r="I227" s="93"/>
      <c r="J227" s="93"/>
      <c r="K227" s="112"/>
    </row>
    <row r="228" spans="2:11">
      <c r="B228" s="94"/>
      <c r="C228" s="112"/>
      <c r="D228" s="112"/>
      <c r="E228" s="112"/>
      <c r="F228" s="112"/>
      <c r="G228" s="112"/>
      <c r="H228" s="112"/>
      <c r="I228" s="93"/>
      <c r="J228" s="93"/>
      <c r="K228" s="112"/>
    </row>
    <row r="229" spans="2:11">
      <c r="B229" s="94"/>
      <c r="C229" s="112"/>
      <c r="D229" s="112"/>
      <c r="E229" s="112"/>
      <c r="F229" s="112"/>
      <c r="G229" s="112"/>
      <c r="H229" s="112"/>
      <c r="I229" s="93"/>
      <c r="J229" s="93"/>
      <c r="K229" s="112"/>
    </row>
    <row r="230" spans="2:11">
      <c r="B230" s="94"/>
      <c r="C230" s="112"/>
      <c r="D230" s="112"/>
      <c r="E230" s="112"/>
      <c r="F230" s="112"/>
      <c r="G230" s="112"/>
      <c r="H230" s="112"/>
      <c r="I230" s="93"/>
      <c r="J230" s="93"/>
      <c r="K230" s="112"/>
    </row>
    <row r="231" spans="2:11">
      <c r="B231" s="94"/>
      <c r="C231" s="112"/>
      <c r="D231" s="112"/>
      <c r="E231" s="112"/>
      <c r="F231" s="112"/>
      <c r="G231" s="112"/>
      <c r="H231" s="112"/>
      <c r="I231" s="93"/>
      <c r="J231" s="93"/>
      <c r="K231" s="112"/>
    </row>
    <row r="232" spans="2:11">
      <c r="B232" s="94"/>
      <c r="C232" s="112"/>
      <c r="D232" s="112"/>
      <c r="E232" s="112"/>
      <c r="F232" s="112"/>
      <c r="G232" s="112"/>
      <c r="H232" s="112"/>
      <c r="I232" s="93"/>
      <c r="J232" s="93"/>
      <c r="K232" s="112"/>
    </row>
    <row r="233" spans="2:11">
      <c r="B233" s="94"/>
      <c r="C233" s="112"/>
      <c r="D233" s="112"/>
      <c r="E233" s="112"/>
      <c r="F233" s="112"/>
      <c r="G233" s="112"/>
      <c r="H233" s="112"/>
      <c r="I233" s="93"/>
      <c r="J233" s="93"/>
      <c r="K233" s="112"/>
    </row>
    <row r="234" spans="2:11">
      <c r="B234" s="94"/>
      <c r="C234" s="112"/>
      <c r="D234" s="112"/>
      <c r="E234" s="112"/>
      <c r="F234" s="112"/>
      <c r="G234" s="112"/>
      <c r="H234" s="112"/>
      <c r="I234" s="93"/>
      <c r="J234" s="93"/>
      <c r="K234" s="112"/>
    </row>
    <row r="235" spans="2:11">
      <c r="B235" s="94"/>
      <c r="C235" s="112"/>
      <c r="D235" s="112"/>
      <c r="E235" s="112"/>
      <c r="F235" s="112"/>
      <c r="G235" s="112"/>
      <c r="H235" s="112"/>
      <c r="I235" s="93"/>
      <c r="J235" s="93"/>
      <c r="K235" s="112"/>
    </row>
    <row r="236" spans="2:11">
      <c r="B236" s="94"/>
      <c r="C236" s="112"/>
      <c r="D236" s="112"/>
      <c r="E236" s="112"/>
      <c r="F236" s="112"/>
      <c r="G236" s="112"/>
      <c r="H236" s="112"/>
      <c r="I236" s="93"/>
      <c r="J236" s="93"/>
      <c r="K236" s="112"/>
    </row>
    <row r="237" spans="2:11">
      <c r="B237" s="94"/>
      <c r="C237" s="112"/>
      <c r="D237" s="112"/>
      <c r="E237" s="112"/>
      <c r="F237" s="112"/>
      <c r="G237" s="112"/>
      <c r="H237" s="112"/>
      <c r="I237" s="93"/>
      <c r="J237" s="93"/>
      <c r="K237" s="112"/>
    </row>
    <row r="238" spans="2:11">
      <c r="B238" s="94"/>
      <c r="C238" s="112"/>
      <c r="D238" s="112"/>
      <c r="E238" s="112"/>
      <c r="F238" s="112"/>
      <c r="G238" s="112"/>
      <c r="H238" s="112"/>
      <c r="I238" s="93"/>
      <c r="J238" s="93"/>
      <c r="K238" s="112"/>
    </row>
    <row r="239" spans="2:11">
      <c r="B239" s="94"/>
      <c r="C239" s="112"/>
      <c r="D239" s="112"/>
      <c r="E239" s="112"/>
      <c r="F239" s="112"/>
      <c r="G239" s="112"/>
      <c r="H239" s="112"/>
      <c r="I239" s="93"/>
      <c r="J239" s="93"/>
      <c r="K239" s="112"/>
    </row>
    <row r="240" spans="2:11">
      <c r="B240" s="94"/>
      <c r="C240" s="112"/>
      <c r="D240" s="112"/>
      <c r="E240" s="112"/>
      <c r="F240" s="112"/>
      <c r="G240" s="112"/>
      <c r="H240" s="112"/>
      <c r="I240" s="93"/>
      <c r="J240" s="93"/>
      <c r="K240" s="112"/>
    </row>
    <row r="241" spans="2:11">
      <c r="B241" s="94"/>
      <c r="C241" s="112"/>
      <c r="D241" s="112"/>
      <c r="E241" s="112"/>
      <c r="F241" s="112"/>
      <c r="G241" s="112"/>
      <c r="H241" s="112"/>
      <c r="I241" s="93"/>
      <c r="J241" s="93"/>
      <c r="K241" s="112"/>
    </row>
    <row r="242" spans="2:11">
      <c r="B242" s="94"/>
      <c r="C242" s="112"/>
      <c r="D242" s="112"/>
      <c r="E242" s="112"/>
      <c r="F242" s="112"/>
      <c r="G242" s="112"/>
      <c r="H242" s="112"/>
      <c r="I242" s="93"/>
      <c r="J242" s="93"/>
      <c r="K242" s="112"/>
    </row>
    <row r="243" spans="2:11">
      <c r="B243" s="94"/>
      <c r="C243" s="112"/>
      <c r="D243" s="112"/>
      <c r="E243" s="112"/>
      <c r="F243" s="112"/>
      <c r="G243" s="112"/>
      <c r="H243" s="112"/>
      <c r="I243" s="93"/>
      <c r="J243" s="93"/>
      <c r="K243" s="112"/>
    </row>
    <row r="244" spans="2:11">
      <c r="B244" s="94"/>
      <c r="C244" s="112"/>
      <c r="D244" s="112"/>
      <c r="E244" s="112"/>
      <c r="F244" s="112"/>
      <c r="G244" s="112"/>
      <c r="H244" s="112"/>
      <c r="I244" s="93"/>
      <c r="J244" s="93"/>
      <c r="K244" s="112"/>
    </row>
    <row r="245" spans="2:11">
      <c r="B245" s="94"/>
      <c r="C245" s="112"/>
      <c r="D245" s="112"/>
      <c r="E245" s="112"/>
      <c r="F245" s="112"/>
      <c r="G245" s="112"/>
      <c r="H245" s="112"/>
      <c r="I245" s="93"/>
      <c r="J245" s="93"/>
      <c r="K245" s="112"/>
    </row>
    <row r="246" spans="2:11">
      <c r="B246" s="94"/>
      <c r="C246" s="112"/>
      <c r="D246" s="112"/>
      <c r="E246" s="112"/>
      <c r="F246" s="112"/>
      <c r="G246" s="112"/>
      <c r="H246" s="112"/>
      <c r="I246" s="93"/>
      <c r="J246" s="93"/>
      <c r="K246" s="112"/>
    </row>
    <row r="247" spans="2:11">
      <c r="B247" s="94"/>
      <c r="C247" s="112"/>
      <c r="D247" s="112"/>
      <c r="E247" s="112"/>
      <c r="F247" s="112"/>
      <c r="G247" s="112"/>
      <c r="H247" s="112"/>
      <c r="I247" s="93"/>
      <c r="J247" s="93"/>
      <c r="K247" s="112"/>
    </row>
    <row r="248" spans="2:11">
      <c r="B248" s="94"/>
      <c r="C248" s="112"/>
      <c r="D248" s="112"/>
      <c r="E248" s="112"/>
      <c r="F248" s="112"/>
      <c r="G248" s="112"/>
      <c r="H248" s="112"/>
      <c r="I248" s="93"/>
      <c r="J248" s="93"/>
      <c r="K248" s="112"/>
    </row>
    <row r="249" spans="2:11">
      <c r="B249" s="94"/>
      <c r="C249" s="112"/>
      <c r="D249" s="112"/>
      <c r="E249" s="112"/>
      <c r="F249" s="112"/>
      <c r="G249" s="112"/>
      <c r="H249" s="112"/>
      <c r="I249" s="93"/>
      <c r="J249" s="93"/>
      <c r="K249" s="112"/>
    </row>
    <row r="250" spans="2:11">
      <c r="B250" s="94"/>
      <c r="C250" s="112"/>
      <c r="D250" s="112"/>
      <c r="E250" s="112"/>
      <c r="F250" s="112"/>
      <c r="G250" s="112"/>
      <c r="H250" s="112"/>
      <c r="I250" s="93"/>
      <c r="J250" s="93"/>
      <c r="K250" s="112"/>
    </row>
    <row r="251" spans="2:11">
      <c r="B251" s="94"/>
      <c r="C251" s="112"/>
      <c r="D251" s="112"/>
      <c r="E251" s="112"/>
      <c r="F251" s="112"/>
      <c r="G251" s="112"/>
      <c r="H251" s="112"/>
      <c r="I251" s="93"/>
      <c r="J251" s="93"/>
      <c r="K251" s="112"/>
    </row>
    <row r="252" spans="2:11">
      <c r="B252" s="94"/>
      <c r="C252" s="112"/>
      <c r="D252" s="112"/>
      <c r="E252" s="112"/>
      <c r="F252" s="112"/>
      <c r="G252" s="112"/>
      <c r="H252" s="112"/>
      <c r="I252" s="93"/>
      <c r="J252" s="93"/>
      <c r="K252" s="112"/>
    </row>
    <row r="253" spans="2:11">
      <c r="B253" s="94"/>
      <c r="C253" s="112"/>
      <c r="D253" s="112"/>
      <c r="E253" s="112"/>
      <c r="F253" s="112"/>
      <c r="G253" s="112"/>
      <c r="H253" s="112"/>
      <c r="I253" s="93"/>
      <c r="J253" s="93"/>
      <c r="K253" s="112"/>
    </row>
    <row r="254" spans="2:11">
      <c r="B254" s="94"/>
      <c r="C254" s="112"/>
      <c r="D254" s="112"/>
      <c r="E254" s="112"/>
      <c r="F254" s="112"/>
      <c r="G254" s="112"/>
      <c r="H254" s="112"/>
      <c r="I254" s="93"/>
      <c r="J254" s="93"/>
      <c r="K254" s="112"/>
    </row>
    <row r="255" spans="2:11">
      <c r="B255" s="94"/>
      <c r="C255" s="112"/>
      <c r="D255" s="112"/>
      <c r="E255" s="112"/>
      <c r="F255" s="112"/>
      <c r="G255" s="112"/>
      <c r="H255" s="112"/>
      <c r="I255" s="93"/>
      <c r="J255" s="93"/>
      <c r="K255" s="112"/>
    </row>
    <row r="256" spans="2:11">
      <c r="B256" s="94"/>
      <c r="C256" s="112"/>
      <c r="D256" s="112"/>
      <c r="E256" s="112"/>
      <c r="F256" s="112"/>
      <c r="G256" s="112"/>
      <c r="H256" s="112"/>
      <c r="I256" s="93"/>
      <c r="J256" s="93"/>
      <c r="K256" s="112"/>
    </row>
    <row r="257" spans="2:11">
      <c r="B257" s="94"/>
      <c r="C257" s="112"/>
      <c r="D257" s="112"/>
      <c r="E257" s="112"/>
      <c r="F257" s="112"/>
      <c r="G257" s="112"/>
      <c r="H257" s="112"/>
      <c r="I257" s="93"/>
      <c r="J257" s="93"/>
      <c r="K257" s="112"/>
    </row>
    <row r="258" spans="2:11">
      <c r="B258" s="94"/>
      <c r="C258" s="112"/>
      <c r="D258" s="112"/>
      <c r="E258" s="112"/>
      <c r="F258" s="112"/>
      <c r="G258" s="112"/>
      <c r="H258" s="112"/>
      <c r="I258" s="93"/>
      <c r="J258" s="93"/>
      <c r="K258" s="112"/>
    </row>
    <row r="259" spans="2:11">
      <c r="B259" s="94"/>
      <c r="C259" s="112"/>
      <c r="D259" s="112"/>
      <c r="E259" s="112"/>
      <c r="F259" s="112"/>
      <c r="G259" s="112"/>
      <c r="H259" s="112"/>
      <c r="I259" s="93"/>
      <c r="J259" s="93"/>
      <c r="K259" s="112"/>
    </row>
    <row r="260" spans="2:11">
      <c r="B260" s="94"/>
      <c r="C260" s="112"/>
      <c r="D260" s="112"/>
      <c r="E260" s="112"/>
      <c r="F260" s="112"/>
      <c r="G260" s="112"/>
      <c r="H260" s="112"/>
      <c r="I260" s="93"/>
      <c r="J260" s="93"/>
      <c r="K260" s="112"/>
    </row>
    <row r="261" spans="2:11">
      <c r="B261" s="94"/>
      <c r="C261" s="112"/>
      <c r="D261" s="112"/>
      <c r="E261" s="112"/>
      <c r="F261" s="112"/>
      <c r="G261" s="112"/>
      <c r="H261" s="112"/>
      <c r="I261" s="93"/>
      <c r="J261" s="93"/>
      <c r="K261" s="112"/>
    </row>
    <row r="262" spans="2:11">
      <c r="B262" s="94"/>
      <c r="C262" s="112"/>
      <c r="D262" s="112"/>
      <c r="E262" s="112"/>
      <c r="F262" s="112"/>
      <c r="G262" s="112"/>
      <c r="H262" s="112"/>
      <c r="I262" s="93"/>
      <c r="J262" s="93"/>
      <c r="K262" s="112"/>
    </row>
    <row r="263" spans="2:11">
      <c r="B263" s="94"/>
      <c r="C263" s="112"/>
      <c r="D263" s="112"/>
      <c r="E263" s="112"/>
      <c r="F263" s="112"/>
      <c r="G263" s="112"/>
      <c r="H263" s="112"/>
      <c r="I263" s="93"/>
      <c r="J263" s="93"/>
      <c r="K263" s="112"/>
    </row>
    <row r="264" spans="2:11">
      <c r="B264" s="94"/>
      <c r="C264" s="112"/>
      <c r="D264" s="112"/>
      <c r="E264" s="112"/>
      <c r="F264" s="112"/>
      <c r="G264" s="112"/>
      <c r="H264" s="112"/>
      <c r="I264" s="93"/>
      <c r="J264" s="93"/>
      <c r="K264" s="112"/>
    </row>
    <row r="265" spans="2:11">
      <c r="B265" s="94"/>
      <c r="C265" s="112"/>
      <c r="D265" s="112"/>
      <c r="E265" s="112"/>
      <c r="F265" s="112"/>
      <c r="G265" s="112"/>
      <c r="H265" s="112"/>
      <c r="I265" s="93"/>
      <c r="J265" s="93"/>
      <c r="K265" s="112"/>
    </row>
    <row r="266" spans="2:11">
      <c r="B266" s="94"/>
      <c r="C266" s="112"/>
      <c r="D266" s="112"/>
      <c r="E266" s="112"/>
      <c r="F266" s="112"/>
      <c r="G266" s="112"/>
      <c r="H266" s="112"/>
      <c r="I266" s="93"/>
      <c r="J266" s="93"/>
      <c r="K266" s="112"/>
    </row>
    <row r="267" spans="2:11">
      <c r="B267" s="94"/>
      <c r="C267" s="112"/>
      <c r="D267" s="112"/>
      <c r="E267" s="112"/>
      <c r="F267" s="112"/>
      <c r="G267" s="112"/>
      <c r="H267" s="112"/>
      <c r="I267" s="93"/>
      <c r="J267" s="93"/>
      <c r="K267" s="112"/>
    </row>
    <row r="268" spans="2:11">
      <c r="B268" s="94"/>
      <c r="C268" s="112"/>
      <c r="D268" s="112"/>
      <c r="E268" s="112"/>
      <c r="F268" s="112"/>
      <c r="G268" s="112"/>
      <c r="H268" s="112"/>
      <c r="I268" s="93"/>
      <c r="J268" s="93"/>
      <c r="K268" s="112"/>
    </row>
    <row r="269" spans="2:11">
      <c r="B269" s="94"/>
      <c r="C269" s="112"/>
      <c r="D269" s="112"/>
      <c r="E269" s="112"/>
      <c r="F269" s="112"/>
      <c r="G269" s="112"/>
      <c r="H269" s="112"/>
      <c r="I269" s="93"/>
      <c r="J269" s="93"/>
      <c r="K269" s="112"/>
    </row>
    <row r="270" spans="2:11">
      <c r="B270" s="94"/>
      <c r="C270" s="112"/>
      <c r="D270" s="112"/>
      <c r="E270" s="112"/>
      <c r="F270" s="112"/>
      <c r="G270" s="112"/>
      <c r="H270" s="112"/>
      <c r="I270" s="93"/>
      <c r="J270" s="93"/>
      <c r="K270" s="112"/>
    </row>
    <row r="271" spans="2:11">
      <c r="B271" s="94"/>
      <c r="C271" s="112"/>
      <c r="D271" s="112"/>
      <c r="E271" s="112"/>
      <c r="F271" s="112"/>
      <c r="G271" s="112"/>
      <c r="H271" s="112"/>
      <c r="I271" s="93"/>
      <c r="J271" s="93"/>
      <c r="K271" s="112"/>
    </row>
    <row r="272" spans="2:11">
      <c r="B272" s="94"/>
      <c r="C272" s="112"/>
      <c r="D272" s="112"/>
      <c r="E272" s="112"/>
      <c r="F272" s="112"/>
      <c r="G272" s="112"/>
      <c r="H272" s="112"/>
      <c r="I272" s="93"/>
      <c r="J272" s="93"/>
      <c r="K272" s="112"/>
    </row>
    <row r="273" spans="2:11">
      <c r="B273" s="94"/>
      <c r="C273" s="112"/>
      <c r="D273" s="112"/>
      <c r="E273" s="112"/>
      <c r="F273" s="112"/>
      <c r="G273" s="112"/>
      <c r="H273" s="112"/>
      <c r="I273" s="93"/>
      <c r="J273" s="93"/>
      <c r="K273" s="112"/>
    </row>
    <row r="274" spans="2:11">
      <c r="B274" s="94"/>
      <c r="C274" s="112"/>
      <c r="D274" s="112"/>
      <c r="E274" s="112"/>
      <c r="F274" s="112"/>
      <c r="G274" s="112"/>
      <c r="H274" s="112"/>
      <c r="I274" s="93"/>
      <c r="J274" s="93"/>
      <c r="K274" s="112"/>
    </row>
    <row r="275" spans="2:11">
      <c r="B275" s="94"/>
      <c r="C275" s="112"/>
      <c r="D275" s="112"/>
      <c r="E275" s="112"/>
      <c r="F275" s="112"/>
      <c r="G275" s="112"/>
      <c r="H275" s="112"/>
      <c r="I275" s="93"/>
      <c r="J275" s="93"/>
      <c r="K275" s="112"/>
    </row>
    <row r="276" spans="2:11">
      <c r="B276" s="94"/>
      <c r="C276" s="112"/>
      <c r="D276" s="112"/>
      <c r="E276" s="112"/>
      <c r="F276" s="112"/>
      <c r="G276" s="112"/>
      <c r="H276" s="112"/>
      <c r="I276" s="93"/>
      <c r="J276" s="93"/>
      <c r="K276" s="112"/>
    </row>
    <row r="277" spans="2:11">
      <c r="B277" s="94"/>
      <c r="C277" s="112"/>
      <c r="D277" s="112"/>
      <c r="E277" s="112"/>
      <c r="F277" s="112"/>
      <c r="G277" s="112"/>
      <c r="H277" s="112"/>
      <c r="I277" s="93"/>
      <c r="J277" s="93"/>
      <c r="K277" s="112"/>
    </row>
    <row r="278" spans="2:11">
      <c r="B278" s="94"/>
      <c r="C278" s="112"/>
      <c r="D278" s="112"/>
      <c r="E278" s="112"/>
      <c r="F278" s="112"/>
      <c r="G278" s="112"/>
      <c r="H278" s="112"/>
      <c r="I278" s="93"/>
      <c r="J278" s="93"/>
      <c r="K278" s="112"/>
    </row>
    <row r="279" spans="2:11">
      <c r="B279" s="94"/>
      <c r="C279" s="112"/>
      <c r="D279" s="112"/>
      <c r="E279" s="112"/>
      <c r="F279" s="112"/>
      <c r="G279" s="112"/>
      <c r="H279" s="112"/>
      <c r="I279" s="93"/>
      <c r="J279" s="93"/>
      <c r="K279" s="112"/>
    </row>
    <row r="280" spans="2:11">
      <c r="B280" s="94"/>
      <c r="C280" s="112"/>
      <c r="D280" s="112"/>
      <c r="E280" s="112"/>
      <c r="F280" s="112"/>
      <c r="G280" s="112"/>
      <c r="H280" s="112"/>
      <c r="I280" s="93"/>
      <c r="J280" s="93"/>
      <c r="K280" s="112"/>
    </row>
    <row r="281" spans="2:11">
      <c r="B281" s="94"/>
      <c r="C281" s="112"/>
      <c r="D281" s="112"/>
      <c r="E281" s="112"/>
      <c r="F281" s="112"/>
      <c r="G281" s="112"/>
      <c r="H281" s="112"/>
      <c r="I281" s="93"/>
      <c r="J281" s="93"/>
      <c r="K281" s="112"/>
    </row>
    <row r="282" spans="2:11">
      <c r="B282" s="94"/>
      <c r="C282" s="112"/>
      <c r="D282" s="112"/>
      <c r="E282" s="112"/>
      <c r="F282" s="112"/>
      <c r="G282" s="112"/>
      <c r="H282" s="112"/>
      <c r="I282" s="93"/>
      <c r="J282" s="93"/>
      <c r="K282" s="112"/>
    </row>
    <row r="283" spans="2:11">
      <c r="B283" s="94"/>
      <c r="C283" s="112"/>
      <c r="D283" s="112"/>
      <c r="E283" s="112"/>
      <c r="F283" s="112"/>
      <c r="G283" s="112"/>
      <c r="H283" s="112"/>
      <c r="I283" s="93"/>
      <c r="J283" s="93"/>
      <c r="K283" s="112"/>
    </row>
    <row r="284" spans="2:11">
      <c r="B284" s="94"/>
      <c r="C284" s="112"/>
      <c r="D284" s="112"/>
      <c r="E284" s="112"/>
      <c r="F284" s="112"/>
      <c r="G284" s="112"/>
      <c r="H284" s="112"/>
      <c r="I284" s="93"/>
      <c r="J284" s="93"/>
      <c r="K284" s="112"/>
    </row>
    <row r="285" spans="2:11">
      <c r="B285" s="94"/>
      <c r="C285" s="112"/>
      <c r="D285" s="112"/>
      <c r="E285" s="112"/>
      <c r="F285" s="112"/>
      <c r="G285" s="112"/>
      <c r="H285" s="112"/>
      <c r="I285" s="93"/>
      <c r="J285" s="93"/>
      <c r="K285" s="112"/>
    </row>
    <row r="286" spans="2:11">
      <c r="B286" s="94"/>
      <c r="C286" s="112"/>
      <c r="D286" s="112"/>
      <c r="E286" s="112"/>
      <c r="F286" s="112"/>
      <c r="G286" s="112"/>
      <c r="H286" s="112"/>
      <c r="I286" s="93"/>
      <c r="J286" s="93"/>
      <c r="K286" s="112"/>
    </row>
    <row r="287" spans="2:11">
      <c r="B287" s="94"/>
      <c r="C287" s="112"/>
      <c r="D287" s="112"/>
      <c r="E287" s="112"/>
      <c r="F287" s="112"/>
      <c r="G287" s="112"/>
      <c r="H287" s="112"/>
      <c r="I287" s="93"/>
      <c r="J287" s="93"/>
      <c r="K287" s="112"/>
    </row>
    <row r="288" spans="2:11">
      <c r="B288" s="94"/>
      <c r="C288" s="112"/>
      <c r="D288" s="112"/>
      <c r="E288" s="112"/>
      <c r="F288" s="112"/>
      <c r="G288" s="112"/>
      <c r="H288" s="112"/>
      <c r="I288" s="93"/>
      <c r="J288" s="93"/>
      <c r="K288" s="112"/>
    </row>
    <row r="289" spans="2:11">
      <c r="B289" s="94"/>
      <c r="C289" s="112"/>
      <c r="D289" s="112"/>
      <c r="E289" s="112"/>
      <c r="F289" s="112"/>
      <c r="G289" s="112"/>
      <c r="H289" s="112"/>
      <c r="I289" s="93"/>
      <c r="J289" s="93"/>
      <c r="K289" s="112"/>
    </row>
    <row r="290" spans="2:11">
      <c r="B290" s="94"/>
      <c r="C290" s="112"/>
      <c r="D290" s="112"/>
      <c r="E290" s="112"/>
      <c r="F290" s="112"/>
      <c r="G290" s="112"/>
      <c r="H290" s="112"/>
      <c r="I290" s="93"/>
      <c r="J290" s="93"/>
      <c r="K290" s="112"/>
    </row>
    <row r="291" spans="2:11">
      <c r="B291" s="94"/>
      <c r="C291" s="112"/>
      <c r="D291" s="112"/>
      <c r="E291" s="112"/>
      <c r="F291" s="112"/>
      <c r="G291" s="112"/>
      <c r="H291" s="112"/>
      <c r="I291" s="93"/>
      <c r="J291" s="93"/>
      <c r="K291" s="112"/>
    </row>
    <row r="292" spans="2:11">
      <c r="B292" s="94"/>
      <c r="C292" s="112"/>
      <c r="D292" s="112"/>
      <c r="E292" s="112"/>
      <c r="F292" s="112"/>
      <c r="G292" s="112"/>
      <c r="H292" s="112"/>
      <c r="I292" s="93"/>
      <c r="J292" s="93"/>
      <c r="K292" s="112"/>
    </row>
    <row r="293" spans="2:11">
      <c r="B293" s="94"/>
      <c r="C293" s="112"/>
      <c r="D293" s="112"/>
      <c r="E293" s="112"/>
      <c r="F293" s="112"/>
      <c r="G293" s="112"/>
      <c r="H293" s="112"/>
      <c r="I293" s="93"/>
      <c r="J293" s="93"/>
      <c r="K293" s="112"/>
    </row>
    <row r="294" spans="2:11">
      <c r="B294" s="94"/>
      <c r="C294" s="112"/>
      <c r="D294" s="112"/>
      <c r="E294" s="112"/>
      <c r="F294" s="112"/>
      <c r="G294" s="112"/>
      <c r="H294" s="112"/>
      <c r="I294" s="93"/>
      <c r="J294" s="93"/>
      <c r="K294" s="112"/>
    </row>
    <row r="295" spans="2:11">
      <c r="B295" s="94"/>
      <c r="C295" s="112"/>
      <c r="D295" s="112"/>
      <c r="E295" s="112"/>
      <c r="F295" s="112"/>
      <c r="G295" s="112"/>
      <c r="H295" s="112"/>
      <c r="I295" s="93"/>
      <c r="J295" s="93"/>
      <c r="K295" s="112"/>
    </row>
    <row r="296" spans="2:11">
      <c r="B296" s="94"/>
      <c r="C296" s="112"/>
      <c r="D296" s="112"/>
      <c r="E296" s="112"/>
      <c r="F296" s="112"/>
      <c r="G296" s="112"/>
      <c r="H296" s="112"/>
      <c r="I296" s="93"/>
      <c r="J296" s="93"/>
      <c r="K296" s="112"/>
    </row>
    <row r="297" spans="2:11">
      <c r="B297" s="94"/>
      <c r="C297" s="112"/>
      <c r="D297" s="112"/>
      <c r="E297" s="112"/>
      <c r="F297" s="112"/>
      <c r="G297" s="112"/>
      <c r="H297" s="112"/>
      <c r="I297" s="93"/>
      <c r="J297" s="93"/>
      <c r="K297" s="112"/>
    </row>
    <row r="298" spans="2:11">
      <c r="B298" s="94"/>
      <c r="C298" s="112"/>
      <c r="D298" s="112"/>
      <c r="E298" s="112"/>
      <c r="F298" s="112"/>
      <c r="G298" s="112"/>
      <c r="H298" s="112"/>
      <c r="I298" s="93"/>
      <c r="J298" s="93"/>
      <c r="K298" s="112"/>
    </row>
    <row r="299" spans="2:11">
      <c r="B299" s="94"/>
      <c r="C299" s="112"/>
      <c r="D299" s="112"/>
      <c r="E299" s="112"/>
      <c r="F299" s="112"/>
      <c r="G299" s="112"/>
      <c r="H299" s="112"/>
      <c r="I299" s="93"/>
      <c r="J299" s="93"/>
      <c r="K299" s="112"/>
    </row>
    <row r="300" spans="2:11">
      <c r="B300" s="94"/>
      <c r="C300" s="112"/>
      <c r="D300" s="112"/>
      <c r="E300" s="112"/>
      <c r="F300" s="112"/>
      <c r="G300" s="112"/>
      <c r="H300" s="112"/>
      <c r="I300" s="93"/>
      <c r="J300" s="93"/>
      <c r="K300" s="112"/>
    </row>
    <row r="301" spans="2:11">
      <c r="B301" s="94"/>
      <c r="C301" s="112"/>
      <c r="D301" s="112"/>
      <c r="E301" s="112"/>
      <c r="F301" s="112"/>
      <c r="G301" s="112"/>
      <c r="H301" s="112"/>
      <c r="I301" s="93"/>
      <c r="J301" s="93"/>
      <c r="K301" s="112"/>
    </row>
    <row r="302" spans="2:11">
      <c r="B302" s="94"/>
      <c r="C302" s="112"/>
      <c r="D302" s="112"/>
      <c r="E302" s="112"/>
      <c r="F302" s="112"/>
      <c r="G302" s="112"/>
      <c r="H302" s="112"/>
      <c r="I302" s="93"/>
      <c r="J302" s="93"/>
      <c r="K302" s="112"/>
    </row>
    <row r="303" spans="2:11">
      <c r="B303" s="94"/>
      <c r="C303" s="112"/>
      <c r="D303" s="112"/>
      <c r="E303" s="112"/>
      <c r="F303" s="112"/>
      <c r="G303" s="112"/>
      <c r="H303" s="112"/>
      <c r="I303" s="93"/>
      <c r="J303" s="93"/>
      <c r="K303" s="112"/>
    </row>
    <row r="304" spans="2:11">
      <c r="B304" s="94"/>
      <c r="C304" s="112"/>
      <c r="D304" s="112"/>
      <c r="E304" s="112"/>
      <c r="F304" s="112"/>
      <c r="G304" s="112"/>
      <c r="H304" s="112"/>
      <c r="I304" s="93"/>
      <c r="J304" s="93"/>
      <c r="K304" s="112"/>
    </row>
    <row r="305" spans="2:11">
      <c r="B305" s="94"/>
      <c r="C305" s="112"/>
      <c r="D305" s="112"/>
      <c r="E305" s="112"/>
      <c r="F305" s="112"/>
      <c r="G305" s="112"/>
      <c r="H305" s="112"/>
      <c r="I305" s="93"/>
      <c r="J305" s="93"/>
      <c r="K305" s="112"/>
    </row>
    <row r="306" spans="2:11">
      <c r="B306" s="94"/>
      <c r="C306" s="112"/>
      <c r="D306" s="112"/>
      <c r="E306" s="112"/>
      <c r="F306" s="112"/>
      <c r="G306" s="112"/>
      <c r="H306" s="112"/>
      <c r="I306" s="93"/>
      <c r="J306" s="93"/>
      <c r="K306" s="112"/>
    </row>
    <row r="307" spans="2:11">
      <c r="B307" s="94"/>
      <c r="C307" s="112"/>
      <c r="D307" s="112"/>
      <c r="E307" s="112"/>
      <c r="F307" s="112"/>
      <c r="G307" s="112"/>
      <c r="H307" s="112"/>
      <c r="I307" s="93"/>
      <c r="J307" s="93"/>
      <c r="K307" s="112"/>
    </row>
    <row r="308" spans="2:11">
      <c r="B308" s="94"/>
      <c r="C308" s="112"/>
      <c r="D308" s="112"/>
      <c r="E308" s="112"/>
      <c r="F308" s="112"/>
      <c r="G308" s="112"/>
      <c r="H308" s="112"/>
      <c r="I308" s="93"/>
      <c r="J308" s="93"/>
      <c r="K308" s="112"/>
    </row>
    <row r="309" spans="2:11">
      <c r="B309" s="94"/>
      <c r="C309" s="112"/>
      <c r="D309" s="112"/>
      <c r="E309" s="112"/>
      <c r="F309" s="112"/>
      <c r="G309" s="112"/>
      <c r="H309" s="112"/>
      <c r="I309" s="93"/>
      <c r="J309" s="93"/>
      <c r="K309" s="112"/>
    </row>
    <row r="310" spans="2:11">
      <c r="B310" s="94"/>
      <c r="C310" s="112"/>
      <c r="D310" s="112"/>
      <c r="E310" s="112"/>
      <c r="F310" s="112"/>
      <c r="G310" s="112"/>
      <c r="H310" s="112"/>
      <c r="I310" s="93"/>
      <c r="J310" s="93"/>
      <c r="K310" s="112"/>
    </row>
    <row r="311" spans="2:11">
      <c r="B311" s="94"/>
      <c r="C311" s="112"/>
      <c r="D311" s="112"/>
      <c r="E311" s="112"/>
      <c r="F311" s="112"/>
      <c r="G311" s="112"/>
      <c r="H311" s="112"/>
      <c r="I311" s="93"/>
      <c r="J311" s="93"/>
      <c r="K311" s="112"/>
    </row>
    <row r="312" spans="2:11">
      <c r="B312" s="94"/>
      <c r="C312" s="112"/>
      <c r="D312" s="112"/>
      <c r="E312" s="112"/>
      <c r="F312" s="112"/>
      <c r="G312" s="112"/>
      <c r="H312" s="112"/>
      <c r="I312" s="93"/>
      <c r="J312" s="93"/>
      <c r="K312" s="112"/>
    </row>
    <row r="313" spans="2:11">
      <c r="B313" s="94"/>
      <c r="C313" s="112"/>
      <c r="D313" s="112"/>
      <c r="E313" s="112"/>
      <c r="F313" s="112"/>
      <c r="G313" s="112"/>
      <c r="H313" s="112"/>
      <c r="I313" s="93"/>
      <c r="J313" s="93"/>
      <c r="K313" s="112"/>
    </row>
    <row r="314" spans="2:11">
      <c r="B314" s="94"/>
      <c r="C314" s="112"/>
      <c r="D314" s="112"/>
      <c r="E314" s="112"/>
      <c r="F314" s="112"/>
      <c r="G314" s="112"/>
      <c r="H314" s="112"/>
      <c r="I314" s="93"/>
      <c r="J314" s="93"/>
      <c r="K314" s="112"/>
    </row>
    <row r="315" spans="2:11">
      <c r="B315" s="94"/>
      <c r="C315" s="112"/>
      <c r="D315" s="112"/>
      <c r="E315" s="112"/>
      <c r="F315" s="112"/>
      <c r="G315" s="112"/>
      <c r="H315" s="112"/>
      <c r="I315" s="93"/>
      <c r="J315" s="93"/>
      <c r="K315" s="112"/>
    </row>
    <row r="316" spans="2:11">
      <c r="B316" s="94"/>
      <c r="C316" s="112"/>
      <c r="D316" s="112"/>
      <c r="E316" s="112"/>
      <c r="F316" s="112"/>
      <c r="G316" s="112"/>
      <c r="H316" s="112"/>
      <c r="I316" s="93"/>
      <c r="J316" s="93"/>
      <c r="K316" s="112"/>
    </row>
    <row r="317" spans="2:11">
      <c r="B317" s="94"/>
      <c r="C317" s="112"/>
      <c r="D317" s="112"/>
      <c r="E317" s="112"/>
      <c r="F317" s="112"/>
      <c r="G317" s="112"/>
      <c r="H317" s="112"/>
      <c r="I317" s="93"/>
      <c r="J317" s="93"/>
      <c r="K317" s="112"/>
    </row>
    <row r="318" spans="2:11">
      <c r="B318" s="94"/>
      <c r="C318" s="112"/>
      <c r="D318" s="112"/>
      <c r="E318" s="112"/>
      <c r="F318" s="112"/>
      <c r="G318" s="112"/>
      <c r="H318" s="112"/>
      <c r="I318" s="93"/>
      <c r="J318" s="93"/>
      <c r="K318" s="112"/>
    </row>
    <row r="319" spans="2:11">
      <c r="B319" s="94"/>
      <c r="C319" s="112"/>
      <c r="D319" s="112"/>
      <c r="E319" s="112"/>
      <c r="F319" s="112"/>
      <c r="G319" s="112"/>
      <c r="H319" s="112"/>
      <c r="I319" s="93"/>
      <c r="J319" s="93"/>
      <c r="K319" s="112"/>
    </row>
    <row r="320" spans="2:11">
      <c r="B320" s="94"/>
      <c r="C320" s="112"/>
      <c r="D320" s="112"/>
      <c r="E320" s="112"/>
      <c r="F320" s="112"/>
      <c r="G320" s="112"/>
      <c r="H320" s="112"/>
      <c r="I320" s="93"/>
      <c r="J320" s="93"/>
      <c r="K320" s="112"/>
    </row>
    <row r="321" spans="2:11">
      <c r="B321" s="94"/>
      <c r="C321" s="112"/>
      <c r="D321" s="112"/>
      <c r="E321" s="112"/>
      <c r="F321" s="112"/>
      <c r="G321" s="112"/>
      <c r="H321" s="112"/>
      <c r="I321" s="93"/>
      <c r="J321" s="93"/>
      <c r="K321" s="112"/>
    </row>
    <row r="322" spans="2:11">
      <c r="B322" s="94"/>
      <c r="C322" s="112"/>
      <c r="D322" s="112"/>
      <c r="E322" s="112"/>
      <c r="F322" s="112"/>
      <c r="G322" s="112"/>
      <c r="H322" s="112"/>
      <c r="I322" s="93"/>
      <c r="J322" s="93"/>
      <c r="K322" s="112"/>
    </row>
    <row r="323" spans="2:11">
      <c r="B323" s="94"/>
      <c r="C323" s="112"/>
      <c r="D323" s="112"/>
      <c r="E323" s="112"/>
      <c r="F323" s="112"/>
      <c r="G323" s="112"/>
      <c r="H323" s="112"/>
      <c r="I323" s="93"/>
      <c r="J323" s="93"/>
      <c r="K323" s="112"/>
    </row>
    <row r="324" spans="2:11">
      <c r="B324" s="94"/>
      <c r="C324" s="112"/>
      <c r="D324" s="112"/>
      <c r="E324" s="112"/>
      <c r="F324" s="112"/>
      <c r="G324" s="112"/>
      <c r="H324" s="112"/>
      <c r="I324" s="93"/>
      <c r="J324" s="93"/>
      <c r="K324" s="112"/>
    </row>
    <row r="325" spans="2:11">
      <c r="B325" s="94"/>
      <c r="C325" s="112"/>
      <c r="D325" s="112"/>
      <c r="E325" s="112"/>
      <c r="F325" s="112"/>
      <c r="G325" s="112"/>
      <c r="H325" s="112"/>
      <c r="I325" s="93"/>
      <c r="J325" s="93"/>
      <c r="K325" s="112"/>
    </row>
    <row r="326" spans="2:11">
      <c r="B326" s="94"/>
      <c r="C326" s="112"/>
      <c r="D326" s="112"/>
      <c r="E326" s="112"/>
      <c r="F326" s="112"/>
      <c r="G326" s="112"/>
      <c r="H326" s="112"/>
      <c r="I326" s="93"/>
      <c r="J326" s="93"/>
      <c r="K326" s="112"/>
    </row>
    <row r="327" spans="2:11">
      <c r="B327" s="94"/>
      <c r="C327" s="112"/>
      <c r="D327" s="112"/>
      <c r="E327" s="112"/>
      <c r="F327" s="112"/>
      <c r="G327" s="112"/>
      <c r="H327" s="112"/>
      <c r="I327" s="93"/>
      <c r="J327" s="93"/>
      <c r="K327" s="112"/>
    </row>
    <row r="328" spans="2:11">
      <c r="B328" s="94"/>
      <c r="C328" s="112"/>
      <c r="D328" s="112"/>
      <c r="E328" s="112"/>
      <c r="F328" s="112"/>
      <c r="G328" s="112"/>
      <c r="H328" s="112"/>
      <c r="I328" s="93"/>
      <c r="J328" s="93"/>
      <c r="K328" s="112"/>
    </row>
    <row r="329" spans="2:11">
      <c r="B329" s="94"/>
      <c r="C329" s="112"/>
      <c r="D329" s="112"/>
      <c r="E329" s="112"/>
      <c r="F329" s="112"/>
      <c r="G329" s="112"/>
      <c r="H329" s="112"/>
      <c r="I329" s="93"/>
      <c r="J329" s="93"/>
      <c r="K329" s="112"/>
    </row>
    <row r="330" spans="2:11">
      <c r="B330" s="94"/>
      <c r="C330" s="112"/>
      <c r="D330" s="112"/>
      <c r="E330" s="112"/>
      <c r="F330" s="112"/>
      <c r="G330" s="112"/>
      <c r="H330" s="112"/>
      <c r="I330" s="93"/>
      <c r="J330" s="93"/>
      <c r="K330" s="112"/>
    </row>
    <row r="331" spans="2:11">
      <c r="B331" s="94"/>
      <c r="C331" s="112"/>
      <c r="D331" s="112"/>
      <c r="E331" s="112"/>
      <c r="F331" s="112"/>
      <c r="G331" s="112"/>
      <c r="H331" s="112"/>
      <c r="I331" s="93"/>
      <c r="J331" s="93"/>
      <c r="K331" s="112"/>
    </row>
    <row r="332" spans="2:11">
      <c r="B332" s="94"/>
      <c r="C332" s="112"/>
      <c r="D332" s="112"/>
      <c r="E332" s="112"/>
      <c r="F332" s="112"/>
      <c r="G332" s="112"/>
      <c r="H332" s="112"/>
      <c r="I332" s="93"/>
      <c r="J332" s="93"/>
      <c r="K332" s="112"/>
    </row>
    <row r="333" spans="2:11">
      <c r="B333" s="94"/>
      <c r="C333" s="112"/>
      <c r="D333" s="112"/>
      <c r="E333" s="112"/>
      <c r="F333" s="112"/>
      <c r="G333" s="112"/>
      <c r="H333" s="112"/>
      <c r="I333" s="93"/>
      <c r="J333" s="93"/>
      <c r="K333" s="112"/>
    </row>
    <row r="334" spans="2:11">
      <c r="B334" s="94"/>
      <c r="C334" s="112"/>
      <c r="D334" s="112"/>
      <c r="E334" s="112"/>
      <c r="F334" s="112"/>
      <c r="G334" s="112"/>
      <c r="H334" s="112"/>
      <c r="I334" s="93"/>
      <c r="J334" s="93"/>
      <c r="K334" s="112"/>
    </row>
    <row r="335" spans="2:11">
      <c r="B335" s="94"/>
      <c r="C335" s="112"/>
      <c r="D335" s="112"/>
      <c r="E335" s="112"/>
      <c r="F335" s="112"/>
      <c r="G335" s="112"/>
      <c r="H335" s="112"/>
      <c r="I335" s="93"/>
      <c r="J335" s="93"/>
      <c r="K335" s="112"/>
    </row>
    <row r="336" spans="2:11">
      <c r="B336" s="94"/>
      <c r="C336" s="112"/>
      <c r="D336" s="112"/>
      <c r="E336" s="112"/>
      <c r="F336" s="112"/>
      <c r="G336" s="112"/>
      <c r="H336" s="112"/>
      <c r="I336" s="93"/>
      <c r="J336" s="93"/>
      <c r="K336" s="112"/>
    </row>
    <row r="337" spans="2:11">
      <c r="B337" s="94"/>
      <c r="C337" s="112"/>
      <c r="D337" s="112"/>
      <c r="E337" s="112"/>
      <c r="F337" s="112"/>
      <c r="G337" s="112"/>
      <c r="H337" s="112"/>
      <c r="I337" s="93"/>
      <c r="J337" s="93"/>
      <c r="K337" s="112"/>
    </row>
    <row r="338" spans="2:11">
      <c r="B338" s="94"/>
      <c r="C338" s="112"/>
      <c r="D338" s="112"/>
      <c r="E338" s="112"/>
      <c r="F338" s="112"/>
      <c r="G338" s="112"/>
      <c r="H338" s="112"/>
      <c r="I338" s="93"/>
      <c r="J338" s="93"/>
      <c r="K338" s="112"/>
    </row>
    <row r="339" spans="2:11">
      <c r="B339" s="94"/>
      <c r="C339" s="112"/>
      <c r="D339" s="112"/>
      <c r="E339" s="112"/>
      <c r="F339" s="112"/>
      <c r="G339" s="112"/>
      <c r="H339" s="112"/>
      <c r="I339" s="93"/>
      <c r="J339" s="93"/>
      <c r="K339" s="112"/>
    </row>
    <row r="340" spans="2:11">
      <c r="B340" s="94"/>
      <c r="C340" s="112"/>
      <c r="D340" s="112"/>
      <c r="E340" s="112"/>
      <c r="F340" s="112"/>
      <c r="G340" s="112"/>
      <c r="H340" s="112"/>
      <c r="I340" s="93"/>
      <c r="J340" s="93"/>
      <c r="K340" s="112"/>
    </row>
    <row r="341" spans="2:11">
      <c r="B341" s="94"/>
      <c r="C341" s="112"/>
      <c r="D341" s="112"/>
      <c r="E341" s="112"/>
      <c r="F341" s="112"/>
      <c r="G341" s="112"/>
      <c r="H341" s="112"/>
      <c r="I341" s="93"/>
      <c r="J341" s="93"/>
      <c r="K341" s="112"/>
    </row>
    <row r="342" spans="2:11">
      <c r="B342" s="94"/>
      <c r="C342" s="112"/>
      <c r="D342" s="112"/>
      <c r="E342" s="112"/>
      <c r="F342" s="112"/>
      <c r="G342" s="112"/>
      <c r="H342" s="112"/>
      <c r="I342" s="93"/>
      <c r="J342" s="93"/>
      <c r="K342" s="112"/>
    </row>
    <row r="343" spans="2:11">
      <c r="B343" s="94"/>
      <c r="C343" s="112"/>
      <c r="D343" s="112"/>
      <c r="E343" s="112"/>
      <c r="F343" s="112"/>
      <c r="G343" s="112"/>
      <c r="H343" s="112"/>
      <c r="I343" s="93"/>
      <c r="J343" s="93"/>
      <c r="K343" s="112"/>
    </row>
    <row r="344" spans="2:11">
      <c r="B344" s="94"/>
      <c r="C344" s="112"/>
      <c r="D344" s="112"/>
      <c r="E344" s="112"/>
      <c r="F344" s="112"/>
      <c r="G344" s="112"/>
      <c r="H344" s="112"/>
      <c r="I344" s="93"/>
      <c r="J344" s="93"/>
      <c r="K344" s="112"/>
    </row>
    <row r="345" spans="2:11">
      <c r="B345" s="94"/>
      <c r="C345" s="112"/>
      <c r="D345" s="112"/>
      <c r="E345" s="112"/>
      <c r="F345" s="112"/>
      <c r="G345" s="112"/>
      <c r="H345" s="112"/>
      <c r="I345" s="93"/>
      <c r="J345" s="93"/>
      <c r="K345" s="112"/>
    </row>
    <row r="346" spans="2:11">
      <c r="B346" s="94"/>
      <c r="C346" s="112"/>
      <c r="D346" s="112"/>
      <c r="E346" s="112"/>
      <c r="F346" s="112"/>
      <c r="G346" s="112"/>
      <c r="H346" s="112"/>
      <c r="I346" s="93"/>
      <c r="J346" s="93"/>
      <c r="K346" s="112"/>
    </row>
    <row r="347" spans="2:11">
      <c r="B347" s="94"/>
      <c r="C347" s="112"/>
      <c r="D347" s="112"/>
      <c r="E347" s="112"/>
      <c r="F347" s="112"/>
      <c r="G347" s="112"/>
      <c r="H347" s="112"/>
      <c r="I347" s="93"/>
      <c r="J347" s="93"/>
      <c r="K347" s="112"/>
    </row>
    <row r="348" spans="2:11">
      <c r="B348" s="94"/>
      <c r="C348" s="112"/>
      <c r="D348" s="112"/>
      <c r="E348" s="112"/>
      <c r="F348" s="112"/>
      <c r="G348" s="112"/>
      <c r="H348" s="112"/>
      <c r="I348" s="93"/>
      <c r="J348" s="93"/>
      <c r="K348" s="112"/>
    </row>
    <row r="349" spans="2:11">
      <c r="B349" s="94"/>
      <c r="C349" s="112"/>
      <c r="D349" s="112"/>
      <c r="E349" s="112"/>
      <c r="F349" s="112"/>
      <c r="G349" s="112"/>
      <c r="H349" s="112"/>
      <c r="I349" s="93"/>
      <c r="J349" s="93"/>
      <c r="K349" s="112"/>
    </row>
    <row r="350" spans="2:11">
      <c r="B350" s="94"/>
      <c r="C350" s="112"/>
      <c r="D350" s="112"/>
      <c r="E350" s="112"/>
      <c r="F350" s="112"/>
      <c r="G350" s="112"/>
      <c r="H350" s="112"/>
      <c r="I350" s="93"/>
      <c r="J350" s="93"/>
      <c r="K350" s="112"/>
    </row>
    <row r="351" spans="2:11">
      <c r="B351" s="94"/>
      <c r="C351" s="112"/>
      <c r="D351" s="112"/>
      <c r="E351" s="112"/>
      <c r="F351" s="112"/>
      <c r="G351" s="112"/>
      <c r="H351" s="112"/>
      <c r="I351" s="93"/>
      <c r="J351" s="93"/>
      <c r="K351" s="112"/>
    </row>
    <row r="352" spans="2:11">
      <c r="B352" s="94"/>
      <c r="C352" s="112"/>
      <c r="D352" s="112"/>
      <c r="E352" s="112"/>
      <c r="F352" s="112"/>
      <c r="G352" s="112"/>
      <c r="H352" s="112"/>
      <c r="I352" s="93"/>
      <c r="J352" s="93"/>
      <c r="K352" s="112"/>
    </row>
    <row r="353" spans="2:11">
      <c r="B353" s="94"/>
      <c r="C353" s="112"/>
      <c r="D353" s="112"/>
      <c r="E353" s="112"/>
      <c r="F353" s="112"/>
      <c r="G353" s="112"/>
      <c r="H353" s="112"/>
      <c r="I353" s="93"/>
      <c r="J353" s="93"/>
      <c r="K353" s="112"/>
    </row>
    <row r="354" spans="2:11">
      <c r="B354" s="94"/>
      <c r="C354" s="112"/>
      <c r="D354" s="112"/>
      <c r="E354" s="112"/>
      <c r="F354" s="112"/>
      <c r="G354" s="112"/>
      <c r="H354" s="112"/>
      <c r="I354" s="93"/>
      <c r="J354" s="93"/>
      <c r="K354" s="112"/>
    </row>
    <row r="355" spans="2:11">
      <c r="B355" s="94"/>
      <c r="C355" s="112"/>
      <c r="D355" s="112"/>
      <c r="E355" s="112"/>
      <c r="F355" s="112"/>
      <c r="G355" s="112"/>
      <c r="H355" s="112"/>
      <c r="I355" s="93"/>
      <c r="J355" s="93"/>
      <c r="K355" s="112"/>
    </row>
    <row r="356" spans="2:11">
      <c r="B356" s="94"/>
      <c r="C356" s="112"/>
      <c r="D356" s="112"/>
      <c r="E356" s="112"/>
      <c r="F356" s="112"/>
      <c r="G356" s="112"/>
      <c r="H356" s="112"/>
      <c r="I356" s="93"/>
      <c r="J356" s="93"/>
      <c r="K356" s="112"/>
    </row>
    <row r="357" spans="2:11">
      <c r="B357" s="94"/>
      <c r="C357" s="112"/>
      <c r="D357" s="112"/>
      <c r="E357" s="112"/>
      <c r="F357" s="112"/>
      <c r="G357" s="112"/>
      <c r="H357" s="112"/>
      <c r="I357" s="93"/>
      <c r="J357" s="93"/>
      <c r="K357" s="112"/>
    </row>
    <row r="358" spans="2:11">
      <c r="B358" s="94"/>
      <c r="C358" s="112"/>
      <c r="D358" s="112"/>
      <c r="E358" s="112"/>
      <c r="F358" s="112"/>
      <c r="G358" s="112"/>
      <c r="H358" s="112"/>
      <c r="I358" s="93"/>
      <c r="J358" s="93"/>
      <c r="K358" s="112"/>
    </row>
    <row r="359" spans="2:11">
      <c r="B359" s="94"/>
      <c r="C359" s="112"/>
      <c r="D359" s="112"/>
      <c r="E359" s="112"/>
      <c r="F359" s="112"/>
      <c r="G359" s="112"/>
      <c r="H359" s="112"/>
      <c r="I359" s="93"/>
      <c r="J359" s="93"/>
      <c r="K359" s="112"/>
    </row>
    <row r="360" spans="2:11">
      <c r="B360" s="94"/>
      <c r="C360" s="112"/>
      <c r="D360" s="112"/>
      <c r="E360" s="112"/>
      <c r="F360" s="112"/>
      <c r="G360" s="112"/>
      <c r="H360" s="112"/>
      <c r="I360" s="93"/>
      <c r="J360" s="93"/>
      <c r="K360" s="112"/>
    </row>
    <row r="361" spans="2:11">
      <c r="B361" s="94"/>
      <c r="C361" s="112"/>
      <c r="D361" s="112"/>
      <c r="E361" s="112"/>
      <c r="F361" s="112"/>
      <c r="G361" s="112"/>
      <c r="H361" s="112"/>
      <c r="I361" s="93"/>
      <c r="J361" s="93"/>
      <c r="K361" s="112"/>
    </row>
    <row r="362" spans="2:11">
      <c r="B362" s="94"/>
      <c r="C362" s="112"/>
      <c r="D362" s="112"/>
      <c r="E362" s="112"/>
      <c r="F362" s="112"/>
      <c r="G362" s="112"/>
      <c r="H362" s="112"/>
      <c r="I362" s="93"/>
      <c r="J362" s="93"/>
      <c r="K362" s="112"/>
    </row>
    <row r="363" spans="2:11">
      <c r="B363" s="94"/>
      <c r="C363" s="112"/>
      <c r="D363" s="112"/>
      <c r="E363" s="112"/>
      <c r="F363" s="112"/>
      <c r="G363" s="112"/>
      <c r="H363" s="112"/>
      <c r="I363" s="93"/>
      <c r="J363" s="93"/>
      <c r="K363" s="112"/>
    </row>
    <row r="364" spans="2:11">
      <c r="B364" s="94"/>
      <c r="C364" s="112"/>
      <c r="D364" s="112"/>
      <c r="E364" s="112"/>
      <c r="F364" s="112"/>
      <c r="G364" s="112"/>
      <c r="H364" s="112"/>
      <c r="I364" s="93"/>
      <c r="J364" s="93"/>
      <c r="K364" s="112"/>
    </row>
    <row r="365" spans="2:11">
      <c r="B365" s="94"/>
      <c r="C365" s="112"/>
      <c r="D365" s="112"/>
      <c r="E365" s="112"/>
      <c r="F365" s="112"/>
      <c r="G365" s="112"/>
      <c r="H365" s="112"/>
      <c r="I365" s="93"/>
      <c r="J365" s="93"/>
      <c r="K365" s="112"/>
    </row>
    <row r="366" spans="2:11">
      <c r="B366" s="94"/>
      <c r="C366" s="112"/>
      <c r="D366" s="112"/>
      <c r="E366" s="112"/>
      <c r="F366" s="112"/>
      <c r="G366" s="112"/>
      <c r="H366" s="112"/>
      <c r="I366" s="93"/>
      <c r="J366" s="93"/>
      <c r="K366" s="112"/>
    </row>
    <row r="367" spans="2:11">
      <c r="B367" s="94"/>
      <c r="C367" s="112"/>
      <c r="D367" s="112"/>
      <c r="E367" s="112"/>
      <c r="F367" s="112"/>
      <c r="G367" s="112"/>
      <c r="H367" s="112"/>
      <c r="I367" s="93"/>
      <c r="J367" s="93"/>
      <c r="K367" s="112"/>
    </row>
    <row r="368" spans="2:11">
      <c r="B368" s="94"/>
      <c r="C368" s="112"/>
      <c r="D368" s="112"/>
      <c r="E368" s="112"/>
      <c r="F368" s="112"/>
      <c r="G368" s="112"/>
      <c r="H368" s="112"/>
      <c r="I368" s="93"/>
      <c r="J368" s="93"/>
      <c r="K368" s="112"/>
    </row>
    <row r="369" spans="2:11">
      <c r="B369" s="94"/>
      <c r="C369" s="112"/>
      <c r="D369" s="112"/>
      <c r="E369" s="112"/>
      <c r="F369" s="112"/>
      <c r="G369" s="112"/>
      <c r="H369" s="112"/>
      <c r="I369" s="93"/>
      <c r="J369" s="93"/>
      <c r="K369" s="112"/>
    </row>
    <row r="370" spans="2:11">
      <c r="B370" s="94"/>
      <c r="C370" s="112"/>
      <c r="D370" s="112"/>
      <c r="E370" s="112"/>
      <c r="F370" s="112"/>
      <c r="G370" s="112"/>
      <c r="H370" s="112"/>
      <c r="I370" s="93"/>
      <c r="J370" s="93"/>
      <c r="K370" s="112"/>
    </row>
    <row r="371" spans="2:11">
      <c r="B371" s="94"/>
      <c r="C371" s="112"/>
      <c r="D371" s="112"/>
      <c r="E371" s="112"/>
      <c r="F371" s="112"/>
      <c r="G371" s="112"/>
      <c r="H371" s="112"/>
      <c r="I371" s="93"/>
      <c r="J371" s="93"/>
      <c r="K371" s="112"/>
    </row>
    <row r="372" spans="2:11">
      <c r="B372" s="94"/>
      <c r="C372" s="112"/>
      <c r="D372" s="112"/>
      <c r="E372" s="112"/>
      <c r="F372" s="112"/>
      <c r="G372" s="112"/>
      <c r="H372" s="112"/>
      <c r="I372" s="93"/>
      <c r="J372" s="93"/>
      <c r="K372" s="112"/>
    </row>
    <row r="373" spans="2:11">
      <c r="B373" s="94"/>
      <c r="C373" s="112"/>
      <c r="D373" s="112"/>
      <c r="E373" s="112"/>
      <c r="F373" s="112"/>
      <c r="G373" s="112"/>
      <c r="H373" s="112"/>
      <c r="I373" s="93"/>
      <c r="J373" s="93"/>
      <c r="K373" s="112"/>
    </row>
    <row r="374" spans="2:11">
      <c r="B374" s="94"/>
      <c r="C374" s="112"/>
      <c r="D374" s="112"/>
      <c r="E374" s="112"/>
      <c r="F374" s="112"/>
      <c r="G374" s="112"/>
      <c r="H374" s="112"/>
      <c r="I374" s="93"/>
      <c r="J374" s="93"/>
      <c r="K374" s="112"/>
    </row>
    <row r="375" spans="2:11">
      <c r="B375" s="94"/>
      <c r="C375" s="112"/>
      <c r="D375" s="112"/>
      <c r="E375" s="112"/>
      <c r="F375" s="112"/>
      <c r="G375" s="112"/>
      <c r="H375" s="112"/>
      <c r="I375" s="93"/>
      <c r="J375" s="93"/>
      <c r="K375" s="112"/>
    </row>
    <row r="376" spans="2:11">
      <c r="B376" s="94"/>
      <c r="C376" s="112"/>
      <c r="D376" s="112"/>
      <c r="E376" s="112"/>
      <c r="F376" s="112"/>
      <c r="G376" s="112"/>
      <c r="H376" s="112"/>
      <c r="I376" s="93"/>
      <c r="J376" s="93"/>
      <c r="K376" s="112"/>
    </row>
    <row r="377" spans="2:11">
      <c r="B377" s="94"/>
      <c r="C377" s="112"/>
      <c r="D377" s="112"/>
      <c r="E377" s="112"/>
      <c r="F377" s="112"/>
      <c r="G377" s="112"/>
      <c r="H377" s="112"/>
      <c r="I377" s="93"/>
      <c r="J377" s="93"/>
      <c r="K377" s="112"/>
    </row>
    <row r="378" spans="2:11">
      <c r="B378" s="94"/>
      <c r="C378" s="112"/>
      <c r="D378" s="112"/>
      <c r="E378" s="112"/>
      <c r="F378" s="112"/>
      <c r="G378" s="112"/>
      <c r="H378" s="112"/>
      <c r="I378" s="93"/>
      <c r="J378" s="93"/>
      <c r="K378" s="112"/>
    </row>
    <row r="379" spans="2:11">
      <c r="B379" s="94"/>
      <c r="C379" s="112"/>
      <c r="D379" s="112"/>
      <c r="E379" s="112"/>
      <c r="F379" s="112"/>
      <c r="G379" s="112"/>
      <c r="H379" s="112"/>
      <c r="I379" s="93"/>
      <c r="J379" s="93"/>
      <c r="K379" s="112"/>
    </row>
    <row r="380" spans="2:11">
      <c r="B380" s="94"/>
      <c r="C380" s="112"/>
      <c r="D380" s="112"/>
      <c r="E380" s="112"/>
      <c r="F380" s="112"/>
      <c r="G380" s="112"/>
      <c r="H380" s="112"/>
      <c r="I380" s="93"/>
      <c r="J380" s="93"/>
      <c r="K380" s="112"/>
    </row>
    <row r="381" spans="2:11">
      <c r="B381" s="94"/>
      <c r="C381" s="112"/>
      <c r="D381" s="112"/>
      <c r="E381" s="112"/>
      <c r="F381" s="112"/>
      <c r="G381" s="112"/>
      <c r="H381" s="112"/>
      <c r="I381" s="93"/>
      <c r="J381" s="93"/>
      <c r="K381" s="112"/>
    </row>
    <row r="382" spans="2:11">
      <c r="B382" s="94"/>
      <c r="C382" s="112"/>
      <c r="D382" s="112"/>
      <c r="E382" s="112"/>
      <c r="F382" s="112"/>
      <c r="G382" s="112"/>
      <c r="H382" s="112"/>
      <c r="I382" s="93"/>
      <c r="J382" s="93"/>
      <c r="K382" s="112"/>
    </row>
    <row r="383" spans="2:11">
      <c r="B383" s="94"/>
      <c r="C383" s="112"/>
      <c r="D383" s="112"/>
      <c r="E383" s="112"/>
      <c r="F383" s="112"/>
      <c r="G383" s="112"/>
      <c r="H383" s="112"/>
      <c r="I383" s="93"/>
      <c r="J383" s="93"/>
      <c r="K383" s="112"/>
    </row>
    <row r="384" spans="2:11">
      <c r="B384" s="94"/>
      <c r="C384" s="112"/>
      <c r="D384" s="112"/>
      <c r="E384" s="112"/>
      <c r="F384" s="112"/>
      <c r="G384" s="112"/>
      <c r="H384" s="112"/>
      <c r="I384" s="93"/>
      <c r="J384" s="93"/>
      <c r="K384" s="112"/>
    </row>
    <row r="385" spans="2:11">
      <c r="B385" s="94"/>
      <c r="C385" s="112"/>
      <c r="D385" s="112"/>
      <c r="E385" s="112"/>
      <c r="F385" s="112"/>
      <c r="G385" s="112"/>
      <c r="H385" s="112"/>
      <c r="I385" s="93"/>
      <c r="J385" s="93"/>
      <c r="K385" s="112"/>
    </row>
    <row r="386" spans="2:11">
      <c r="B386" s="94"/>
      <c r="C386" s="112"/>
      <c r="D386" s="112"/>
      <c r="E386" s="112"/>
      <c r="F386" s="112"/>
      <c r="G386" s="112"/>
      <c r="H386" s="112"/>
      <c r="I386" s="93"/>
      <c r="J386" s="93"/>
      <c r="K386" s="112"/>
    </row>
    <row r="387" spans="2:11">
      <c r="B387" s="94"/>
      <c r="C387" s="112"/>
      <c r="D387" s="112"/>
      <c r="E387" s="112"/>
      <c r="F387" s="112"/>
      <c r="G387" s="112"/>
      <c r="H387" s="112"/>
      <c r="I387" s="93"/>
      <c r="J387" s="93"/>
      <c r="K387" s="112"/>
    </row>
    <row r="388" spans="2:11">
      <c r="B388" s="94"/>
      <c r="C388" s="112"/>
      <c r="D388" s="112"/>
      <c r="E388" s="112"/>
      <c r="F388" s="112"/>
      <c r="G388" s="112"/>
      <c r="H388" s="112"/>
      <c r="I388" s="93"/>
      <c r="J388" s="93"/>
      <c r="K388" s="112"/>
    </row>
    <row r="389" spans="2:11">
      <c r="B389" s="94"/>
      <c r="C389" s="112"/>
      <c r="D389" s="112"/>
      <c r="E389" s="112"/>
      <c r="F389" s="112"/>
      <c r="G389" s="112"/>
      <c r="H389" s="112"/>
      <c r="I389" s="93"/>
      <c r="J389" s="93"/>
      <c r="K389" s="112"/>
    </row>
    <row r="390" spans="2:11">
      <c r="B390" s="94"/>
      <c r="C390" s="112"/>
      <c r="D390" s="112"/>
      <c r="E390" s="112"/>
      <c r="F390" s="112"/>
      <c r="G390" s="112"/>
      <c r="H390" s="112"/>
      <c r="I390" s="93"/>
      <c r="J390" s="93"/>
      <c r="K390" s="112"/>
    </row>
    <row r="391" spans="2:11">
      <c r="B391" s="94"/>
      <c r="C391" s="112"/>
      <c r="D391" s="112"/>
      <c r="E391" s="112"/>
      <c r="F391" s="112"/>
      <c r="G391" s="112"/>
      <c r="H391" s="112"/>
      <c r="I391" s="93"/>
      <c r="J391" s="93"/>
      <c r="K391" s="112"/>
    </row>
    <row r="392" spans="2:11">
      <c r="B392" s="94"/>
      <c r="C392" s="112"/>
      <c r="D392" s="112"/>
      <c r="E392" s="112"/>
      <c r="F392" s="112"/>
      <c r="G392" s="112"/>
      <c r="H392" s="112"/>
      <c r="I392" s="93"/>
      <c r="J392" s="93"/>
      <c r="K392" s="112"/>
    </row>
    <row r="393" spans="2:11">
      <c r="B393" s="94"/>
      <c r="C393" s="112"/>
      <c r="D393" s="112"/>
      <c r="E393" s="112"/>
      <c r="F393" s="112"/>
      <c r="G393" s="112"/>
      <c r="H393" s="112"/>
      <c r="I393" s="93"/>
      <c r="J393" s="93"/>
      <c r="K393" s="112"/>
    </row>
    <row r="394" spans="2:11">
      <c r="B394" s="94"/>
      <c r="C394" s="112"/>
      <c r="D394" s="112"/>
      <c r="E394" s="112"/>
      <c r="F394" s="112"/>
      <c r="G394" s="112"/>
      <c r="H394" s="112"/>
      <c r="I394" s="93"/>
      <c r="J394" s="93"/>
      <c r="K394" s="112"/>
    </row>
    <row r="395" spans="2:11">
      <c r="B395" s="94"/>
      <c r="C395" s="112"/>
      <c r="D395" s="112"/>
      <c r="E395" s="112"/>
      <c r="F395" s="112"/>
      <c r="G395" s="112"/>
      <c r="H395" s="112"/>
      <c r="I395" s="93"/>
      <c r="J395" s="93"/>
      <c r="K395" s="112"/>
    </row>
    <row r="396" spans="2:11">
      <c r="B396" s="94"/>
      <c r="C396" s="112"/>
      <c r="D396" s="112"/>
      <c r="E396" s="112"/>
      <c r="F396" s="112"/>
      <c r="G396" s="112"/>
      <c r="H396" s="112"/>
      <c r="I396" s="93"/>
      <c r="J396" s="93"/>
      <c r="K396" s="112"/>
    </row>
    <row r="397" spans="2:11">
      <c r="B397" s="94"/>
      <c r="C397" s="112"/>
      <c r="D397" s="112"/>
      <c r="E397" s="112"/>
      <c r="F397" s="112"/>
      <c r="G397" s="112"/>
      <c r="H397" s="112"/>
      <c r="I397" s="93"/>
      <c r="J397" s="93"/>
      <c r="K397" s="112"/>
    </row>
    <row r="398" spans="2:11">
      <c r="B398" s="94"/>
      <c r="C398" s="112"/>
      <c r="D398" s="112"/>
      <c r="E398" s="112"/>
      <c r="F398" s="112"/>
      <c r="G398" s="112"/>
      <c r="H398" s="112"/>
      <c r="I398" s="93"/>
      <c r="J398" s="93"/>
      <c r="K398" s="112"/>
    </row>
    <row r="399" spans="2:11">
      <c r="B399" s="94"/>
      <c r="C399" s="112"/>
      <c r="D399" s="112"/>
      <c r="E399" s="112"/>
      <c r="F399" s="112"/>
      <c r="G399" s="112"/>
      <c r="H399" s="112"/>
      <c r="I399" s="93"/>
      <c r="J399" s="93"/>
      <c r="K399" s="112"/>
    </row>
    <row r="400" spans="2:11">
      <c r="B400" s="94"/>
      <c r="C400" s="112"/>
      <c r="D400" s="112"/>
      <c r="E400" s="112"/>
      <c r="F400" s="112"/>
      <c r="G400" s="112"/>
      <c r="H400" s="112"/>
      <c r="I400" s="93"/>
      <c r="J400" s="93"/>
      <c r="K400" s="112"/>
    </row>
    <row r="401" spans="2:11">
      <c r="B401" s="94"/>
      <c r="C401" s="112"/>
      <c r="D401" s="112"/>
      <c r="E401" s="112"/>
      <c r="F401" s="112"/>
      <c r="G401" s="112"/>
      <c r="H401" s="112"/>
      <c r="I401" s="93"/>
      <c r="J401" s="93"/>
      <c r="K401" s="112"/>
    </row>
    <row r="402" spans="2:11">
      <c r="B402" s="94"/>
      <c r="C402" s="112"/>
      <c r="D402" s="112"/>
      <c r="E402" s="112"/>
      <c r="F402" s="112"/>
      <c r="G402" s="112"/>
      <c r="H402" s="112"/>
      <c r="I402" s="93"/>
      <c r="J402" s="93"/>
      <c r="K402" s="112"/>
    </row>
    <row r="403" spans="2:11">
      <c r="B403" s="94"/>
      <c r="C403" s="112"/>
      <c r="D403" s="112"/>
      <c r="E403" s="112"/>
      <c r="F403" s="112"/>
      <c r="G403" s="112"/>
      <c r="H403" s="112"/>
      <c r="I403" s="93"/>
      <c r="J403" s="93"/>
      <c r="K403" s="112"/>
    </row>
    <row r="404" spans="2:11">
      <c r="B404" s="94"/>
      <c r="C404" s="112"/>
      <c r="D404" s="112"/>
      <c r="E404" s="112"/>
      <c r="F404" s="112"/>
      <c r="G404" s="112"/>
      <c r="H404" s="112"/>
      <c r="I404" s="93"/>
      <c r="J404" s="93"/>
      <c r="K404" s="112"/>
    </row>
    <row r="405" spans="2:11">
      <c r="B405" s="94"/>
      <c r="C405" s="112"/>
      <c r="D405" s="112"/>
      <c r="E405" s="112"/>
      <c r="F405" s="112"/>
      <c r="G405" s="112"/>
      <c r="H405" s="112"/>
      <c r="I405" s="93"/>
      <c r="J405" s="93"/>
      <c r="K405" s="112"/>
    </row>
    <row r="406" spans="2:11">
      <c r="B406" s="94"/>
      <c r="C406" s="112"/>
      <c r="D406" s="112"/>
      <c r="E406" s="112"/>
      <c r="F406" s="112"/>
      <c r="G406" s="112"/>
      <c r="H406" s="112"/>
      <c r="I406" s="93"/>
      <c r="J406" s="93"/>
      <c r="K406" s="112"/>
    </row>
    <row r="407" spans="2:11">
      <c r="B407" s="94"/>
      <c r="C407" s="112"/>
      <c r="D407" s="112"/>
      <c r="E407" s="112"/>
      <c r="F407" s="112"/>
      <c r="G407" s="112"/>
      <c r="H407" s="112"/>
      <c r="I407" s="93"/>
      <c r="J407" s="93"/>
      <c r="K407" s="112"/>
    </row>
    <row r="408" spans="2:11">
      <c r="B408" s="94"/>
      <c r="C408" s="112"/>
      <c r="D408" s="112"/>
      <c r="E408" s="112"/>
      <c r="F408" s="112"/>
      <c r="G408" s="112"/>
      <c r="H408" s="112"/>
      <c r="I408" s="93"/>
      <c r="J408" s="93"/>
      <c r="K408" s="112"/>
    </row>
    <row r="409" spans="2:11">
      <c r="B409" s="94"/>
      <c r="C409" s="112"/>
      <c r="D409" s="112"/>
      <c r="E409" s="112"/>
      <c r="F409" s="112"/>
      <c r="G409" s="112"/>
      <c r="H409" s="112"/>
      <c r="I409" s="93"/>
      <c r="J409" s="93"/>
      <c r="K409" s="112"/>
    </row>
    <row r="410" spans="2:11">
      <c r="B410" s="94"/>
      <c r="C410" s="112"/>
      <c r="D410" s="112"/>
      <c r="E410" s="112"/>
      <c r="F410" s="112"/>
      <c r="G410" s="112"/>
      <c r="H410" s="112"/>
      <c r="I410" s="93"/>
      <c r="J410" s="93"/>
      <c r="K410" s="112"/>
    </row>
    <row r="411" spans="2:11">
      <c r="B411" s="94"/>
      <c r="C411" s="112"/>
      <c r="D411" s="112"/>
      <c r="E411" s="112"/>
      <c r="F411" s="112"/>
      <c r="G411" s="112"/>
      <c r="H411" s="112"/>
      <c r="I411" s="93"/>
      <c r="J411" s="93"/>
      <c r="K411" s="112"/>
    </row>
    <row r="412" spans="2:11">
      <c r="B412" s="94"/>
      <c r="C412" s="112"/>
      <c r="D412" s="112"/>
      <c r="E412" s="112"/>
      <c r="F412" s="112"/>
      <c r="G412" s="112"/>
      <c r="H412" s="112"/>
      <c r="I412" s="93"/>
      <c r="J412" s="93"/>
      <c r="K412" s="112"/>
    </row>
    <row r="413" spans="2:11">
      <c r="B413" s="94"/>
      <c r="C413" s="112"/>
      <c r="D413" s="112"/>
      <c r="E413" s="112"/>
      <c r="F413" s="112"/>
      <c r="G413" s="112"/>
      <c r="H413" s="112"/>
      <c r="I413" s="93"/>
      <c r="J413" s="93"/>
      <c r="K413" s="112"/>
    </row>
    <row r="414" spans="2:11">
      <c r="B414" s="94"/>
      <c r="C414" s="112"/>
      <c r="D414" s="112"/>
      <c r="E414" s="112"/>
      <c r="F414" s="112"/>
      <c r="G414" s="112"/>
      <c r="H414" s="112"/>
      <c r="I414" s="93"/>
      <c r="J414" s="93"/>
      <c r="K414" s="112"/>
    </row>
    <row r="415" spans="2:11">
      <c r="B415" s="94"/>
      <c r="C415" s="112"/>
      <c r="D415" s="112"/>
      <c r="E415" s="112"/>
      <c r="F415" s="112"/>
      <c r="G415" s="112"/>
      <c r="H415" s="112"/>
      <c r="I415" s="93"/>
      <c r="J415" s="93"/>
      <c r="K415" s="112"/>
    </row>
    <row r="416" spans="2:11">
      <c r="B416" s="94"/>
      <c r="C416" s="112"/>
      <c r="D416" s="112"/>
      <c r="E416" s="112"/>
      <c r="F416" s="112"/>
      <c r="G416" s="112"/>
      <c r="H416" s="112"/>
      <c r="I416" s="93"/>
      <c r="J416" s="93"/>
      <c r="K416" s="112"/>
    </row>
    <row r="417" spans="2:11">
      <c r="B417" s="94"/>
      <c r="C417" s="112"/>
      <c r="D417" s="112"/>
      <c r="E417" s="112"/>
      <c r="F417" s="112"/>
      <c r="G417" s="112"/>
      <c r="H417" s="112"/>
      <c r="I417" s="93"/>
      <c r="J417" s="93"/>
      <c r="K417" s="112"/>
    </row>
    <row r="418" spans="2:11">
      <c r="B418" s="94"/>
      <c r="C418" s="112"/>
      <c r="D418" s="112"/>
      <c r="E418" s="112"/>
      <c r="F418" s="112"/>
      <c r="G418" s="112"/>
      <c r="H418" s="112"/>
      <c r="I418" s="93"/>
      <c r="J418" s="93"/>
      <c r="K418" s="112"/>
    </row>
    <row r="419" spans="2:11">
      <c r="B419" s="94"/>
      <c r="C419" s="112"/>
      <c r="D419" s="112"/>
      <c r="E419" s="112"/>
      <c r="F419" s="112"/>
      <c r="G419" s="112"/>
      <c r="H419" s="112"/>
      <c r="I419" s="93"/>
      <c r="J419" s="93"/>
      <c r="K419" s="112"/>
    </row>
    <row r="420" spans="2:11">
      <c r="B420" s="94"/>
      <c r="C420" s="112"/>
      <c r="D420" s="112"/>
      <c r="E420" s="112"/>
      <c r="F420" s="112"/>
      <c r="G420" s="112"/>
      <c r="H420" s="112"/>
      <c r="I420" s="93"/>
      <c r="J420" s="93"/>
      <c r="K420" s="112"/>
    </row>
    <row r="421" spans="2:11">
      <c r="B421" s="94"/>
      <c r="C421" s="112"/>
      <c r="D421" s="112"/>
      <c r="E421" s="112"/>
      <c r="F421" s="112"/>
      <c r="G421" s="112"/>
      <c r="H421" s="112"/>
      <c r="I421" s="93"/>
      <c r="J421" s="93"/>
      <c r="K421" s="112"/>
    </row>
    <row r="422" spans="2:11">
      <c r="B422" s="94"/>
      <c r="C422" s="112"/>
      <c r="D422" s="112"/>
      <c r="E422" s="112"/>
      <c r="F422" s="112"/>
      <c r="G422" s="112"/>
      <c r="H422" s="112"/>
      <c r="I422" s="93"/>
      <c r="J422" s="93"/>
      <c r="K422" s="112"/>
    </row>
    <row r="423" spans="2:11">
      <c r="B423" s="94"/>
      <c r="C423" s="112"/>
      <c r="D423" s="112"/>
      <c r="E423" s="112"/>
      <c r="F423" s="112"/>
      <c r="G423" s="112"/>
      <c r="H423" s="112"/>
      <c r="I423" s="93"/>
      <c r="J423" s="93"/>
      <c r="K423" s="112"/>
    </row>
    <row r="424" spans="2:11">
      <c r="B424" s="94"/>
      <c r="C424" s="112"/>
      <c r="D424" s="112"/>
      <c r="E424" s="112"/>
      <c r="F424" s="112"/>
      <c r="G424" s="112"/>
      <c r="H424" s="112"/>
      <c r="I424" s="93"/>
      <c r="J424" s="93"/>
      <c r="K424" s="112"/>
    </row>
    <row r="425" spans="2:11">
      <c r="B425" s="94"/>
      <c r="C425" s="112"/>
      <c r="D425" s="112"/>
      <c r="E425" s="112"/>
      <c r="F425" s="112"/>
      <c r="G425" s="112"/>
      <c r="H425" s="112"/>
      <c r="I425" s="93"/>
      <c r="J425" s="93"/>
      <c r="K425" s="112"/>
    </row>
    <row r="426" spans="2:11">
      <c r="B426" s="94"/>
      <c r="C426" s="112"/>
      <c r="D426" s="112"/>
      <c r="E426" s="112"/>
      <c r="F426" s="112"/>
      <c r="G426" s="112"/>
      <c r="H426" s="112"/>
      <c r="I426" s="93"/>
      <c r="J426" s="93"/>
      <c r="K426" s="112"/>
    </row>
    <row r="427" spans="2:11">
      <c r="B427" s="94"/>
      <c r="C427" s="112"/>
      <c r="D427" s="112"/>
      <c r="E427" s="112"/>
      <c r="F427" s="112"/>
      <c r="G427" s="112"/>
      <c r="H427" s="112"/>
      <c r="I427" s="93"/>
      <c r="J427" s="93"/>
      <c r="K427" s="112"/>
    </row>
    <row r="428" spans="2:11">
      <c r="B428" s="94"/>
      <c r="C428" s="112"/>
      <c r="D428" s="112"/>
      <c r="E428" s="112"/>
      <c r="F428" s="112"/>
      <c r="G428" s="112"/>
      <c r="H428" s="112"/>
      <c r="I428" s="93"/>
      <c r="J428" s="93"/>
      <c r="K428" s="112"/>
    </row>
    <row r="429" spans="2:11">
      <c r="B429" s="94"/>
      <c r="C429" s="112"/>
      <c r="D429" s="112"/>
      <c r="E429" s="112"/>
      <c r="F429" s="112"/>
      <c r="G429" s="112"/>
      <c r="H429" s="112"/>
      <c r="I429" s="93"/>
      <c r="J429" s="93"/>
      <c r="K429" s="112"/>
    </row>
    <row r="430" spans="2:11">
      <c r="B430" s="94"/>
      <c r="C430" s="112"/>
      <c r="D430" s="112"/>
      <c r="E430" s="112"/>
      <c r="F430" s="112"/>
      <c r="G430" s="112"/>
      <c r="H430" s="112"/>
      <c r="I430" s="93"/>
      <c r="J430" s="93"/>
      <c r="K430" s="112"/>
    </row>
    <row r="431" spans="2:11">
      <c r="B431" s="94"/>
      <c r="C431" s="112"/>
      <c r="D431" s="112"/>
      <c r="E431" s="112"/>
      <c r="F431" s="112"/>
      <c r="G431" s="112"/>
      <c r="H431" s="112"/>
      <c r="I431" s="93"/>
      <c r="J431" s="93"/>
      <c r="K431" s="112"/>
    </row>
    <row r="432" spans="2:11">
      <c r="B432" s="94"/>
      <c r="C432" s="112"/>
      <c r="D432" s="112"/>
      <c r="E432" s="112"/>
      <c r="F432" s="112"/>
      <c r="G432" s="112"/>
      <c r="H432" s="112"/>
      <c r="I432" s="93"/>
      <c r="J432" s="93"/>
      <c r="K432" s="112"/>
    </row>
    <row r="433" spans="2:11">
      <c r="B433" s="94"/>
      <c r="C433" s="112"/>
      <c r="D433" s="112"/>
      <c r="E433" s="112"/>
      <c r="F433" s="112"/>
      <c r="G433" s="112"/>
      <c r="H433" s="112"/>
      <c r="I433" s="93"/>
      <c r="J433" s="93"/>
      <c r="K433" s="112"/>
    </row>
    <row r="434" spans="2:11">
      <c r="B434" s="94"/>
      <c r="C434" s="112"/>
      <c r="D434" s="112"/>
      <c r="E434" s="112"/>
      <c r="F434" s="112"/>
      <c r="G434" s="112"/>
      <c r="H434" s="112"/>
      <c r="I434" s="93"/>
      <c r="J434" s="93"/>
      <c r="K434" s="112"/>
    </row>
    <row r="435" spans="2:11">
      <c r="B435" s="94"/>
      <c r="C435" s="112"/>
      <c r="D435" s="112"/>
      <c r="E435" s="112"/>
      <c r="F435" s="112"/>
      <c r="G435" s="112"/>
      <c r="H435" s="112"/>
      <c r="I435" s="93"/>
      <c r="J435" s="93"/>
      <c r="K435" s="112"/>
    </row>
    <row r="436" spans="2:11">
      <c r="B436" s="94"/>
      <c r="C436" s="112"/>
      <c r="D436" s="112"/>
      <c r="E436" s="112"/>
      <c r="F436" s="112"/>
      <c r="G436" s="112"/>
      <c r="H436" s="112"/>
      <c r="I436" s="93"/>
      <c r="J436" s="93"/>
      <c r="K436" s="112"/>
    </row>
    <row r="437" spans="2:11">
      <c r="B437" s="94"/>
      <c r="C437" s="112"/>
      <c r="D437" s="112"/>
      <c r="E437" s="112"/>
      <c r="F437" s="112"/>
      <c r="G437" s="112"/>
      <c r="H437" s="112"/>
      <c r="I437" s="93"/>
      <c r="J437" s="93"/>
      <c r="K437" s="112"/>
    </row>
    <row r="438" spans="2:11">
      <c r="B438" s="94"/>
      <c r="C438" s="112"/>
      <c r="D438" s="112"/>
      <c r="E438" s="112"/>
      <c r="F438" s="112"/>
      <c r="G438" s="112"/>
      <c r="H438" s="112"/>
      <c r="I438" s="93"/>
      <c r="J438" s="93"/>
      <c r="K438" s="112"/>
    </row>
    <row r="439" spans="2:11">
      <c r="B439" s="94"/>
      <c r="C439" s="112"/>
      <c r="D439" s="112"/>
      <c r="E439" s="112"/>
      <c r="F439" s="112"/>
      <c r="G439" s="112"/>
      <c r="H439" s="112"/>
      <c r="I439" s="93"/>
      <c r="J439" s="93"/>
      <c r="K439" s="112"/>
    </row>
    <row r="440" spans="2:11">
      <c r="B440" s="94"/>
      <c r="C440" s="112"/>
      <c r="D440" s="112"/>
      <c r="E440" s="112"/>
      <c r="F440" s="112"/>
      <c r="G440" s="112"/>
      <c r="H440" s="112"/>
      <c r="I440" s="93"/>
      <c r="J440" s="93"/>
      <c r="K440" s="112"/>
    </row>
    <row r="441" spans="2:11">
      <c r="B441" s="94"/>
      <c r="C441" s="112"/>
      <c r="D441" s="112"/>
      <c r="E441" s="112"/>
      <c r="F441" s="112"/>
      <c r="G441" s="112"/>
      <c r="H441" s="112"/>
      <c r="I441" s="93"/>
      <c r="J441" s="93"/>
      <c r="K441" s="112"/>
    </row>
    <row r="442" spans="2:11">
      <c r="B442" s="94"/>
      <c r="C442" s="112"/>
      <c r="D442" s="112"/>
      <c r="E442" s="112"/>
      <c r="F442" s="112"/>
      <c r="G442" s="112"/>
      <c r="H442" s="112"/>
      <c r="I442" s="93"/>
      <c r="J442" s="93"/>
      <c r="K442" s="112"/>
    </row>
    <row r="443" spans="2:11">
      <c r="B443" s="94"/>
      <c r="C443" s="112"/>
      <c r="D443" s="112"/>
      <c r="E443" s="112"/>
      <c r="F443" s="112"/>
      <c r="G443" s="112"/>
      <c r="H443" s="112"/>
      <c r="I443" s="93"/>
      <c r="J443" s="93"/>
      <c r="K443" s="112"/>
    </row>
    <row r="444" spans="2:11">
      <c r="B444" s="94"/>
      <c r="C444" s="112"/>
      <c r="D444" s="112"/>
      <c r="E444" s="112"/>
      <c r="F444" s="112"/>
      <c r="G444" s="112"/>
      <c r="H444" s="112"/>
      <c r="I444" s="93"/>
      <c r="J444" s="93"/>
      <c r="K444" s="112"/>
    </row>
    <row r="445" spans="2:11">
      <c r="B445" s="94"/>
      <c r="C445" s="112"/>
      <c r="D445" s="112"/>
      <c r="E445" s="112"/>
      <c r="F445" s="112"/>
      <c r="G445" s="112"/>
      <c r="H445" s="112"/>
      <c r="I445" s="93"/>
      <c r="J445" s="93"/>
      <c r="K445" s="112"/>
    </row>
    <row r="446" spans="2:11">
      <c r="B446" s="94"/>
      <c r="C446" s="112"/>
      <c r="D446" s="112"/>
      <c r="E446" s="112"/>
      <c r="F446" s="112"/>
      <c r="G446" s="112"/>
      <c r="H446" s="112"/>
      <c r="I446" s="93"/>
      <c r="J446" s="93"/>
      <c r="K446" s="112"/>
    </row>
    <row r="447" spans="2:11">
      <c r="B447" s="94"/>
      <c r="C447" s="112"/>
      <c r="D447" s="112"/>
      <c r="E447" s="112"/>
      <c r="F447" s="112"/>
      <c r="G447" s="112"/>
      <c r="H447" s="112"/>
      <c r="I447" s="93"/>
      <c r="J447" s="93"/>
      <c r="K447" s="112"/>
    </row>
    <row r="448" spans="2:11">
      <c r="B448" s="94"/>
      <c r="C448" s="112"/>
      <c r="D448" s="112"/>
      <c r="E448" s="112"/>
      <c r="F448" s="112"/>
      <c r="G448" s="112"/>
      <c r="H448" s="112"/>
      <c r="I448" s="93"/>
      <c r="J448" s="93"/>
      <c r="K448" s="112"/>
    </row>
    <row r="449" spans="2:11">
      <c r="B449" s="94"/>
      <c r="C449" s="112"/>
      <c r="D449" s="112"/>
      <c r="E449" s="112"/>
      <c r="F449" s="112"/>
      <c r="G449" s="112"/>
      <c r="H449" s="112"/>
      <c r="I449" s="93"/>
      <c r="J449" s="93"/>
      <c r="K449" s="112"/>
    </row>
    <row r="450" spans="2:11">
      <c r="B450" s="94"/>
      <c r="C450" s="112"/>
      <c r="D450" s="112"/>
      <c r="E450" s="112"/>
      <c r="F450" s="112"/>
      <c r="G450" s="112"/>
      <c r="H450" s="112"/>
      <c r="I450" s="93"/>
      <c r="J450" s="93"/>
      <c r="K450" s="112"/>
    </row>
    <row r="451" spans="2:11">
      <c r="B451" s="94"/>
      <c r="C451" s="112"/>
      <c r="D451" s="112"/>
      <c r="E451" s="112"/>
      <c r="F451" s="112"/>
      <c r="G451" s="112"/>
      <c r="H451" s="112"/>
      <c r="I451" s="93"/>
      <c r="J451" s="93"/>
      <c r="K451" s="112"/>
    </row>
    <row r="452" spans="2:11">
      <c r="B452" s="94"/>
      <c r="C452" s="112"/>
      <c r="D452" s="112"/>
      <c r="E452" s="112"/>
      <c r="F452" s="112"/>
      <c r="G452" s="112"/>
      <c r="H452" s="112"/>
      <c r="I452" s="93"/>
      <c r="J452" s="93"/>
      <c r="K452" s="112"/>
    </row>
    <row r="453" spans="2:11">
      <c r="B453" s="94"/>
      <c r="C453" s="112"/>
      <c r="D453" s="112"/>
      <c r="E453" s="112"/>
      <c r="F453" s="112"/>
      <c r="G453" s="112"/>
      <c r="H453" s="112"/>
      <c r="I453" s="93"/>
      <c r="J453" s="93"/>
      <c r="K453" s="112"/>
    </row>
    <row r="454" spans="2:11">
      <c r="B454" s="94"/>
      <c r="C454" s="112"/>
      <c r="D454" s="112"/>
      <c r="E454" s="112"/>
      <c r="F454" s="112"/>
      <c r="G454" s="112"/>
      <c r="H454" s="112"/>
      <c r="I454" s="93"/>
      <c r="J454" s="93"/>
      <c r="K454" s="112"/>
    </row>
    <row r="455" spans="2:11">
      <c r="B455" s="94"/>
      <c r="C455" s="112"/>
      <c r="D455" s="112"/>
      <c r="E455" s="112"/>
      <c r="F455" s="112"/>
      <c r="G455" s="112"/>
      <c r="H455" s="112"/>
      <c r="I455" s="93"/>
      <c r="J455" s="93"/>
      <c r="K455" s="112"/>
    </row>
    <row r="456" spans="2:11">
      <c r="B456" s="94"/>
      <c r="C456" s="112"/>
      <c r="D456" s="112"/>
      <c r="E456" s="112"/>
      <c r="F456" s="112"/>
      <c r="G456" s="112"/>
      <c r="H456" s="112"/>
      <c r="I456" s="93"/>
      <c r="J456" s="93"/>
      <c r="K456" s="112"/>
    </row>
    <row r="457" spans="2:11">
      <c r="B457" s="94"/>
      <c r="C457" s="112"/>
      <c r="D457" s="112"/>
      <c r="E457" s="112"/>
      <c r="F457" s="112"/>
      <c r="G457" s="112"/>
      <c r="H457" s="112"/>
      <c r="I457" s="93"/>
      <c r="J457" s="93"/>
      <c r="K457" s="112"/>
    </row>
    <row r="458" spans="2:11">
      <c r="B458" s="94"/>
      <c r="C458" s="112"/>
      <c r="D458" s="112"/>
      <c r="E458" s="112"/>
      <c r="F458" s="112"/>
      <c r="G458" s="112"/>
      <c r="H458" s="112"/>
      <c r="I458" s="93"/>
      <c r="J458" s="93"/>
      <c r="K458" s="112"/>
    </row>
    <row r="459" spans="2:11">
      <c r="B459" s="94"/>
      <c r="C459" s="112"/>
      <c r="D459" s="112"/>
      <c r="E459" s="112"/>
      <c r="F459" s="112"/>
      <c r="G459" s="112"/>
      <c r="H459" s="112"/>
      <c r="I459" s="93"/>
      <c r="J459" s="93"/>
      <c r="K459" s="112"/>
    </row>
    <row r="460" spans="2:11">
      <c r="B460" s="94"/>
      <c r="C460" s="112"/>
      <c r="D460" s="112"/>
      <c r="E460" s="112"/>
      <c r="F460" s="112"/>
      <c r="G460" s="112"/>
      <c r="H460" s="112"/>
      <c r="I460" s="93"/>
      <c r="J460" s="93"/>
      <c r="K460" s="112"/>
    </row>
    <row r="461" spans="2:11">
      <c r="B461" s="94"/>
      <c r="C461" s="112"/>
      <c r="D461" s="112"/>
      <c r="E461" s="112"/>
      <c r="F461" s="112"/>
      <c r="G461" s="112"/>
      <c r="H461" s="112"/>
      <c r="I461" s="93"/>
      <c r="J461" s="93"/>
      <c r="K461" s="112"/>
    </row>
    <row r="462" spans="2:11">
      <c r="B462" s="94"/>
      <c r="C462" s="112"/>
      <c r="D462" s="112"/>
      <c r="E462" s="112"/>
      <c r="F462" s="112"/>
      <c r="G462" s="112"/>
      <c r="H462" s="112"/>
      <c r="I462" s="93"/>
      <c r="J462" s="93"/>
      <c r="K462" s="112"/>
    </row>
    <row r="463" spans="2:11">
      <c r="B463" s="94"/>
      <c r="C463" s="112"/>
      <c r="D463" s="112"/>
      <c r="E463" s="112"/>
      <c r="F463" s="112"/>
      <c r="G463" s="112"/>
      <c r="H463" s="112"/>
      <c r="I463" s="93"/>
      <c r="J463" s="93"/>
      <c r="K463" s="112"/>
    </row>
    <row r="464" spans="2:11">
      <c r="B464" s="94"/>
      <c r="C464" s="112"/>
      <c r="D464" s="112"/>
      <c r="E464" s="112"/>
      <c r="F464" s="112"/>
      <c r="G464" s="112"/>
      <c r="H464" s="112"/>
      <c r="I464" s="93"/>
      <c r="J464" s="93"/>
      <c r="K464" s="112"/>
    </row>
    <row r="465" spans="2:11">
      <c r="B465" s="94"/>
      <c r="C465" s="112"/>
      <c r="D465" s="112"/>
      <c r="E465" s="112"/>
      <c r="F465" s="112"/>
      <c r="G465" s="112"/>
      <c r="H465" s="112"/>
      <c r="I465" s="93"/>
      <c r="J465" s="93"/>
      <c r="K465" s="112"/>
    </row>
    <row r="466" spans="2:11">
      <c r="B466" s="94"/>
      <c r="C466" s="112"/>
      <c r="D466" s="112"/>
      <c r="E466" s="112"/>
      <c r="F466" s="112"/>
      <c r="G466" s="112"/>
      <c r="H466" s="112"/>
      <c r="I466" s="93"/>
      <c r="J466" s="93"/>
      <c r="K466" s="112"/>
    </row>
    <row r="467" spans="2:11">
      <c r="B467" s="94"/>
      <c r="C467" s="112"/>
      <c r="D467" s="112"/>
      <c r="E467" s="112"/>
      <c r="F467" s="112"/>
      <c r="G467" s="112"/>
      <c r="H467" s="112"/>
      <c r="I467" s="93"/>
      <c r="J467" s="93"/>
      <c r="K467" s="112"/>
    </row>
    <row r="468" spans="2:11">
      <c r="B468" s="94"/>
      <c r="C468" s="112"/>
      <c r="D468" s="112"/>
      <c r="E468" s="112"/>
      <c r="F468" s="112"/>
      <c r="G468" s="112"/>
      <c r="H468" s="112"/>
      <c r="I468" s="93"/>
      <c r="J468" s="93"/>
      <c r="K468" s="112"/>
    </row>
    <row r="469" spans="2:11">
      <c r="B469" s="94"/>
      <c r="C469" s="112"/>
      <c r="D469" s="112"/>
      <c r="E469" s="112"/>
      <c r="F469" s="112"/>
      <c r="G469" s="112"/>
      <c r="H469" s="112"/>
      <c r="I469" s="93"/>
      <c r="J469" s="93"/>
      <c r="K469" s="112"/>
    </row>
    <row r="470" spans="2:11">
      <c r="B470" s="94"/>
      <c r="C470" s="112"/>
      <c r="D470" s="112"/>
      <c r="E470" s="112"/>
      <c r="F470" s="112"/>
      <c r="G470" s="112"/>
      <c r="H470" s="112"/>
      <c r="I470" s="93"/>
      <c r="J470" s="93"/>
      <c r="K470" s="112"/>
    </row>
    <row r="471" spans="2:11">
      <c r="B471" s="94"/>
      <c r="C471" s="112"/>
      <c r="D471" s="112"/>
      <c r="E471" s="112"/>
      <c r="F471" s="112"/>
      <c r="G471" s="112"/>
      <c r="H471" s="112"/>
      <c r="I471" s="93"/>
      <c r="J471" s="93"/>
      <c r="K471" s="112"/>
    </row>
    <row r="472" spans="2:11">
      <c r="B472" s="94"/>
      <c r="C472" s="112"/>
      <c r="D472" s="112"/>
      <c r="E472" s="112"/>
      <c r="F472" s="112"/>
      <c r="G472" s="112"/>
      <c r="H472" s="112"/>
      <c r="I472" s="93"/>
      <c r="J472" s="93"/>
      <c r="K472" s="112"/>
    </row>
    <row r="473" spans="2:11">
      <c r="B473" s="94"/>
      <c r="C473" s="112"/>
      <c r="D473" s="112"/>
      <c r="E473" s="112"/>
      <c r="F473" s="112"/>
      <c r="G473" s="112"/>
      <c r="H473" s="112"/>
      <c r="I473" s="93"/>
      <c r="J473" s="93"/>
      <c r="K473" s="112"/>
    </row>
    <row r="474" spans="2:11">
      <c r="B474" s="94"/>
      <c r="C474" s="112"/>
      <c r="D474" s="112"/>
      <c r="E474" s="112"/>
      <c r="F474" s="112"/>
      <c r="G474" s="112"/>
      <c r="H474" s="112"/>
      <c r="I474" s="93"/>
      <c r="J474" s="93"/>
      <c r="K474" s="112"/>
    </row>
    <row r="475" spans="2:11">
      <c r="B475" s="94"/>
      <c r="C475" s="112"/>
      <c r="D475" s="112"/>
      <c r="E475" s="112"/>
      <c r="F475" s="112"/>
      <c r="G475" s="112"/>
      <c r="H475" s="112"/>
      <c r="I475" s="93"/>
      <c r="J475" s="93"/>
      <c r="K475" s="112"/>
    </row>
    <row r="476" spans="2:11">
      <c r="B476" s="94"/>
      <c r="C476" s="112"/>
      <c r="D476" s="112"/>
      <c r="E476" s="112"/>
      <c r="F476" s="112"/>
      <c r="G476" s="112"/>
      <c r="H476" s="112"/>
      <c r="I476" s="93"/>
      <c r="J476" s="93"/>
      <c r="K476" s="112"/>
    </row>
    <row r="477" spans="2:11">
      <c r="B477" s="94"/>
      <c r="C477" s="112"/>
      <c r="D477" s="112"/>
      <c r="E477" s="112"/>
      <c r="F477" s="112"/>
      <c r="G477" s="112"/>
      <c r="H477" s="112"/>
      <c r="I477" s="93"/>
      <c r="J477" s="93"/>
      <c r="K477" s="112"/>
    </row>
    <row r="478" spans="2:11">
      <c r="B478" s="94"/>
      <c r="C478" s="112"/>
      <c r="D478" s="112"/>
      <c r="E478" s="112"/>
      <c r="F478" s="112"/>
      <c r="G478" s="112"/>
      <c r="H478" s="112"/>
      <c r="I478" s="93"/>
      <c r="J478" s="93"/>
      <c r="K478" s="112"/>
    </row>
    <row r="479" spans="2:11">
      <c r="B479" s="94"/>
      <c r="C479" s="112"/>
      <c r="D479" s="112"/>
      <c r="E479" s="112"/>
      <c r="F479" s="112"/>
      <c r="G479" s="112"/>
      <c r="H479" s="112"/>
      <c r="I479" s="93"/>
      <c r="J479" s="93"/>
      <c r="K479" s="112"/>
    </row>
    <row r="480" spans="2:11">
      <c r="B480" s="94"/>
      <c r="C480" s="112"/>
      <c r="D480" s="112"/>
      <c r="E480" s="112"/>
      <c r="F480" s="112"/>
      <c r="G480" s="112"/>
      <c r="H480" s="112"/>
      <c r="I480" s="93"/>
      <c r="J480" s="93"/>
      <c r="K480" s="112"/>
    </row>
    <row r="481" spans="2:11">
      <c r="B481" s="94"/>
      <c r="C481" s="112"/>
      <c r="D481" s="112"/>
      <c r="E481" s="112"/>
      <c r="F481" s="112"/>
      <c r="G481" s="112"/>
      <c r="H481" s="112"/>
      <c r="I481" s="93"/>
      <c r="J481" s="93"/>
      <c r="K481" s="112"/>
    </row>
    <row r="482" spans="2:11">
      <c r="B482" s="94"/>
      <c r="C482" s="112"/>
      <c r="D482" s="112"/>
      <c r="E482" s="112"/>
      <c r="F482" s="112"/>
      <c r="G482" s="112"/>
      <c r="H482" s="112"/>
      <c r="I482" s="93"/>
      <c r="J482" s="93"/>
      <c r="K482" s="112"/>
    </row>
    <row r="483" spans="2:11">
      <c r="B483" s="94"/>
      <c r="C483" s="112"/>
      <c r="D483" s="112"/>
      <c r="E483" s="112"/>
      <c r="F483" s="112"/>
      <c r="G483" s="112"/>
      <c r="H483" s="112"/>
      <c r="I483" s="93"/>
      <c r="J483" s="93"/>
      <c r="K483" s="112"/>
    </row>
    <row r="484" spans="2:11">
      <c r="B484" s="94"/>
      <c r="C484" s="112"/>
      <c r="D484" s="112"/>
      <c r="E484" s="112"/>
      <c r="F484" s="112"/>
      <c r="G484" s="112"/>
      <c r="H484" s="112"/>
      <c r="I484" s="93"/>
      <c r="J484" s="93"/>
      <c r="K484" s="112"/>
    </row>
    <row r="485" spans="2:11">
      <c r="B485" s="94"/>
      <c r="C485" s="112"/>
      <c r="D485" s="112"/>
      <c r="E485" s="112"/>
      <c r="F485" s="112"/>
      <c r="G485" s="112"/>
      <c r="H485" s="112"/>
      <c r="I485" s="93"/>
      <c r="J485" s="93"/>
      <c r="K485" s="112"/>
    </row>
    <row r="486" spans="2:11">
      <c r="B486" s="94"/>
      <c r="C486" s="112"/>
      <c r="D486" s="112"/>
      <c r="E486" s="112"/>
      <c r="F486" s="112"/>
      <c r="G486" s="112"/>
      <c r="H486" s="112"/>
      <c r="I486" s="93"/>
      <c r="J486" s="93"/>
      <c r="K486" s="112"/>
    </row>
    <row r="487" spans="2:11">
      <c r="B487" s="94"/>
      <c r="C487" s="112"/>
      <c r="D487" s="112"/>
      <c r="E487" s="112"/>
      <c r="F487" s="112"/>
      <c r="G487" s="112"/>
      <c r="H487" s="112"/>
      <c r="I487" s="93"/>
      <c r="J487" s="93"/>
      <c r="K487" s="112"/>
    </row>
    <row r="488" spans="2:11">
      <c r="B488" s="94"/>
      <c r="C488" s="112"/>
      <c r="D488" s="112"/>
      <c r="E488" s="112"/>
      <c r="F488" s="112"/>
      <c r="G488" s="112"/>
      <c r="H488" s="112"/>
      <c r="I488" s="93"/>
      <c r="J488" s="93"/>
      <c r="K488" s="112"/>
    </row>
    <row r="489" spans="2:11">
      <c r="B489" s="94"/>
      <c r="C489" s="112"/>
      <c r="D489" s="112"/>
      <c r="E489" s="112"/>
      <c r="F489" s="112"/>
      <c r="G489" s="112"/>
      <c r="H489" s="112"/>
      <c r="I489" s="93"/>
      <c r="J489" s="93"/>
      <c r="K489" s="112"/>
    </row>
    <row r="490" spans="2:11">
      <c r="B490" s="94"/>
      <c r="C490" s="112"/>
      <c r="D490" s="112"/>
      <c r="E490" s="112"/>
      <c r="F490" s="112"/>
      <c r="G490" s="112"/>
      <c r="H490" s="112"/>
      <c r="I490" s="93"/>
      <c r="J490" s="93"/>
      <c r="K490" s="112"/>
    </row>
    <row r="491" spans="2:11">
      <c r="B491" s="94"/>
      <c r="C491" s="112"/>
      <c r="D491" s="112"/>
      <c r="E491" s="112"/>
      <c r="F491" s="112"/>
      <c r="G491" s="112"/>
      <c r="H491" s="112"/>
      <c r="I491" s="93"/>
      <c r="J491" s="93"/>
      <c r="K491" s="112"/>
    </row>
    <row r="492" spans="2:11">
      <c r="B492" s="94"/>
      <c r="C492" s="112"/>
      <c r="D492" s="112"/>
      <c r="E492" s="112"/>
      <c r="F492" s="112"/>
      <c r="G492" s="112"/>
      <c r="H492" s="112"/>
      <c r="I492" s="93"/>
      <c r="J492" s="93"/>
      <c r="K492" s="112"/>
    </row>
    <row r="493" spans="2:11">
      <c r="B493" s="94"/>
      <c r="C493" s="112"/>
      <c r="D493" s="112"/>
      <c r="E493" s="112"/>
      <c r="F493" s="112"/>
      <c r="G493" s="112"/>
      <c r="H493" s="112"/>
      <c r="I493" s="93"/>
      <c r="J493" s="93"/>
      <c r="K493" s="112"/>
    </row>
    <row r="494" spans="2:11">
      <c r="B494" s="94"/>
      <c r="C494" s="112"/>
      <c r="D494" s="112"/>
      <c r="E494" s="112"/>
      <c r="F494" s="112"/>
      <c r="G494" s="112"/>
      <c r="H494" s="112"/>
      <c r="I494" s="93"/>
      <c r="J494" s="93"/>
      <c r="K494" s="112"/>
    </row>
    <row r="495" spans="2:11">
      <c r="B495" s="94"/>
      <c r="C495" s="112"/>
      <c r="D495" s="112"/>
      <c r="E495" s="112"/>
      <c r="F495" s="112"/>
      <c r="G495" s="112"/>
      <c r="H495" s="112"/>
      <c r="I495" s="93"/>
      <c r="J495" s="93"/>
      <c r="K495" s="112"/>
    </row>
    <row r="496" spans="2:11">
      <c r="B496" s="94"/>
      <c r="C496" s="112"/>
      <c r="D496" s="112"/>
      <c r="E496" s="112"/>
      <c r="F496" s="112"/>
      <c r="G496" s="112"/>
      <c r="H496" s="112"/>
      <c r="I496" s="93"/>
      <c r="J496" s="93"/>
      <c r="K496" s="112"/>
    </row>
    <row r="497" spans="2:11">
      <c r="B497" s="94"/>
      <c r="C497" s="112"/>
      <c r="D497" s="112"/>
      <c r="E497" s="112"/>
      <c r="F497" s="112"/>
      <c r="G497" s="112"/>
      <c r="H497" s="112"/>
      <c r="I497" s="93"/>
      <c r="J497" s="93"/>
      <c r="K497" s="112"/>
    </row>
    <row r="498" spans="2:11">
      <c r="B498" s="94"/>
      <c r="C498" s="112"/>
      <c r="D498" s="112"/>
      <c r="E498" s="112"/>
      <c r="F498" s="112"/>
      <c r="G498" s="112"/>
      <c r="H498" s="112"/>
      <c r="I498" s="93"/>
      <c r="J498" s="93"/>
      <c r="K498" s="112"/>
    </row>
    <row r="499" spans="2:11">
      <c r="B499" s="94"/>
      <c r="C499" s="112"/>
      <c r="D499" s="112"/>
      <c r="E499" s="112"/>
      <c r="F499" s="112"/>
      <c r="G499" s="112"/>
      <c r="H499" s="112"/>
      <c r="I499" s="93"/>
      <c r="J499" s="93"/>
      <c r="K499" s="112"/>
    </row>
    <row r="500" spans="2:11">
      <c r="B500" s="94"/>
      <c r="C500" s="112"/>
      <c r="D500" s="112"/>
      <c r="E500" s="112"/>
      <c r="F500" s="112"/>
      <c r="G500" s="112"/>
      <c r="H500" s="112"/>
      <c r="I500" s="93"/>
      <c r="J500" s="93"/>
      <c r="K500" s="112"/>
    </row>
    <row r="501" spans="2:11">
      <c r="B501" s="94"/>
      <c r="C501" s="112"/>
      <c r="D501" s="112"/>
      <c r="E501" s="112"/>
      <c r="F501" s="112"/>
      <c r="G501" s="112"/>
      <c r="H501" s="112"/>
      <c r="I501" s="93"/>
      <c r="J501" s="93"/>
      <c r="K501" s="112"/>
    </row>
    <row r="502" spans="2:11">
      <c r="B502" s="94"/>
      <c r="C502" s="112"/>
      <c r="D502" s="112"/>
      <c r="E502" s="112"/>
      <c r="F502" s="112"/>
      <c r="G502" s="112"/>
      <c r="H502" s="112"/>
      <c r="I502" s="93"/>
      <c r="J502" s="93"/>
      <c r="K502" s="112"/>
    </row>
    <row r="503" spans="2:11">
      <c r="B503" s="94"/>
      <c r="C503" s="112"/>
      <c r="D503" s="112"/>
      <c r="E503" s="112"/>
      <c r="F503" s="112"/>
      <c r="G503" s="112"/>
      <c r="H503" s="112"/>
      <c r="I503" s="93"/>
      <c r="J503" s="93"/>
      <c r="K503" s="112"/>
    </row>
    <row r="504" spans="2:11">
      <c r="B504" s="94"/>
      <c r="C504" s="112"/>
      <c r="D504" s="112"/>
      <c r="E504" s="112"/>
      <c r="F504" s="112"/>
      <c r="G504" s="112"/>
      <c r="H504" s="112"/>
      <c r="I504" s="93"/>
      <c r="J504" s="93"/>
      <c r="K504" s="112"/>
    </row>
    <row r="505" spans="2:11">
      <c r="B505" s="94"/>
      <c r="C505" s="112"/>
      <c r="D505" s="112"/>
      <c r="E505" s="112"/>
      <c r="F505" s="112"/>
      <c r="G505" s="112"/>
      <c r="H505" s="112"/>
      <c r="I505" s="93"/>
      <c r="J505" s="93"/>
      <c r="K505" s="112"/>
    </row>
    <row r="506" spans="2:11">
      <c r="B506" s="94"/>
      <c r="C506" s="112"/>
      <c r="D506" s="112"/>
      <c r="E506" s="112"/>
      <c r="F506" s="112"/>
      <c r="G506" s="112"/>
      <c r="H506" s="112"/>
      <c r="I506" s="93"/>
      <c r="J506" s="93"/>
      <c r="K506" s="112"/>
    </row>
    <row r="507" spans="2:11">
      <c r="B507" s="94"/>
      <c r="C507" s="112"/>
      <c r="D507" s="112"/>
      <c r="E507" s="112"/>
      <c r="F507" s="112"/>
      <c r="G507" s="112"/>
      <c r="H507" s="112"/>
      <c r="I507" s="93"/>
      <c r="J507" s="93"/>
      <c r="K507" s="112"/>
    </row>
    <row r="508" spans="2:11">
      <c r="B508" s="94"/>
      <c r="C508" s="112"/>
      <c r="D508" s="112"/>
      <c r="E508" s="112"/>
      <c r="F508" s="112"/>
      <c r="G508" s="112"/>
      <c r="H508" s="112"/>
      <c r="I508" s="93"/>
      <c r="J508" s="93"/>
      <c r="K508" s="112"/>
    </row>
    <row r="509" spans="2:11">
      <c r="B509" s="94"/>
      <c r="C509" s="112"/>
      <c r="D509" s="112"/>
      <c r="E509" s="112"/>
      <c r="F509" s="112"/>
      <c r="G509" s="112"/>
      <c r="H509" s="112"/>
      <c r="I509" s="93"/>
      <c r="J509" s="93"/>
      <c r="K509" s="112"/>
    </row>
    <row r="510" spans="2:11">
      <c r="B510" s="94"/>
      <c r="C510" s="112"/>
      <c r="D510" s="112"/>
      <c r="E510" s="112"/>
      <c r="F510" s="112"/>
      <c r="G510" s="112"/>
      <c r="H510" s="112"/>
      <c r="I510" s="93"/>
      <c r="J510" s="93"/>
      <c r="K510" s="112"/>
    </row>
    <row r="511" spans="2:11">
      <c r="B511" s="94"/>
      <c r="C511" s="112"/>
      <c r="D511" s="112"/>
      <c r="E511" s="112"/>
      <c r="F511" s="112"/>
      <c r="G511" s="112"/>
      <c r="H511" s="112"/>
      <c r="I511" s="93"/>
      <c r="J511" s="93"/>
      <c r="K511" s="112"/>
    </row>
    <row r="512" spans="2:11">
      <c r="B512" s="94"/>
      <c r="C512" s="112"/>
      <c r="D512" s="112"/>
      <c r="E512" s="112"/>
      <c r="F512" s="112"/>
      <c r="G512" s="112"/>
      <c r="H512" s="112"/>
      <c r="I512" s="93"/>
      <c r="J512" s="93"/>
      <c r="K512" s="112"/>
    </row>
    <row r="513" spans="2:11">
      <c r="B513" s="94"/>
      <c r="C513" s="112"/>
      <c r="D513" s="112"/>
      <c r="E513" s="112"/>
      <c r="F513" s="112"/>
      <c r="G513" s="112"/>
      <c r="H513" s="112"/>
      <c r="I513" s="93"/>
      <c r="J513" s="93"/>
      <c r="K513" s="112"/>
    </row>
    <row r="514" spans="2:11">
      <c r="B514" s="94"/>
      <c r="C514" s="112"/>
      <c r="D514" s="112"/>
      <c r="E514" s="112"/>
      <c r="F514" s="112"/>
      <c r="G514" s="112"/>
      <c r="H514" s="112"/>
      <c r="I514" s="93"/>
      <c r="J514" s="93"/>
      <c r="K514" s="112"/>
    </row>
    <row r="515" spans="2:11">
      <c r="B515" s="94"/>
      <c r="C515" s="112"/>
      <c r="D515" s="112"/>
      <c r="E515" s="112"/>
      <c r="F515" s="112"/>
      <c r="G515" s="112"/>
      <c r="H515" s="112"/>
      <c r="I515" s="93"/>
      <c r="J515" s="93"/>
      <c r="K515" s="112"/>
    </row>
    <row r="516" spans="2:11">
      <c r="B516" s="94"/>
      <c r="C516" s="112"/>
      <c r="D516" s="112"/>
      <c r="E516" s="112"/>
      <c r="F516" s="112"/>
      <c r="G516" s="112"/>
      <c r="H516" s="112"/>
      <c r="I516" s="93"/>
      <c r="J516" s="93"/>
      <c r="K516" s="112"/>
    </row>
    <row r="517" spans="2:11">
      <c r="B517" s="94"/>
      <c r="C517" s="112"/>
      <c r="D517" s="112"/>
      <c r="E517" s="112"/>
      <c r="F517" s="112"/>
      <c r="G517" s="112"/>
      <c r="H517" s="112"/>
      <c r="I517" s="93"/>
      <c r="J517" s="93"/>
      <c r="K517" s="112"/>
    </row>
    <row r="518" spans="2:11">
      <c r="B518" s="94"/>
      <c r="C518" s="112"/>
      <c r="D518" s="112"/>
      <c r="E518" s="112"/>
      <c r="F518" s="112"/>
      <c r="G518" s="112"/>
      <c r="H518" s="112"/>
      <c r="I518" s="93"/>
      <c r="J518" s="93"/>
      <c r="K518" s="112"/>
    </row>
    <row r="519" spans="2:11">
      <c r="B519" s="94"/>
      <c r="C519" s="112"/>
      <c r="D519" s="112"/>
      <c r="E519" s="112"/>
      <c r="F519" s="112"/>
      <c r="G519" s="112"/>
      <c r="H519" s="112"/>
      <c r="I519" s="93"/>
      <c r="J519" s="93"/>
      <c r="K519" s="112"/>
    </row>
    <row r="520" spans="2:11">
      <c r="B520" s="94"/>
      <c r="C520" s="112"/>
      <c r="D520" s="112"/>
      <c r="E520" s="112"/>
      <c r="F520" s="112"/>
      <c r="G520" s="112"/>
      <c r="H520" s="112"/>
      <c r="I520" s="93"/>
      <c r="J520" s="93"/>
      <c r="K520" s="112"/>
    </row>
    <row r="521" spans="2:11">
      <c r="B521" s="94"/>
      <c r="C521" s="112"/>
      <c r="D521" s="112"/>
      <c r="E521" s="112"/>
      <c r="F521" s="112"/>
      <c r="G521" s="112"/>
      <c r="H521" s="112"/>
      <c r="I521" s="93"/>
      <c r="J521" s="93"/>
      <c r="K521" s="112"/>
    </row>
    <row r="522" spans="2:11">
      <c r="B522" s="94"/>
      <c r="C522" s="112"/>
      <c r="D522" s="112"/>
      <c r="E522" s="112"/>
      <c r="F522" s="112"/>
      <c r="G522" s="112"/>
      <c r="H522" s="112"/>
      <c r="I522" s="93"/>
      <c r="J522" s="93"/>
      <c r="K522" s="112"/>
    </row>
    <row r="523" spans="2:11">
      <c r="B523" s="94"/>
      <c r="C523" s="112"/>
      <c r="D523" s="112"/>
      <c r="E523" s="112"/>
      <c r="F523" s="112"/>
      <c r="G523" s="112"/>
      <c r="H523" s="112"/>
      <c r="I523" s="93"/>
      <c r="J523" s="93"/>
      <c r="K523" s="112"/>
    </row>
    <row r="524" spans="2:11">
      <c r="B524" s="94"/>
      <c r="C524" s="112"/>
      <c r="D524" s="112"/>
      <c r="E524" s="112"/>
      <c r="F524" s="112"/>
      <c r="G524" s="112"/>
      <c r="H524" s="112"/>
      <c r="I524" s="93"/>
      <c r="J524" s="93"/>
      <c r="K524" s="112"/>
    </row>
    <row r="525" spans="2:11">
      <c r="B525" s="94"/>
      <c r="C525" s="112"/>
      <c r="D525" s="112"/>
      <c r="E525" s="112"/>
      <c r="F525" s="112"/>
      <c r="G525" s="112"/>
      <c r="H525" s="112"/>
      <c r="I525" s="93"/>
      <c r="J525" s="93"/>
      <c r="K525" s="112"/>
    </row>
    <row r="526" spans="2:11">
      <c r="B526" s="94"/>
      <c r="C526" s="112"/>
      <c r="D526" s="112"/>
      <c r="E526" s="112"/>
      <c r="F526" s="112"/>
      <c r="G526" s="112"/>
      <c r="H526" s="112"/>
      <c r="I526" s="93"/>
      <c r="J526" s="93"/>
      <c r="K526" s="112"/>
    </row>
    <row r="527" spans="2:11">
      <c r="B527" s="94"/>
      <c r="C527" s="112"/>
      <c r="D527" s="112"/>
      <c r="E527" s="112"/>
      <c r="F527" s="112"/>
      <c r="G527" s="112"/>
      <c r="H527" s="112"/>
      <c r="I527" s="93"/>
      <c r="J527" s="93"/>
      <c r="K527" s="112"/>
    </row>
    <row r="528" spans="2:11">
      <c r="B528" s="94"/>
      <c r="C528" s="112"/>
      <c r="D528" s="112"/>
      <c r="E528" s="112"/>
      <c r="F528" s="112"/>
      <c r="G528" s="112"/>
      <c r="H528" s="112"/>
      <c r="I528" s="93"/>
      <c r="J528" s="93"/>
      <c r="K528" s="112"/>
    </row>
    <row r="529" spans="2:11">
      <c r="B529" s="94"/>
      <c r="C529" s="112"/>
      <c r="D529" s="112"/>
      <c r="E529" s="112"/>
      <c r="F529" s="112"/>
      <c r="G529" s="112"/>
      <c r="H529" s="112"/>
      <c r="I529" s="93"/>
      <c r="J529" s="93"/>
      <c r="K529" s="112"/>
    </row>
    <row r="530" spans="2:11">
      <c r="B530" s="94"/>
      <c r="C530" s="112"/>
      <c r="D530" s="112"/>
      <c r="E530" s="112"/>
      <c r="F530" s="112"/>
      <c r="G530" s="112"/>
      <c r="H530" s="112"/>
      <c r="I530" s="93"/>
      <c r="J530" s="93"/>
      <c r="K530" s="112"/>
    </row>
    <row r="531" spans="2:11">
      <c r="B531" s="94"/>
      <c r="C531" s="112"/>
      <c r="D531" s="112"/>
      <c r="E531" s="112"/>
      <c r="F531" s="112"/>
      <c r="G531" s="112"/>
      <c r="H531" s="112"/>
      <c r="I531" s="93"/>
      <c r="J531" s="93"/>
      <c r="K531" s="112"/>
    </row>
    <row r="532" spans="2:11">
      <c r="B532" s="94"/>
      <c r="C532" s="112"/>
      <c r="D532" s="112"/>
      <c r="E532" s="112"/>
      <c r="F532" s="112"/>
      <c r="G532" s="112"/>
      <c r="H532" s="112"/>
      <c r="I532" s="93"/>
      <c r="J532" s="93"/>
      <c r="K532" s="112"/>
    </row>
    <row r="533" spans="2:11">
      <c r="B533" s="94"/>
      <c r="C533" s="112"/>
      <c r="D533" s="112"/>
      <c r="E533" s="112"/>
      <c r="F533" s="112"/>
      <c r="G533" s="112"/>
      <c r="H533" s="112"/>
      <c r="I533" s="93"/>
      <c r="J533" s="93"/>
      <c r="K533" s="112"/>
    </row>
    <row r="534" spans="2:11">
      <c r="B534" s="94"/>
      <c r="C534" s="112"/>
      <c r="D534" s="112"/>
      <c r="E534" s="112"/>
      <c r="F534" s="112"/>
      <c r="G534" s="112"/>
      <c r="H534" s="112"/>
      <c r="I534" s="93"/>
      <c r="J534" s="93"/>
      <c r="K534" s="112"/>
    </row>
    <row r="535" spans="2:11">
      <c r="B535" s="94"/>
      <c r="C535" s="112"/>
      <c r="D535" s="112"/>
      <c r="E535" s="112"/>
      <c r="F535" s="112"/>
      <c r="G535" s="112"/>
      <c r="H535" s="112"/>
      <c r="I535" s="93"/>
      <c r="J535" s="93"/>
      <c r="K535" s="112"/>
    </row>
    <row r="536" spans="2:11">
      <c r="B536" s="94"/>
      <c r="C536" s="112"/>
      <c r="D536" s="112"/>
      <c r="E536" s="112"/>
      <c r="F536" s="112"/>
      <c r="G536" s="112"/>
      <c r="H536" s="112"/>
      <c r="I536" s="93"/>
      <c r="J536" s="93"/>
      <c r="K536" s="112"/>
    </row>
    <row r="537" spans="2:11">
      <c r="B537" s="94"/>
      <c r="C537" s="112"/>
      <c r="D537" s="112"/>
      <c r="E537" s="112"/>
      <c r="F537" s="112"/>
      <c r="G537" s="112"/>
      <c r="H537" s="112"/>
      <c r="I537" s="93"/>
      <c r="J537" s="93"/>
      <c r="K537" s="112"/>
    </row>
    <row r="538" spans="2:11">
      <c r="B538" s="94"/>
      <c r="C538" s="112"/>
      <c r="D538" s="112"/>
      <c r="E538" s="112"/>
      <c r="F538" s="112"/>
      <c r="G538" s="112"/>
      <c r="H538" s="112"/>
      <c r="I538" s="93"/>
      <c r="J538" s="93"/>
      <c r="K538" s="112"/>
    </row>
    <row r="539" spans="2:11">
      <c r="B539" s="94"/>
      <c r="C539" s="112"/>
      <c r="D539" s="112"/>
      <c r="E539" s="112"/>
      <c r="F539" s="112"/>
      <c r="G539" s="112"/>
      <c r="H539" s="112"/>
      <c r="I539" s="93"/>
      <c r="J539" s="93"/>
      <c r="K539" s="112"/>
    </row>
    <row r="540" spans="2:11">
      <c r="B540" s="94"/>
      <c r="C540" s="112"/>
      <c r="D540" s="112"/>
      <c r="E540" s="112"/>
      <c r="F540" s="112"/>
      <c r="G540" s="112"/>
      <c r="H540" s="112"/>
      <c r="I540" s="93"/>
      <c r="J540" s="93"/>
      <c r="K540" s="112"/>
    </row>
    <row r="541" spans="2:11">
      <c r="B541" s="94"/>
      <c r="C541" s="112"/>
      <c r="D541" s="112"/>
      <c r="E541" s="112"/>
      <c r="F541" s="112"/>
      <c r="G541" s="112"/>
      <c r="H541" s="112"/>
      <c r="I541" s="93"/>
      <c r="J541" s="93"/>
      <c r="K541" s="112"/>
    </row>
    <row r="542" spans="2:11">
      <c r="B542" s="94"/>
      <c r="C542" s="112"/>
      <c r="D542" s="112"/>
      <c r="E542" s="112"/>
      <c r="F542" s="112"/>
      <c r="G542" s="112"/>
      <c r="H542" s="112"/>
      <c r="I542" s="93"/>
      <c r="J542" s="93"/>
      <c r="K542" s="112"/>
    </row>
    <row r="543" spans="2:11">
      <c r="B543" s="94"/>
      <c r="C543" s="112"/>
      <c r="D543" s="112"/>
      <c r="E543" s="112"/>
      <c r="F543" s="112"/>
      <c r="G543" s="112"/>
      <c r="H543" s="112"/>
      <c r="I543" s="93"/>
      <c r="J543" s="93"/>
      <c r="K543" s="112"/>
    </row>
    <row r="544" spans="2:11">
      <c r="B544" s="94"/>
      <c r="C544" s="112"/>
      <c r="D544" s="112"/>
      <c r="E544" s="112"/>
      <c r="F544" s="112"/>
      <c r="G544" s="112"/>
      <c r="H544" s="112"/>
      <c r="I544" s="93"/>
      <c r="J544" s="93"/>
      <c r="K544" s="112"/>
    </row>
    <row r="545" spans="2:11">
      <c r="B545" s="94"/>
      <c r="C545" s="112"/>
      <c r="D545" s="112"/>
      <c r="E545" s="112"/>
      <c r="F545" s="112"/>
      <c r="G545" s="112"/>
      <c r="H545" s="112"/>
      <c r="I545" s="93"/>
      <c r="J545" s="93"/>
      <c r="K545" s="112"/>
    </row>
    <row r="546" spans="2:11">
      <c r="B546" s="94"/>
      <c r="C546" s="112"/>
      <c r="D546" s="112"/>
      <c r="E546" s="112"/>
      <c r="F546" s="112"/>
      <c r="G546" s="112"/>
      <c r="H546" s="112"/>
      <c r="I546" s="93"/>
      <c r="J546" s="93"/>
      <c r="K546" s="112"/>
    </row>
    <row r="547" spans="2:11">
      <c r="B547" s="94"/>
      <c r="C547" s="112"/>
      <c r="D547" s="112"/>
      <c r="E547" s="112"/>
      <c r="F547" s="112"/>
      <c r="G547" s="112"/>
      <c r="H547" s="112"/>
      <c r="I547" s="93"/>
      <c r="J547" s="93"/>
      <c r="K547" s="112"/>
    </row>
    <row r="548" spans="2:11">
      <c r="B548" s="94"/>
      <c r="C548" s="112"/>
      <c r="D548" s="112"/>
      <c r="E548" s="112"/>
      <c r="F548" s="112"/>
      <c r="G548" s="112"/>
      <c r="H548" s="112"/>
      <c r="I548" s="93"/>
      <c r="J548" s="93"/>
      <c r="K548" s="112"/>
    </row>
    <row r="549" spans="2:11">
      <c r="B549" s="94"/>
      <c r="C549" s="112"/>
      <c r="D549" s="112"/>
      <c r="E549" s="112"/>
      <c r="F549" s="112"/>
      <c r="G549" s="112"/>
      <c r="H549" s="112"/>
      <c r="I549" s="93"/>
      <c r="J549" s="93"/>
      <c r="K549" s="112"/>
    </row>
    <row r="550" spans="2:11">
      <c r="B550" s="94"/>
      <c r="C550" s="112"/>
      <c r="D550" s="112"/>
      <c r="E550" s="112"/>
      <c r="F550" s="112"/>
      <c r="G550" s="112"/>
      <c r="H550" s="112"/>
      <c r="I550" s="93"/>
      <c r="J550" s="93"/>
      <c r="K550" s="112"/>
    </row>
    <row r="551" spans="2:11">
      <c r="B551" s="94"/>
      <c r="C551" s="112"/>
      <c r="D551" s="112"/>
      <c r="E551" s="112"/>
      <c r="F551" s="112"/>
      <c r="G551" s="112"/>
      <c r="H551" s="112"/>
      <c r="I551" s="93"/>
      <c r="J551" s="93"/>
      <c r="K551" s="112"/>
    </row>
    <row r="552" spans="2:11">
      <c r="B552" s="94"/>
      <c r="C552" s="112"/>
      <c r="D552" s="112"/>
      <c r="E552" s="112"/>
      <c r="F552" s="112"/>
      <c r="G552" s="112"/>
      <c r="H552" s="112"/>
      <c r="I552" s="93"/>
      <c r="J552" s="93"/>
      <c r="K552" s="112"/>
    </row>
    <row r="553" spans="2:11">
      <c r="B553" s="94"/>
      <c r="C553" s="112"/>
      <c r="D553" s="112"/>
      <c r="E553" s="112"/>
      <c r="F553" s="112"/>
      <c r="G553" s="112"/>
      <c r="H553" s="112"/>
      <c r="I553" s="93"/>
      <c r="J553" s="93"/>
      <c r="K553" s="112"/>
    </row>
    <row r="554" spans="2:11">
      <c r="B554" s="94"/>
      <c r="C554" s="112"/>
      <c r="D554" s="112"/>
      <c r="E554" s="112"/>
      <c r="F554" s="112"/>
      <c r="G554" s="112"/>
      <c r="H554" s="112"/>
      <c r="I554" s="93"/>
      <c r="J554" s="93"/>
      <c r="K554" s="112"/>
    </row>
    <row r="555" spans="2:11">
      <c r="B555" s="94"/>
      <c r="C555" s="112"/>
      <c r="D555" s="112"/>
      <c r="E555" s="112"/>
      <c r="F555" s="112"/>
      <c r="G555" s="112"/>
      <c r="H555" s="112"/>
      <c r="I555" s="93"/>
      <c r="J555" s="93"/>
      <c r="K555" s="112"/>
    </row>
    <row r="556" spans="2:11">
      <c r="B556" s="94"/>
      <c r="C556" s="112"/>
      <c r="D556" s="112"/>
      <c r="E556" s="112"/>
      <c r="F556" s="112"/>
      <c r="G556" s="112"/>
      <c r="H556" s="112"/>
      <c r="I556" s="93"/>
      <c r="J556" s="93"/>
      <c r="K556" s="112"/>
    </row>
    <row r="557" spans="2:11">
      <c r="B557" s="94"/>
      <c r="C557" s="112"/>
      <c r="D557" s="112"/>
      <c r="E557" s="112"/>
      <c r="F557" s="112"/>
      <c r="G557" s="112"/>
      <c r="H557" s="112"/>
      <c r="I557" s="93"/>
      <c r="J557" s="93"/>
      <c r="K557" s="112"/>
    </row>
    <row r="558" spans="2:11">
      <c r="B558" s="94"/>
      <c r="C558" s="112"/>
      <c r="D558" s="112"/>
      <c r="E558" s="112"/>
      <c r="F558" s="112"/>
      <c r="G558" s="112"/>
      <c r="H558" s="112"/>
      <c r="I558" s="93"/>
      <c r="J558" s="93"/>
      <c r="K558" s="112"/>
    </row>
    <row r="559" spans="2:11">
      <c r="B559" s="94"/>
      <c r="C559" s="112"/>
      <c r="D559" s="112"/>
      <c r="E559" s="112"/>
      <c r="F559" s="112"/>
      <c r="G559" s="112"/>
      <c r="H559" s="112"/>
      <c r="I559" s="93"/>
      <c r="J559" s="93"/>
      <c r="K559" s="112"/>
    </row>
    <row r="560" spans="2:11">
      <c r="B560" s="94"/>
      <c r="C560" s="112"/>
      <c r="D560" s="112"/>
      <c r="E560" s="112"/>
      <c r="F560" s="112"/>
      <c r="G560" s="112"/>
      <c r="H560" s="112"/>
      <c r="I560" s="93"/>
      <c r="J560" s="93"/>
      <c r="K560" s="112"/>
    </row>
    <row r="561" spans="2:11">
      <c r="B561" s="94"/>
      <c r="C561" s="112"/>
      <c r="D561" s="112"/>
      <c r="E561" s="112"/>
      <c r="F561" s="112"/>
      <c r="G561" s="112"/>
      <c r="H561" s="112"/>
      <c r="I561" s="93"/>
      <c r="J561" s="93"/>
      <c r="K561" s="112"/>
    </row>
    <row r="562" spans="2:11">
      <c r="B562" s="94"/>
      <c r="C562" s="112"/>
      <c r="D562" s="112"/>
      <c r="E562" s="112"/>
      <c r="F562" s="112"/>
      <c r="G562" s="112"/>
      <c r="H562" s="112"/>
      <c r="I562" s="93"/>
      <c r="J562" s="93"/>
      <c r="K562" s="112"/>
    </row>
    <row r="563" spans="2:11">
      <c r="B563" s="94"/>
      <c r="C563" s="112"/>
      <c r="D563" s="112"/>
      <c r="E563" s="112"/>
      <c r="F563" s="112"/>
      <c r="G563" s="112"/>
      <c r="H563" s="112"/>
      <c r="I563" s="93"/>
      <c r="J563" s="93"/>
      <c r="K563" s="112"/>
    </row>
    <row r="564" spans="2:11">
      <c r="B564" s="94"/>
      <c r="C564" s="112"/>
      <c r="D564" s="112"/>
      <c r="E564" s="112"/>
      <c r="F564" s="112"/>
      <c r="G564" s="112"/>
      <c r="H564" s="112"/>
      <c r="I564" s="93"/>
      <c r="J564" s="93"/>
      <c r="K564" s="112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35">
      <c r="B1" s="46" t="s">
        <v>146</v>
      </c>
      <c r="C1" s="46" t="s" vm="1">
        <v>229</v>
      </c>
    </row>
    <row r="2" spans="2:35">
      <c r="B2" s="46" t="s">
        <v>145</v>
      </c>
      <c r="C2" s="46" t="s">
        <v>230</v>
      </c>
    </row>
    <row r="3" spans="2:35">
      <c r="B3" s="46" t="s">
        <v>147</v>
      </c>
      <c r="C3" s="46" t="s">
        <v>231</v>
      </c>
      <c r="E3" s="2"/>
    </row>
    <row r="4" spans="2:35">
      <c r="B4" s="46" t="s">
        <v>148</v>
      </c>
      <c r="C4" s="46">
        <v>9455</v>
      </c>
    </row>
    <row r="6" spans="2:35" ht="26.25" customHeight="1">
      <c r="B6" s="143" t="s">
        <v>173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5"/>
    </row>
    <row r="7" spans="2:35" ht="26.25" customHeight="1">
      <c r="B7" s="143" t="s">
        <v>97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5"/>
    </row>
    <row r="8" spans="2:35" s="3" customFormat="1" ht="63">
      <c r="B8" s="21" t="s">
        <v>116</v>
      </c>
      <c r="C8" s="29" t="s">
        <v>47</v>
      </c>
      <c r="D8" s="12" t="s">
        <v>53</v>
      </c>
      <c r="E8" s="29" t="s">
        <v>14</v>
      </c>
      <c r="F8" s="29" t="s">
        <v>68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205</v>
      </c>
      <c r="M8" s="29" t="s">
        <v>204</v>
      </c>
      <c r="N8" s="29" t="s">
        <v>63</v>
      </c>
      <c r="O8" s="29" t="s">
        <v>60</v>
      </c>
      <c r="P8" s="29" t="s">
        <v>149</v>
      </c>
      <c r="Q8" s="30" t="s">
        <v>151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212</v>
      </c>
      <c r="M9" s="31"/>
      <c r="N9" s="31" t="s">
        <v>208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113</v>
      </c>
    </row>
    <row r="11" spans="2:35" s="4" customFormat="1" ht="18" customHeight="1">
      <c r="B11" s="106" t="s">
        <v>2809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07">
        <v>0</v>
      </c>
      <c r="O11" s="87"/>
      <c r="P11" s="108">
        <v>0</v>
      </c>
      <c r="Q11" s="108">
        <v>0</v>
      </c>
      <c r="AI11" s="1"/>
    </row>
    <row r="12" spans="2:35" ht="21.75" customHeight="1">
      <c r="B12" s="109" t="s">
        <v>220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35">
      <c r="B13" s="109" t="s">
        <v>112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35">
      <c r="B14" s="109" t="s">
        <v>203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35">
      <c r="B15" s="109" t="s">
        <v>211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3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2:17">
      <c r="B111" s="94"/>
      <c r="C111" s="94"/>
      <c r="D111" s="94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</row>
    <row r="112" spans="2:17">
      <c r="B112" s="94"/>
      <c r="C112" s="94"/>
      <c r="D112" s="94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</row>
    <row r="113" spans="2:17">
      <c r="B113" s="94"/>
      <c r="C113" s="94"/>
      <c r="D113" s="94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</row>
    <row r="114" spans="2:17">
      <c r="B114" s="94"/>
      <c r="C114" s="94"/>
      <c r="D114" s="94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</row>
    <row r="115" spans="2:17">
      <c r="B115" s="94"/>
      <c r="C115" s="94"/>
      <c r="D115" s="94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</row>
    <row r="116" spans="2:17">
      <c r="B116" s="94"/>
      <c r="C116" s="94"/>
      <c r="D116" s="94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</row>
    <row r="117" spans="2:17">
      <c r="B117" s="94"/>
      <c r="C117" s="94"/>
      <c r="D117" s="94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</row>
    <row r="118" spans="2:17">
      <c r="B118" s="94"/>
      <c r="C118" s="94"/>
      <c r="D118" s="94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</row>
    <row r="119" spans="2:17">
      <c r="B119" s="94"/>
      <c r="C119" s="94"/>
      <c r="D119" s="94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</row>
    <row r="120" spans="2:17">
      <c r="B120" s="94"/>
      <c r="C120" s="94"/>
      <c r="D120" s="94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</row>
    <row r="121" spans="2:17">
      <c r="B121" s="94"/>
      <c r="C121" s="94"/>
      <c r="D121" s="94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</row>
    <row r="122" spans="2:17">
      <c r="B122" s="94"/>
      <c r="C122" s="94"/>
      <c r="D122" s="94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</row>
    <row r="123" spans="2:17">
      <c r="B123" s="94"/>
      <c r="C123" s="94"/>
      <c r="D123" s="94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</row>
    <row r="124" spans="2:17">
      <c r="B124" s="94"/>
      <c r="C124" s="94"/>
      <c r="D124" s="94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</row>
    <row r="125" spans="2:17">
      <c r="B125" s="94"/>
      <c r="C125" s="94"/>
      <c r="D125" s="94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</row>
    <row r="126" spans="2:17">
      <c r="B126" s="94"/>
      <c r="C126" s="94"/>
      <c r="D126" s="94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</row>
    <row r="127" spans="2:17">
      <c r="B127" s="94"/>
      <c r="C127" s="94"/>
      <c r="D127" s="94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</row>
    <row r="128" spans="2:17">
      <c r="B128" s="94"/>
      <c r="C128" s="94"/>
      <c r="D128" s="94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</row>
    <row r="129" spans="2:17">
      <c r="B129" s="94"/>
      <c r="C129" s="94"/>
      <c r="D129" s="94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</row>
    <row r="130" spans="2:17">
      <c r="B130" s="94"/>
      <c r="C130" s="94"/>
      <c r="D130" s="94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</row>
    <row r="131" spans="2:17">
      <c r="B131" s="94"/>
      <c r="C131" s="94"/>
      <c r="D131" s="94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</row>
    <row r="132" spans="2:17">
      <c r="B132" s="94"/>
      <c r="C132" s="94"/>
      <c r="D132" s="94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</row>
    <row r="133" spans="2:17">
      <c r="B133" s="94"/>
      <c r="C133" s="94"/>
      <c r="D133" s="94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</row>
    <row r="134" spans="2:17">
      <c r="B134" s="94"/>
      <c r="C134" s="94"/>
      <c r="D134" s="94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</row>
    <row r="135" spans="2:17">
      <c r="B135" s="94"/>
      <c r="C135" s="94"/>
      <c r="D135" s="94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</row>
    <row r="136" spans="2:17">
      <c r="B136" s="94"/>
      <c r="C136" s="94"/>
      <c r="D136" s="94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</row>
    <row r="137" spans="2:17">
      <c r="B137" s="94"/>
      <c r="C137" s="94"/>
      <c r="D137" s="94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</row>
    <row r="138" spans="2:17">
      <c r="B138" s="94"/>
      <c r="C138" s="94"/>
      <c r="D138" s="94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</row>
    <row r="139" spans="2:17">
      <c r="B139" s="94"/>
      <c r="C139" s="94"/>
      <c r="D139" s="94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</row>
    <row r="140" spans="2:17">
      <c r="B140" s="94"/>
      <c r="C140" s="94"/>
      <c r="D140" s="94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</row>
    <row r="141" spans="2:17">
      <c r="B141" s="94"/>
      <c r="C141" s="94"/>
      <c r="D141" s="94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</row>
    <row r="142" spans="2:17">
      <c r="B142" s="94"/>
      <c r="C142" s="94"/>
      <c r="D142" s="94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</row>
    <row r="143" spans="2:17">
      <c r="B143" s="94"/>
      <c r="C143" s="94"/>
      <c r="D143" s="94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</row>
    <row r="144" spans="2:17">
      <c r="B144" s="94"/>
      <c r="C144" s="94"/>
      <c r="D144" s="94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</row>
    <row r="145" spans="2:17">
      <c r="B145" s="94"/>
      <c r="C145" s="94"/>
      <c r="D145" s="94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</row>
    <row r="146" spans="2:17">
      <c r="B146" s="94"/>
      <c r="C146" s="94"/>
      <c r="D146" s="94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</row>
    <row r="147" spans="2:17">
      <c r="B147" s="94"/>
      <c r="C147" s="94"/>
      <c r="D147" s="94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</row>
    <row r="148" spans="2:17">
      <c r="B148" s="94"/>
      <c r="C148" s="94"/>
      <c r="D148" s="94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</row>
    <row r="149" spans="2:17">
      <c r="B149" s="94"/>
      <c r="C149" s="94"/>
      <c r="D149" s="94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</row>
    <row r="150" spans="2:17">
      <c r="B150" s="94"/>
      <c r="C150" s="94"/>
      <c r="D150" s="94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</row>
    <row r="151" spans="2:17">
      <c r="B151" s="94"/>
      <c r="C151" s="94"/>
      <c r="D151" s="94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</row>
    <row r="152" spans="2:17">
      <c r="B152" s="94"/>
      <c r="C152" s="94"/>
      <c r="D152" s="94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</row>
    <row r="153" spans="2:17">
      <c r="B153" s="94"/>
      <c r="C153" s="94"/>
      <c r="D153" s="94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</row>
    <row r="154" spans="2:17">
      <c r="B154" s="94"/>
      <c r="C154" s="94"/>
      <c r="D154" s="94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</row>
    <row r="155" spans="2:17">
      <c r="B155" s="94"/>
      <c r="C155" s="94"/>
      <c r="D155" s="94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</row>
    <row r="156" spans="2:17">
      <c r="B156" s="94"/>
      <c r="C156" s="94"/>
      <c r="D156" s="94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</row>
    <row r="157" spans="2:17">
      <c r="B157" s="94"/>
      <c r="C157" s="94"/>
      <c r="D157" s="94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</row>
    <row r="158" spans="2:17">
      <c r="B158" s="94"/>
      <c r="C158" s="94"/>
      <c r="D158" s="94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</row>
    <row r="159" spans="2:17">
      <c r="B159" s="94"/>
      <c r="C159" s="94"/>
      <c r="D159" s="94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</row>
    <row r="160" spans="2:17">
      <c r="B160" s="94"/>
      <c r="C160" s="94"/>
      <c r="D160" s="94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</row>
    <row r="161" spans="2:17">
      <c r="B161" s="94"/>
      <c r="C161" s="94"/>
      <c r="D161" s="94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</row>
    <row r="162" spans="2:17">
      <c r="B162" s="94"/>
      <c r="C162" s="94"/>
      <c r="D162" s="94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</row>
    <row r="163" spans="2:17">
      <c r="B163" s="94"/>
      <c r="C163" s="94"/>
      <c r="D163" s="94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</row>
    <row r="164" spans="2:17">
      <c r="B164" s="94"/>
      <c r="C164" s="94"/>
      <c r="D164" s="94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</row>
    <row r="165" spans="2:17">
      <c r="B165" s="94"/>
      <c r="C165" s="94"/>
      <c r="D165" s="94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</row>
    <row r="166" spans="2:17">
      <c r="B166" s="94"/>
      <c r="C166" s="94"/>
      <c r="D166" s="94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</row>
    <row r="167" spans="2:17">
      <c r="B167" s="94"/>
      <c r="C167" s="94"/>
      <c r="D167" s="94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</row>
    <row r="168" spans="2:17">
      <c r="B168" s="94"/>
      <c r="C168" s="94"/>
      <c r="D168" s="94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</row>
    <row r="169" spans="2:17">
      <c r="B169" s="94"/>
      <c r="C169" s="94"/>
      <c r="D169" s="94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</row>
    <row r="170" spans="2:17">
      <c r="B170" s="94"/>
      <c r="C170" s="94"/>
      <c r="D170" s="94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</row>
    <row r="171" spans="2:17">
      <c r="B171" s="94"/>
      <c r="C171" s="94"/>
      <c r="D171" s="94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</row>
    <row r="172" spans="2:17">
      <c r="B172" s="94"/>
      <c r="C172" s="94"/>
      <c r="D172" s="94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</row>
    <row r="173" spans="2:17">
      <c r="B173" s="94"/>
      <c r="C173" s="94"/>
      <c r="D173" s="94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</row>
    <row r="174" spans="2:17">
      <c r="B174" s="94"/>
      <c r="C174" s="94"/>
      <c r="D174" s="94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</row>
    <row r="175" spans="2:17">
      <c r="B175" s="94"/>
      <c r="C175" s="94"/>
      <c r="D175" s="94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</row>
    <row r="176" spans="2:17">
      <c r="B176" s="94"/>
      <c r="C176" s="94"/>
      <c r="D176" s="94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</row>
  </sheetData>
  <sheetProtection sheet="1" objects="1" scenarios="1"/>
  <mergeCells count="2">
    <mergeCell ref="B6:Q6"/>
    <mergeCell ref="B7:Q7"/>
  </mergeCells>
  <phoneticPr fontId="4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60.285156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16">
      <c r="B1" s="46" t="s">
        <v>146</v>
      </c>
      <c r="C1" s="46" t="s" vm="1">
        <v>229</v>
      </c>
    </row>
    <row r="2" spans="2:16">
      <c r="B2" s="46" t="s">
        <v>145</v>
      </c>
      <c r="C2" s="46" t="s">
        <v>230</v>
      </c>
    </row>
    <row r="3" spans="2:16">
      <c r="B3" s="46" t="s">
        <v>147</v>
      </c>
      <c r="C3" s="46" t="s">
        <v>231</v>
      </c>
    </row>
    <row r="4" spans="2:16">
      <c r="B4" s="46" t="s">
        <v>148</v>
      </c>
      <c r="C4" s="46">
        <v>9455</v>
      </c>
    </row>
    <row r="6" spans="2:16" ht="26.25" customHeight="1">
      <c r="B6" s="143" t="s">
        <v>174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</row>
    <row r="7" spans="2:16" ht="26.25" customHeight="1">
      <c r="B7" s="143" t="s">
        <v>89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5"/>
    </row>
    <row r="8" spans="2:16" s="3" customFormat="1" ht="63">
      <c r="B8" s="21" t="s">
        <v>116</v>
      </c>
      <c r="C8" s="29" t="s">
        <v>47</v>
      </c>
      <c r="D8" s="29" t="s">
        <v>14</v>
      </c>
      <c r="E8" s="29" t="s">
        <v>68</v>
      </c>
      <c r="F8" s="29" t="s">
        <v>104</v>
      </c>
      <c r="G8" s="29" t="s">
        <v>17</v>
      </c>
      <c r="H8" s="29" t="s">
        <v>103</v>
      </c>
      <c r="I8" s="29" t="s">
        <v>16</v>
      </c>
      <c r="J8" s="29" t="s">
        <v>18</v>
      </c>
      <c r="K8" s="29" t="s">
        <v>205</v>
      </c>
      <c r="L8" s="29" t="s">
        <v>204</v>
      </c>
      <c r="M8" s="29" t="s">
        <v>111</v>
      </c>
      <c r="N8" s="29" t="s">
        <v>60</v>
      </c>
      <c r="O8" s="29" t="s">
        <v>149</v>
      </c>
      <c r="P8" s="30" t="s">
        <v>151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212</v>
      </c>
      <c r="L9" s="31"/>
      <c r="M9" s="31" t="s">
        <v>208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06" t="s">
        <v>28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107">
        <v>0</v>
      </c>
      <c r="N11" s="87"/>
      <c r="O11" s="108">
        <v>0</v>
      </c>
      <c r="P11" s="108">
        <v>0</v>
      </c>
    </row>
    <row r="12" spans="2:16" ht="21.75" customHeight="1">
      <c r="B12" s="109" t="s">
        <v>112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09" t="s">
        <v>203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109" t="s">
        <v>211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</row>
    <row r="111" spans="2:16">
      <c r="B111" s="94"/>
      <c r="C111" s="94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</row>
    <row r="112" spans="2:16">
      <c r="B112" s="94"/>
      <c r="C112" s="94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</row>
    <row r="113" spans="2:16">
      <c r="B113" s="94"/>
      <c r="C113" s="94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</row>
    <row r="114" spans="2:16">
      <c r="B114" s="94"/>
      <c r="C114" s="94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</row>
    <row r="115" spans="2:16">
      <c r="B115" s="94"/>
      <c r="C115" s="94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</row>
    <row r="116" spans="2:16">
      <c r="B116" s="94"/>
      <c r="C116" s="94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</row>
    <row r="117" spans="2:16">
      <c r="B117" s="94"/>
      <c r="C117" s="94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</row>
    <row r="118" spans="2:16">
      <c r="B118" s="94"/>
      <c r="C118" s="94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</row>
    <row r="119" spans="2:16">
      <c r="B119" s="94"/>
      <c r="C119" s="94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</row>
    <row r="120" spans="2:16">
      <c r="B120" s="94"/>
      <c r="C120" s="94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</row>
    <row r="121" spans="2:16">
      <c r="B121" s="94"/>
      <c r="C121" s="94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</row>
    <row r="122" spans="2:16">
      <c r="B122" s="94"/>
      <c r="C122" s="94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</row>
    <row r="123" spans="2:16">
      <c r="B123" s="94"/>
      <c r="C123" s="94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</row>
    <row r="124" spans="2:16">
      <c r="B124" s="94"/>
      <c r="C124" s="94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</row>
    <row r="125" spans="2:16">
      <c r="B125" s="94"/>
      <c r="C125" s="94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</row>
    <row r="126" spans="2:16">
      <c r="B126" s="94"/>
      <c r="C126" s="94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</row>
    <row r="127" spans="2:16">
      <c r="B127" s="94"/>
      <c r="C127" s="94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</row>
    <row r="128" spans="2:16">
      <c r="B128" s="94"/>
      <c r="C128" s="94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</row>
    <row r="129" spans="2:16">
      <c r="B129" s="94"/>
      <c r="C129" s="94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</row>
    <row r="130" spans="2:16">
      <c r="B130" s="94"/>
      <c r="C130" s="94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</row>
    <row r="131" spans="2:16">
      <c r="B131" s="94"/>
      <c r="C131" s="94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</row>
    <row r="132" spans="2:16">
      <c r="B132" s="94"/>
      <c r="C132" s="94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</row>
    <row r="133" spans="2:16">
      <c r="B133" s="94"/>
      <c r="C133" s="94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</row>
    <row r="134" spans="2:16">
      <c r="B134" s="94"/>
      <c r="C134" s="94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</row>
    <row r="135" spans="2:16">
      <c r="B135" s="94"/>
      <c r="C135" s="94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</row>
    <row r="136" spans="2:16">
      <c r="B136" s="94"/>
      <c r="C136" s="94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</row>
    <row r="137" spans="2:16">
      <c r="B137" s="94"/>
      <c r="C137" s="94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</row>
    <row r="138" spans="2:16">
      <c r="B138" s="94"/>
      <c r="C138" s="94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</row>
    <row r="139" spans="2:16">
      <c r="B139" s="94"/>
      <c r="C139" s="94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</row>
    <row r="140" spans="2:16">
      <c r="B140" s="94"/>
      <c r="C140" s="94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</row>
    <row r="141" spans="2:16">
      <c r="B141" s="94"/>
      <c r="C141" s="94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</row>
    <row r="142" spans="2:16">
      <c r="B142" s="94"/>
      <c r="C142" s="94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</row>
    <row r="143" spans="2:16">
      <c r="B143" s="94"/>
      <c r="C143" s="94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</row>
    <row r="144" spans="2:16">
      <c r="B144" s="94"/>
      <c r="C144" s="94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</row>
    <row r="145" spans="2:16">
      <c r="B145" s="94"/>
      <c r="C145" s="94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</row>
    <row r="146" spans="2:16">
      <c r="B146" s="94"/>
      <c r="C146" s="94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</row>
    <row r="147" spans="2:16">
      <c r="B147" s="94"/>
      <c r="C147" s="94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</row>
    <row r="148" spans="2:16">
      <c r="B148" s="94"/>
      <c r="C148" s="94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</row>
    <row r="149" spans="2:16">
      <c r="B149" s="94"/>
      <c r="C149" s="94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</row>
    <row r="150" spans="2:16">
      <c r="B150" s="94"/>
      <c r="C150" s="94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</row>
    <row r="151" spans="2:16">
      <c r="B151" s="94"/>
      <c r="C151" s="94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</row>
    <row r="152" spans="2:16">
      <c r="B152" s="94"/>
      <c r="C152" s="94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</row>
    <row r="153" spans="2:16">
      <c r="B153" s="94"/>
      <c r="C153" s="94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</row>
    <row r="154" spans="2:16">
      <c r="B154" s="94"/>
      <c r="C154" s="94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</row>
    <row r="155" spans="2:16">
      <c r="B155" s="94"/>
      <c r="C155" s="94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</row>
    <row r="156" spans="2:16">
      <c r="B156" s="94"/>
      <c r="C156" s="94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</row>
    <row r="157" spans="2:16">
      <c r="B157" s="94"/>
      <c r="C157" s="94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</row>
    <row r="158" spans="2:16">
      <c r="B158" s="94"/>
      <c r="C158" s="94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</row>
    <row r="159" spans="2:16">
      <c r="B159" s="94"/>
      <c r="C159" s="94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</row>
    <row r="160" spans="2:16">
      <c r="B160" s="94"/>
      <c r="C160" s="94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</row>
    <row r="161" spans="2:16">
      <c r="B161" s="94"/>
      <c r="C161" s="94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</row>
    <row r="162" spans="2:16">
      <c r="B162" s="94"/>
      <c r="C162" s="94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</row>
    <row r="163" spans="2:16">
      <c r="B163" s="94"/>
      <c r="C163" s="94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</row>
    <row r="164" spans="2:16">
      <c r="B164" s="94"/>
      <c r="C164" s="94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</row>
    <row r="165" spans="2:16">
      <c r="B165" s="94"/>
      <c r="C165" s="94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</row>
    <row r="166" spans="2:16">
      <c r="B166" s="94"/>
      <c r="C166" s="94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</row>
    <row r="167" spans="2:16">
      <c r="B167" s="94"/>
      <c r="C167" s="94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</row>
    <row r="168" spans="2:16">
      <c r="B168" s="94"/>
      <c r="C168" s="94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</row>
    <row r="169" spans="2:16">
      <c r="B169" s="94"/>
      <c r="C169" s="94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</row>
    <row r="170" spans="2:16">
      <c r="B170" s="94"/>
      <c r="C170" s="94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</row>
    <row r="171" spans="2:16">
      <c r="B171" s="94"/>
      <c r="C171" s="94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</row>
    <row r="172" spans="2:16">
      <c r="B172" s="94"/>
      <c r="C172" s="94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</row>
    <row r="173" spans="2:16">
      <c r="B173" s="94"/>
      <c r="C173" s="94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</row>
    <row r="174" spans="2:16">
      <c r="B174" s="94"/>
      <c r="C174" s="94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</row>
    <row r="175" spans="2:16">
      <c r="B175" s="94"/>
      <c r="C175" s="94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</row>
    <row r="176" spans="2:16">
      <c r="B176" s="94"/>
      <c r="C176" s="94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</row>
    <row r="177" spans="2:16">
      <c r="B177" s="94"/>
      <c r="C177" s="94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</row>
    <row r="178" spans="2:16">
      <c r="B178" s="94"/>
      <c r="C178" s="94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</row>
    <row r="179" spans="2:16">
      <c r="B179" s="94"/>
      <c r="C179" s="94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</row>
    <row r="180" spans="2:16">
      <c r="B180" s="94"/>
      <c r="C180" s="94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</row>
    <row r="181" spans="2:16">
      <c r="B181" s="94"/>
      <c r="C181" s="94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</row>
    <row r="182" spans="2:16">
      <c r="B182" s="94"/>
      <c r="C182" s="94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</row>
    <row r="183" spans="2:16">
      <c r="B183" s="94"/>
      <c r="C183" s="94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</row>
    <row r="184" spans="2:16">
      <c r="B184" s="94"/>
      <c r="C184" s="94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</row>
    <row r="185" spans="2:16">
      <c r="B185" s="94"/>
      <c r="C185" s="94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</row>
    <row r="186" spans="2:16">
      <c r="B186" s="94"/>
      <c r="C186" s="94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</row>
    <row r="187" spans="2:16">
      <c r="B187" s="94"/>
      <c r="C187" s="94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</row>
    <row r="188" spans="2:16">
      <c r="B188" s="94"/>
      <c r="C188" s="94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</row>
    <row r="189" spans="2:16">
      <c r="B189" s="94"/>
      <c r="C189" s="94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</row>
    <row r="190" spans="2:16">
      <c r="B190" s="94"/>
      <c r="C190" s="94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</row>
    <row r="191" spans="2:16">
      <c r="B191" s="94"/>
      <c r="C191" s="94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</row>
    <row r="192" spans="2:16">
      <c r="B192" s="94"/>
      <c r="C192" s="94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</row>
    <row r="193" spans="2:16">
      <c r="B193" s="94"/>
      <c r="C193" s="94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</row>
    <row r="194" spans="2:16">
      <c r="B194" s="94"/>
      <c r="C194" s="94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</row>
    <row r="195" spans="2:16">
      <c r="B195" s="94"/>
      <c r="C195" s="94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</row>
    <row r="196" spans="2:16">
      <c r="B196" s="94"/>
      <c r="C196" s="94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</row>
    <row r="197" spans="2:16">
      <c r="B197" s="94"/>
      <c r="C197" s="94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</row>
    <row r="198" spans="2:16">
      <c r="B198" s="94"/>
      <c r="C198" s="94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</row>
    <row r="199" spans="2:16">
      <c r="B199" s="94"/>
      <c r="C199" s="94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</row>
    <row r="200" spans="2:16">
      <c r="B200" s="94"/>
      <c r="C200" s="94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</row>
    <row r="201" spans="2:16">
      <c r="B201" s="94"/>
      <c r="C201" s="94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</row>
    <row r="202" spans="2:16">
      <c r="B202" s="94"/>
      <c r="C202" s="94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</row>
    <row r="203" spans="2:16">
      <c r="B203" s="94"/>
      <c r="C203" s="94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</row>
    <row r="204" spans="2:16">
      <c r="B204" s="94"/>
      <c r="C204" s="94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</row>
    <row r="205" spans="2:16">
      <c r="B205" s="94"/>
      <c r="C205" s="94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</row>
    <row r="206" spans="2:16">
      <c r="B206" s="94"/>
      <c r="C206" s="94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</row>
    <row r="207" spans="2:16">
      <c r="B207" s="94"/>
      <c r="C207" s="94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</row>
    <row r="208" spans="2:16">
      <c r="B208" s="94"/>
      <c r="C208" s="94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</row>
    <row r="209" spans="2:16">
      <c r="B209" s="94"/>
      <c r="C209" s="94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</row>
    <row r="210" spans="2:16">
      <c r="B210" s="94"/>
      <c r="C210" s="94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</row>
    <row r="211" spans="2:16">
      <c r="B211" s="94"/>
      <c r="C211" s="94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</row>
    <row r="212" spans="2:16">
      <c r="B212" s="94"/>
      <c r="C212" s="94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</row>
    <row r="213" spans="2:16">
      <c r="B213" s="94"/>
      <c r="C213" s="94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</row>
    <row r="214" spans="2:16">
      <c r="B214" s="94"/>
      <c r="C214" s="94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</row>
    <row r="215" spans="2:16">
      <c r="B215" s="94"/>
      <c r="C215" s="94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</row>
    <row r="216" spans="2:16">
      <c r="B216" s="94"/>
      <c r="C216" s="94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</row>
    <row r="217" spans="2:16">
      <c r="B217" s="94"/>
      <c r="C217" s="94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</row>
    <row r="218" spans="2:16">
      <c r="B218" s="94"/>
      <c r="C218" s="94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</row>
    <row r="219" spans="2:16">
      <c r="B219" s="94"/>
      <c r="C219" s="94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</row>
    <row r="220" spans="2:16">
      <c r="B220" s="94"/>
      <c r="C220" s="94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</row>
    <row r="221" spans="2:16">
      <c r="B221" s="94"/>
      <c r="C221" s="94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</row>
    <row r="222" spans="2:16">
      <c r="B222" s="94"/>
      <c r="C222" s="94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</row>
    <row r="223" spans="2:16">
      <c r="B223" s="94"/>
      <c r="C223" s="94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</row>
    <row r="224" spans="2:16">
      <c r="B224" s="94"/>
      <c r="C224" s="94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</row>
    <row r="225" spans="2:16">
      <c r="B225" s="94"/>
      <c r="C225" s="94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</row>
    <row r="226" spans="2:16">
      <c r="B226" s="94"/>
      <c r="C226" s="94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</row>
    <row r="227" spans="2:16">
      <c r="B227" s="94"/>
      <c r="C227" s="94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</row>
    <row r="228" spans="2:16">
      <c r="B228" s="94"/>
      <c r="C228" s="94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</row>
    <row r="229" spans="2:16">
      <c r="B229" s="94"/>
      <c r="C229" s="94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</row>
    <row r="230" spans="2:16">
      <c r="B230" s="94"/>
      <c r="C230" s="94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</row>
    <row r="231" spans="2:16">
      <c r="B231" s="94"/>
      <c r="C231" s="94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</row>
    <row r="232" spans="2:16">
      <c r="B232" s="94"/>
      <c r="C232" s="94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</row>
    <row r="233" spans="2:16">
      <c r="B233" s="94"/>
      <c r="C233" s="94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</row>
    <row r="234" spans="2:16">
      <c r="B234" s="94"/>
      <c r="C234" s="94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</row>
    <row r="235" spans="2:16">
      <c r="B235" s="94"/>
      <c r="C235" s="94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</row>
    <row r="236" spans="2:16">
      <c r="B236" s="94"/>
      <c r="C236" s="94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</row>
    <row r="237" spans="2:16">
      <c r="B237" s="94"/>
      <c r="C237" s="94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</row>
    <row r="238" spans="2:16">
      <c r="B238" s="94"/>
      <c r="C238" s="94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</row>
    <row r="239" spans="2:16">
      <c r="B239" s="94"/>
      <c r="C239" s="94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</row>
    <row r="240" spans="2:16">
      <c r="B240" s="94"/>
      <c r="C240" s="94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</row>
    <row r="241" spans="2:16">
      <c r="B241" s="94"/>
      <c r="C241" s="94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</row>
    <row r="242" spans="2:16">
      <c r="B242" s="94"/>
      <c r="C242" s="94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</row>
    <row r="243" spans="2:16">
      <c r="B243" s="94"/>
      <c r="C243" s="94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</row>
    <row r="244" spans="2:16">
      <c r="B244" s="94"/>
      <c r="C244" s="94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</row>
    <row r="245" spans="2:16">
      <c r="B245" s="94"/>
      <c r="C245" s="94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</row>
    <row r="246" spans="2:16">
      <c r="B246" s="94"/>
      <c r="C246" s="94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</row>
    <row r="247" spans="2:16">
      <c r="B247" s="94"/>
      <c r="C247" s="94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</row>
    <row r="248" spans="2:16">
      <c r="B248" s="94"/>
      <c r="C248" s="94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</row>
    <row r="249" spans="2:16">
      <c r="B249" s="94"/>
      <c r="C249" s="94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</row>
    <row r="250" spans="2:16">
      <c r="B250" s="94"/>
      <c r="C250" s="94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</row>
    <row r="251" spans="2:16">
      <c r="B251" s="94"/>
      <c r="C251" s="94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</row>
    <row r="252" spans="2:16">
      <c r="B252" s="94"/>
      <c r="C252" s="94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</row>
    <row r="253" spans="2:16">
      <c r="B253" s="94"/>
      <c r="C253" s="94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</row>
    <row r="254" spans="2:16">
      <c r="B254" s="94"/>
      <c r="C254" s="94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</row>
    <row r="255" spans="2:16">
      <c r="B255" s="94"/>
      <c r="C255" s="94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</row>
    <row r="256" spans="2:16">
      <c r="B256" s="94"/>
      <c r="C256" s="94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</row>
    <row r="257" spans="2:16">
      <c r="B257" s="94"/>
      <c r="C257" s="94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</row>
    <row r="258" spans="2:16">
      <c r="B258" s="94"/>
      <c r="C258" s="94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</row>
    <row r="259" spans="2:16">
      <c r="B259" s="94"/>
      <c r="C259" s="94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</row>
    <row r="260" spans="2:16">
      <c r="B260" s="94"/>
      <c r="C260" s="94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</row>
    <row r="261" spans="2:16">
      <c r="B261" s="94"/>
      <c r="C261" s="94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</row>
    <row r="262" spans="2:16">
      <c r="B262" s="94"/>
      <c r="C262" s="94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</row>
    <row r="263" spans="2:16">
      <c r="B263" s="94"/>
      <c r="C263" s="94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</row>
    <row r="264" spans="2:16">
      <c r="B264" s="94"/>
      <c r="C264" s="94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</row>
    <row r="265" spans="2:16">
      <c r="B265" s="94"/>
      <c r="C265" s="94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</row>
    <row r="266" spans="2:16">
      <c r="B266" s="94"/>
      <c r="C266" s="94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</row>
    <row r="267" spans="2:16">
      <c r="B267" s="94"/>
      <c r="C267" s="94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</row>
    <row r="268" spans="2:16">
      <c r="B268" s="94"/>
      <c r="C268" s="94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</row>
    <row r="269" spans="2:16">
      <c r="B269" s="94"/>
      <c r="C269" s="94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</row>
    <row r="270" spans="2:16">
      <c r="B270" s="94"/>
      <c r="C270" s="94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</row>
    <row r="271" spans="2:16">
      <c r="B271" s="94"/>
      <c r="C271" s="94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</row>
    <row r="272" spans="2:16">
      <c r="B272" s="94"/>
      <c r="C272" s="94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</row>
    <row r="273" spans="2:16">
      <c r="B273" s="94"/>
      <c r="C273" s="94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</row>
    <row r="274" spans="2:16">
      <c r="B274" s="94"/>
      <c r="C274" s="94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</row>
    <row r="275" spans="2:16">
      <c r="B275" s="94"/>
      <c r="C275" s="94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</row>
    <row r="276" spans="2:16">
      <c r="B276" s="94"/>
      <c r="C276" s="94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</row>
    <row r="277" spans="2:16">
      <c r="B277" s="94"/>
      <c r="C277" s="94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</row>
    <row r="278" spans="2:16">
      <c r="B278" s="94"/>
      <c r="C278" s="94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</row>
    <row r="279" spans="2:16">
      <c r="B279" s="94"/>
      <c r="C279" s="94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</row>
    <row r="280" spans="2:16">
      <c r="B280" s="94"/>
      <c r="C280" s="94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</row>
    <row r="281" spans="2:16">
      <c r="B281" s="94"/>
      <c r="C281" s="94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</row>
    <row r="282" spans="2:16">
      <c r="B282" s="94"/>
      <c r="C282" s="94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</row>
    <row r="283" spans="2:16">
      <c r="B283" s="94"/>
      <c r="C283" s="94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</row>
    <row r="284" spans="2:16">
      <c r="B284" s="94"/>
      <c r="C284" s="94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</row>
    <row r="285" spans="2:16">
      <c r="B285" s="94"/>
      <c r="C285" s="94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</row>
    <row r="286" spans="2:16">
      <c r="B286" s="94"/>
      <c r="C286" s="94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</row>
    <row r="287" spans="2:16">
      <c r="B287" s="94"/>
      <c r="C287" s="94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</row>
    <row r="288" spans="2:16">
      <c r="B288" s="94"/>
      <c r="C288" s="94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</row>
    <row r="289" spans="2:16">
      <c r="B289" s="94"/>
      <c r="C289" s="94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</row>
    <row r="290" spans="2:16">
      <c r="B290" s="94"/>
      <c r="C290" s="94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</row>
    <row r="291" spans="2:16">
      <c r="B291" s="94"/>
      <c r="C291" s="94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</row>
    <row r="292" spans="2:16">
      <c r="B292" s="94"/>
      <c r="C292" s="94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</row>
    <row r="293" spans="2:16">
      <c r="B293" s="94"/>
      <c r="C293" s="94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</row>
    <row r="294" spans="2:16">
      <c r="B294" s="94"/>
      <c r="C294" s="94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</row>
    <row r="295" spans="2:16">
      <c r="B295" s="94"/>
      <c r="C295" s="94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</row>
    <row r="296" spans="2:16">
      <c r="B296" s="94"/>
      <c r="C296" s="94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</row>
    <row r="297" spans="2:16">
      <c r="B297" s="94"/>
      <c r="C297" s="94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</row>
    <row r="298" spans="2:16">
      <c r="B298" s="94"/>
      <c r="C298" s="94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</row>
    <row r="299" spans="2:16">
      <c r="B299" s="94"/>
      <c r="C299" s="94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</row>
    <row r="300" spans="2:16">
      <c r="B300" s="94"/>
      <c r="C300" s="94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</row>
    <row r="301" spans="2:16">
      <c r="B301" s="94"/>
      <c r="C301" s="94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</row>
    <row r="302" spans="2:16">
      <c r="B302" s="94"/>
      <c r="C302" s="94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</row>
    <row r="303" spans="2:16">
      <c r="B303" s="94"/>
      <c r="C303" s="94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</row>
    <row r="304" spans="2:16">
      <c r="B304" s="94"/>
      <c r="C304" s="94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</row>
    <row r="305" spans="2:16">
      <c r="B305" s="94"/>
      <c r="C305" s="94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</row>
    <row r="306" spans="2:16">
      <c r="B306" s="94"/>
      <c r="C306" s="94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</row>
    <row r="307" spans="2:16">
      <c r="B307" s="94"/>
      <c r="C307" s="94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</row>
    <row r="308" spans="2:16">
      <c r="B308" s="94"/>
      <c r="C308" s="94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</row>
    <row r="309" spans="2:16">
      <c r="B309" s="94"/>
      <c r="C309" s="94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</row>
    <row r="310" spans="2:16">
      <c r="B310" s="94"/>
      <c r="C310" s="94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</row>
    <row r="311" spans="2:16">
      <c r="B311" s="94"/>
      <c r="C311" s="94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</row>
    <row r="312" spans="2:16">
      <c r="B312" s="94"/>
      <c r="C312" s="94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</row>
    <row r="313" spans="2:16">
      <c r="B313" s="94"/>
      <c r="C313" s="94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</row>
    <row r="314" spans="2:16">
      <c r="B314" s="94"/>
      <c r="C314" s="94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</row>
    <row r="315" spans="2:16">
      <c r="B315" s="94"/>
      <c r="C315" s="94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</row>
    <row r="316" spans="2:16">
      <c r="B316" s="94"/>
      <c r="C316" s="94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</row>
    <row r="317" spans="2:16">
      <c r="B317" s="94"/>
      <c r="C317" s="94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</row>
    <row r="318" spans="2:16">
      <c r="B318" s="94"/>
      <c r="C318" s="94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</row>
    <row r="319" spans="2:16">
      <c r="B319" s="94"/>
      <c r="C319" s="94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</row>
    <row r="320" spans="2:16">
      <c r="B320" s="94"/>
      <c r="C320" s="94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</row>
    <row r="321" spans="2:16">
      <c r="B321" s="94"/>
      <c r="C321" s="94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</row>
    <row r="322" spans="2:16">
      <c r="B322" s="94"/>
      <c r="C322" s="94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</row>
    <row r="323" spans="2:16">
      <c r="B323" s="94"/>
      <c r="C323" s="94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</row>
    <row r="324" spans="2:16">
      <c r="B324" s="94"/>
      <c r="C324" s="94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</row>
    <row r="325" spans="2:16">
      <c r="B325" s="94"/>
      <c r="C325" s="94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</row>
    <row r="326" spans="2:16">
      <c r="B326" s="94"/>
      <c r="C326" s="94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</row>
    <row r="327" spans="2:16">
      <c r="B327" s="94"/>
      <c r="C327" s="94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</row>
    <row r="328" spans="2:16">
      <c r="B328" s="94"/>
      <c r="C328" s="94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</row>
    <row r="329" spans="2:16">
      <c r="B329" s="94"/>
      <c r="C329" s="94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</row>
    <row r="330" spans="2:16">
      <c r="B330" s="94"/>
      <c r="C330" s="94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</row>
    <row r="331" spans="2:16">
      <c r="B331" s="94"/>
      <c r="C331" s="94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</row>
    <row r="332" spans="2:16">
      <c r="B332" s="94"/>
      <c r="C332" s="94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</row>
    <row r="333" spans="2:16">
      <c r="B333" s="94"/>
      <c r="C333" s="94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</row>
    <row r="334" spans="2:16">
      <c r="B334" s="94"/>
      <c r="C334" s="94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</row>
    <row r="335" spans="2:16">
      <c r="B335" s="94"/>
      <c r="C335" s="94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</row>
    <row r="336" spans="2:16">
      <c r="B336" s="94"/>
      <c r="C336" s="94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</row>
    <row r="337" spans="2:16">
      <c r="B337" s="94"/>
      <c r="C337" s="94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</row>
    <row r="338" spans="2:16">
      <c r="B338" s="94"/>
      <c r="C338" s="94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</row>
    <row r="339" spans="2:16">
      <c r="B339" s="94"/>
      <c r="C339" s="94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</row>
    <row r="340" spans="2:16">
      <c r="B340" s="94"/>
      <c r="C340" s="94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</row>
    <row r="341" spans="2:16">
      <c r="B341" s="94"/>
      <c r="C341" s="94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</row>
    <row r="342" spans="2:16">
      <c r="B342" s="94"/>
      <c r="C342" s="94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</row>
    <row r="343" spans="2:16">
      <c r="B343" s="94"/>
      <c r="C343" s="94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</row>
    <row r="344" spans="2:16">
      <c r="B344" s="94"/>
      <c r="C344" s="94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</row>
    <row r="345" spans="2:16">
      <c r="B345" s="94"/>
      <c r="C345" s="94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</row>
    <row r="346" spans="2:16">
      <c r="B346" s="94"/>
      <c r="C346" s="94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</row>
    <row r="347" spans="2:16">
      <c r="B347" s="94"/>
      <c r="C347" s="94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</row>
    <row r="348" spans="2:16">
      <c r="B348" s="94"/>
      <c r="C348" s="94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</row>
    <row r="349" spans="2:16">
      <c r="B349" s="94"/>
      <c r="C349" s="94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</row>
    <row r="350" spans="2:16">
      <c r="B350" s="94"/>
      <c r="C350" s="94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</row>
    <row r="351" spans="2:16">
      <c r="B351" s="94"/>
      <c r="C351" s="94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</row>
    <row r="352" spans="2:16">
      <c r="B352" s="94"/>
      <c r="C352" s="94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</row>
    <row r="353" spans="2:16">
      <c r="B353" s="94"/>
      <c r="C353" s="94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</row>
    <row r="354" spans="2:16">
      <c r="B354" s="94"/>
      <c r="C354" s="94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</row>
    <row r="355" spans="2:16">
      <c r="B355" s="94"/>
      <c r="C355" s="94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</row>
    <row r="356" spans="2:16">
      <c r="B356" s="94"/>
      <c r="C356" s="94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</row>
    <row r="357" spans="2:16">
      <c r="B357" s="94"/>
      <c r="C357" s="94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</row>
    <row r="358" spans="2:16">
      <c r="B358" s="94"/>
      <c r="C358" s="94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</row>
    <row r="359" spans="2:16">
      <c r="B359" s="94"/>
      <c r="C359" s="94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</row>
    <row r="360" spans="2:16">
      <c r="B360" s="94"/>
      <c r="C360" s="94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</row>
    <row r="361" spans="2:16">
      <c r="B361" s="94"/>
      <c r="C361" s="94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</row>
    <row r="362" spans="2:16">
      <c r="B362" s="94"/>
      <c r="C362" s="94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</row>
    <row r="363" spans="2:16">
      <c r="B363" s="94"/>
      <c r="C363" s="94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</row>
    <row r="364" spans="2:16">
      <c r="B364" s="94"/>
      <c r="C364" s="94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</row>
    <row r="365" spans="2:16">
      <c r="B365" s="94"/>
      <c r="C365" s="94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</row>
    <row r="366" spans="2:16">
      <c r="B366" s="94"/>
      <c r="C366" s="94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</row>
    <row r="367" spans="2:16">
      <c r="B367" s="94"/>
      <c r="C367" s="94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</row>
    <row r="368" spans="2:16">
      <c r="B368" s="94"/>
      <c r="C368" s="94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</row>
    <row r="369" spans="2:16">
      <c r="B369" s="94"/>
      <c r="C369" s="94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</row>
    <row r="370" spans="2:16">
      <c r="B370" s="94"/>
      <c r="C370" s="94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</row>
    <row r="371" spans="2:16">
      <c r="B371" s="94"/>
      <c r="C371" s="94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</row>
    <row r="372" spans="2:16">
      <c r="B372" s="94"/>
      <c r="C372" s="94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</row>
    <row r="373" spans="2:16">
      <c r="B373" s="94"/>
      <c r="C373" s="94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</row>
    <row r="374" spans="2:16">
      <c r="B374" s="94"/>
      <c r="C374" s="94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</row>
    <row r="375" spans="2:16">
      <c r="B375" s="94"/>
      <c r="C375" s="94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</row>
    <row r="376" spans="2:16">
      <c r="B376" s="94"/>
      <c r="C376" s="94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</row>
    <row r="377" spans="2:16">
      <c r="B377" s="94"/>
      <c r="C377" s="94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</row>
    <row r="378" spans="2:16">
      <c r="B378" s="94"/>
      <c r="C378" s="94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</row>
    <row r="379" spans="2:16">
      <c r="B379" s="94"/>
      <c r="C379" s="94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</row>
    <row r="380" spans="2:16">
      <c r="B380" s="94"/>
      <c r="C380" s="94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</row>
    <row r="381" spans="2:16">
      <c r="B381" s="94"/>
      <c r="C381" s="94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</row>
    <row r="382" spans="2:16">
      <c r="B382" s="94"/>
      <c r="C382" s="94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</row>
    <row r="383" spans="2:16">
      <c r="B383" s="94"/>
      <c r="C383" s="94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</row>
    <row r="384" spans="2:16">
      <c r="B384" s="94"/>
      <c r="C384" s="94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</row>
    <row r="385" spans="2:16">
      <c r="B385" s="94"/>
      <c r="C385" s="94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</row>
    <row r="386" spans="2:16">
      <c r="B386" s="94"/>
      <c r="C386" s="94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</row>
    <row r="387" spans="2:16">
      <c r="B387" s="94"/>
      <c r="C387" s="94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</row>
    <row r="388" spans="2:16">
      <c r="B388" s="94"/>
      <c r="C388" s="94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</row>
    <row r="389" spans="2:16">
      <c r="B389" s="94"/>
      <c r="C389" s="94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</row>
    <row r="390" spans="2:16">
      <c r="B390" s="94"/>
      <c r="C390" s="94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</row>
    <row r="391" spans="2:16">
      <c r="B391" s="94"/>
      <c r="C391" s="94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</row>
    <row r="392" spans="2:16">
      <c r="B392" s="94"/>
      <c r="C392" s="94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</row>
    <row r="393" spans="2:16">
      <c r="B393" s="94"/>
      <c r="C393" s="94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</row>
    <row r="394" spans="2:16">
      <c r="B394" s="94"/>
      <c r="C394" s="94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</row>
    <row r="395" spans="2:16">
      <c r="B395" s="94"/>
      <c r="C395" s="94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</row>
    <row r="396" spans="2:16">
      <c r="B396" s="94"/>
      <c r="C396" s="94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</row>
    <row r="397" spans="2:16">
      <c r="B397" s="94"/>
      <c r="C397" s="94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</row>
    <row r="398" spans="2:16">
      <c r="B398" s="94"/>
      <c r="C398" s="94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</row>
    <row r="399" spans="2:16">
      <c r="B399" s="94"/>
      <c r="C399" s="94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</row>
    <row r="400" spans="2:16">
      <c r="B400" s="94"/>
      <c r="C400" s="94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</row>
    <row r="401" spans="2:16">
      <c r="B401" s="94"/>
      <c r="C401" s="94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</row>
    <row r="402" spans="2:16">
      <c r="B402" s="94"/>
      <c r="C402" s="94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</row>
    <row r="403" spans="2:16">
      <c r="B403" s="94"/>
      <c r="C403" s="94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</row>
    <row r="404" spans="2:16">
      <c r="B404" s="94"/>
      <c r="C404" s="94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</row>
    <row r="405" spans="2:16">
      <c r="B405" s="94"/>
      <c r="C405" s="94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</row>
    <row r="406" spans="2:16">
      <c r="B406" s="94"/>
      <c r="C406" s="94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</row>
    <row r="407" spans="2:16">
      <c r="B407" s="94"/>
      <c r="C407" s="94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</row>
    <row r="408" spans="2:16">
      <c r="B408" s="94"/>
      <c r="C408" s="94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</row>
    <row r="409" spans="2:16">
      <c r="B409" s="94"/>
      <c r="C409" s="94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</row>
    <row r="410" spans="2:16">
      <c r="B410" s="94"/>
      <c r="C410" s="94"/>
      <c r="D410" s="93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</row>
    <row r="411" spans="2:16">
      <c r="B411" s="94"/>
      <c r="C411" s="94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</row>
    <row r="412" spans="2:16">
      <c r="B412" s="94"/>
      <c r="C412" s="94"/>
      <c r="D412" s="93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</row>
    <row r="413" spans="2:16">
      <c r="B413" s="94"/>
      <c r="C413" s="94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</row>
    <row r="414" spans="2:16">
      <c r="B414" s="94"/>
      <c r="C414" s="94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</row>
    <row r="415" spans="2:16">
      <c r="B415" s="94"/>
      <c r="C415" s="94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</row>
    <row r="416" spans="2:16">
      <c r="B416" s="94"/>
      <c r="C416" s="94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</row>
    <row r="417" spans="2:16">
      <c r="B417" s="94"/>
      <c r="C417" s="94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</row>
    <row r="418" spans="2:16">
      <c r="B418" s="94"/>
      <c r="C418" s="94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</row>
    <row r="419" spans="2:16">
      <c r="B419" s="94"/>
      <c r="C419" s="94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</row>
    <row r="420" spans="2:16">
      <c r="B420" s="94"/>
      <c r="C420" s="94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</row>
    <row r="421" spans="2:16">
      <c r="B421" s="94"/>
      <c r="C421" s="94"/>
      <c r="D421" s="93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</row>
    <row r="422" spans="2:16">
      <c r="B422" s="94"/>
      <c r="C422" s="94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</row>
    <row r="423" spans="2:16">
      <c r="B423" s="94"/>
      <c r="C423" s="94"/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</row>
    <row r="424" spans="2:16">
      <c r="B424" s="94"/>
      <c r="C424" s="94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</row>
    <row r="425" spans="2:16">
      <c r="B425" s="94"/>
      <c r="C425" s="94"/>
      <c r="D425" s="93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</row>
    <row r="426" spans="2:16">
      <c r="B426" s="94"/>
      <c r="C426" s="94"/>
      <c r="D426" s="93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</row>
    <row r="427" spans="2:16">
      <c r="B427" s="94"/>
      <c r="C427" s="94"/>
      <c r="D427" s="93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</row>
    <row r="428" spans="2:16">
      <c r="B428" s="94"/>
      <c r="C428" s="94"/>
      <c r="D428" s="93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</row>
    <row r="429" spans="2:16">
      <c r="B429" s="94"/>
      <c r="C429" s="94"/>
      <c r="D429" s="93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</row>
    <row r="430" spans="2:16">
      <c r="B430" s="94"/>
      <c r="C430" s="94"/>
      <c r="D430" s="93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</row>
    <row r="431" spans="2:16">
      <c r="B431" s="94"/>
      <c r="C431" s="94"/>
      <c r="D431" s="93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</row>
    <row r="432" spans="2:16">
      <c r="B432" s="94"/>
      <c r="C432" s="94"/>
      <c r="D432" s="93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</row>
    <row r="433" spans="2:16">
      <c r="B433" s="94"/>
      <c r="C433" s="94"/>
      <c r="D433" s="93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</row>
    <row r="434" spans="2:16">
      <c r="B434" s="94"/>
      <c r="C434" s="94"/>
      <c r="D434" s="93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</row>
    <row r="435" spans="2:16">
      <c r="B435" s="94"/>
      <c r="C435" s="94"/>
      <c r="D435" s="93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</row>
    <row r="436" spans="2:16">
      <c r="B436" s="94"/>
      <c r="C436" s="94"/>
      <c r="D436" s="93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</row>
    <row r="437" spans="2:16">
      <c r="B437" s="94"/>
      <c r="C437" s="94"/>
      <c r="D437" s="93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</row>
    <row r="438" spans="2:16">
      <c r="B438" s="94"/>
      <c r="C438" s="94"/>
      <c r="D438" s="93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</row>
    <row r="439" spans="2:16">
      <c r="B439" s="94"/>
      <c r="C439" s="94"/>
      <c r="D439" s="93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</row>
    <row r="440" spans="2:16">
      <c r="B440" s="94"/>
      <c r="C440" s="94"/>
      <c r="D440" s="93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</row>
    <row r="441" spans="2:16">
      <c r="B441" s="94"/>
      <c r="C441" s="94"/>
      <c r="D441" s="93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</row>
    <row r="442" spans="2:16">
      <c r="B442" s="94"/>
      <c r="C442" s="94"/>
      <c r="D442" s="93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</row>
    <row r="443" spans="2:16">
      <c r="B443" s="94"/>
      <c r="C443" s="94"/>
      <c r="D443" s="93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</row>
    <row r="444" spans="2:16">
      <c r="B444" s="94"/>
      <c r="C444" s="94"/>
      <c r="D444" s="93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</row>
    <row r="445" spans="2:16">
      <c r="B445" s="94"/>
      <c r="C445" s="94"/>
      <c r="D445" s="93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</row>
    <row r="446" spans="2:16">
      <c r="B446" s="94"/>
      <c r="C446" s="94"/>
      <c r="D446" s="93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</row>
    <row r="447" spans="2:16">
      <c r="B447" s="94"/>
      <c r="C447" s="94"/>
      <c r="D447" s="93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</row>
    <row r="448" spans="2:16">
      <c r="B448" s="94"/>
      <c r="C448" s="94"/>
      <c r="D448" s="93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</row>
    <row r="449" spans="2:16">
      <c r="B449" s="94"/>
      <c r="C449" s="94"/>
      <c r="D449" s="93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</row>
    <row r="450" spans="2:16">
      <c r="B450" s="94"/>
      <c r="C450" s="94"/>
      <c r="D450" s="93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</row>
    <row r="451" spans="2:16">
      <c r="B451" s="94"/>
      <c r="C451" s="94"/>
      <c r="D451" s="93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</row>
    <row r="452" spans="2:16">
      <c r="B452" s="94"/>
      <c r="C452" s="94"/>
      <c r="D452" s="93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</row>
  </sheetData>
  <sheetProtection sheet="1" objects="1" scenarios="1"/>
  <mergeCells count="2">
    <mergeCell ref="B6:P6"/>
    <mergeCell ref="B7:P7"/>
  </mergeCells>
  <phoneticPr fontId="4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19">
      <c r="B1" s="46" t="s">
        <v>146</v>
      </c>
      <c r="C1" s="46" t="s" vm="1">
        <v>229</v>
      </c>
    </row>
    <row r="2" spans="2:19">
      <c r="B2" s="46" t="s">
        <v>145</v>
      </c>
      <c r="C2" s="46" t="s">
        <v>230</v>
      </c>
    </row>
    <row r="3" spans="2:19">
      <c r="B3" s="46" t="s">
        <v>147</v>
      </c>
      <c r="C3" s="46" t="s">
        <v>231</v>
      </c>
    </row>
    <row r="4" spans="2:19">
      <c r="B4" s="46" t="s">
        <v>148</v>
      </c>
      <c r="C4" s="46">
        <v>9455</v>
      </c>
    </row>
    <row r="6" spans="2:19" ht="26.25" customHeight="1">
      <c r="B6" s="143" t="s">
        <v>174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5"/>
    </row>
    <row r="7" spans="2:19" ht="26.25" customHeight="1">
      <c r="B7" s="143" t="s">
        <v>90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5"/>
    </row>
    <row r="8" spans="2:19" s="3" customFormat="1" ht="63">
      <c r="B8" s="21" t="s">
        <v>116</v>
      </c>
      <c r="C8" s="29" t="s">
        <v>47</v>
      </c>
      <c r="D8" s="29" t="s">
        <v>118</v>
      </c>
      <c r="E8" s="29" t="s">
        <v>117</v>
      </c>
      <c r="F8" s="29" t="s">
        <v>67</v>
      </c>
      <c r="G8" s="29" t="s">
        <v>14</v>
      </c>
      <c r="H8" s="29" t="s">
        <v>68</v>
      </c>
      <c r="I8" s="29" t="s">
        <v>104</v>
      </c>
      <c r="J8" s="29" t="s">
        <v>17</v>
      </c>
      <c r="K8" s="29" t="s">
        <v>103</v>
      </c>
      <c r="L8" s="29" t="s">
        <v>16</v>
      </c>
      <c r="M8" s="58" t="s">
        <v>18</v>
      </c>
      <c r="N8" s="29" t="s">
        <v>205</v>
      </c>
      <c r="O8" s="29" t="s">
        <v>204</v>
      </c>
      <c r="P8" s="29" t="s">
        <v>111</v>
      </c>
      <c r="Q8" s="29" t="s">
        <v>60</v>
      </c>
      <c r="R8" s="29" t="s">
        <v>149</v>
      </c>
      <c r="S8" s="30" t="s">
        <v>151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212</v>
      </c>
      <c r="O9" s="31"/>
      <c r="P9" s="31" t="s">
        <v>208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19" t="s">
        <v>152</v>
      </c>
    </row>
    <row r="11" spans="2:19" s="4" customFormat="1" ht="18" customHeight="1">
      <c r="B11" s="106" t="s">
        <v>2808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107">
        <v>0</v>
      </c>
      <c r="Q11" s="87"/>
      <c r="R11" s="108">
        <v>0</v>
      </c>
      <c r="S11" s="108">
        <v>0</v>
      </c>
    </row>
    <row r="12" spans="2:19" ht="20.25" customHeight="1">
      <c r="B12" s="109" t="s">
        <v>220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2:19">
      <c r="B13" s="109" t="s">
        <v>112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spans="2:19">
      <c r="B14" s="109" t="s">
        <v>203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</row>
    <row r="15" spans="2:19">
      <c r="B15" s="109" t="s">
        <v>211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pans="2:19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2:19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2:19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2:19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</row>
    <row r="20" spans="2:19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</row>
    <row r="21" spans="2:19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</row>
    <row r="22" spans="2:19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</row>
    <row r="23" spans="2:19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</row>
    <row r="24" spans="2:19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spans="2:19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</row>
    <row r="26" spans="2:19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</row>
    <row r="27" spans="2:19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</row>
    <row r="28" spans="2:19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2:19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</row>
    <row r="30" spans="2:19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2:19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2:19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2:19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2:19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</row>
    <row r="35" spans="2:19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</row>
    <row r="36" spans="2:19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</row>
    <row r="37" spans="2:19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2:19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2:19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2:19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2:19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2:19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</row>
    <row r="43" spans="2:19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2:19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2:19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spans="2:19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</row>
    <row r="47" spans="2:19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2:19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</row>
    <row r="49" spans="2:19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2:19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2:19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2" spans="2:19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2:19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</row>
    <row r="54" spans="2:19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</row>
    <row r="55" spans="2:19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6" spans="2:19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</row>
    <row r="57" spans="2:19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</row>
    <row r="58" spans="2:19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</row>
    <row r="59" spans="2:19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</row>
    <row r="60" spans="2:19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</row>
    <row r="61" spans="2:19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</row>
    <row r="62" spans="2:19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</row>
    <row r="63" spans="2:19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</row>
    <row r="64" spans="2:19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</row>
    <row r="65" spans="2:19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</row>
    <row r="66" spans="2:19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</row>
    <row r="67" spans="2:19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</row>
    <row r="68" spans="2:19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</row>
    <row r="69" spans="2:19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</row>
    <row r="70" spans="2:19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</row>
    <row r="71" spans="2:19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</row>
    <row r="72" spans="2:19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</row>
    <row r="73" spans="2:19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</row>
    <row r="74" spans="2:19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</row>
    <row r="75" spans="2:19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</row>
    <row r="76" spans="2:19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</row>
    <row r="77" spans="2:19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</row>
    <row r="78" spans="2:19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</row>
    <row r="79" spans="2:19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</row>
    <row r="80" spans="2:19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</row>
    <row r="81" spans="2:19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</row>
    <row r="82" spans="2:19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</row>
    <row r="83" spans="2:19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</row>
    <row r="84" spans="2:19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</row>
    <row r="85" spans="2:19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</row>
    <row r="86" spans="2:19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</row>
    <row r="87" spans="2:19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</row>
    <row r="88" spans="2:19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</row>
    <row r="89" spans="2:19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</row>
    <row r="90" spans="2:19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</row>
    <row r="91" spans="2:19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</row>
    <row r="92" spans="2:19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</row>
    <row r="93" spans="2:19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</row>
    <row r="94" spans="2:19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</row>
    <row r="95" spans="2:19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</row>
    <row r="96" spans="2:19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</row>
    <row r="97" spans="2:19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</row>
    <row r="98" spans="2:19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</row>
    <row r="99" spans="2:19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</row>
    <row r="100" spans="2:19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</row>
    <row r="101" spans="2:19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</row>
    <row r="102" spans="2:19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</row>
    <row r="103" spans="2:19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</row>
    <row r="104" spans="2:19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</row>
    <row r="105" spans="2:19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</row>
    <row r="106" spans="2:19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</row>
    <row r="107" spans="2:19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</row>
    <row r="108" spans="2:19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</row>
    <row r="109" spans="2:19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</row>
    <row r="110" spans="2:19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</row>
    <row r="111" spans="2:19">
      <c r="B111" s="94"/>
      <c r="C111" s="94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</row>
    <row r="112" spans="2:19">
      <c r="B112" s="94"/>
      <c r="C112" s="94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</row>
    <row r="113" spans="2:19">
      <c r="B113" s="94"/>
      <c r="C113" s="94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</row>
    <row r="114" spans="2:19">
      <c r="B114" s="94"/>
      <c r="C114" s="94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</row>
    <row r="115" spans="2:19">
      <c r="B115" s="94"/>
      <c r="C115" s="94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</row>
    <row r="116" spans="2:19">
      <c r="B116" s="94"/>
      <c r="C116" s="94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</row>
    <row r="117" spans="2:19">
      <c r="B117" s="94"/>
      <c r="C117" s="94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</row>
    <row r="118" spans="2:19">
      <c r="B118" s="94"/>
      <c r="C118" s="94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</row>
    <row r="119" spans="2:19">
      <c r="B119" s="94"/>
      <c r="C119" s="94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</row>
    <row r="120" spans="2:19">
      <c r="B120" s="94"/>
      <c r="C120" s="94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</row>
    <row r="121" spans="2:19">
      <c r="B121" s="94"/>
      <c r="C121" s="94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</row>
    <row r="122" spans="2:19">
      <c r="B122" s="94"/>
      <c r="C122" s="94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</row>
    <row r="123" spans="2:19">
      <c r="B123" s="94"/>
      <c r="C123" s="94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</row>
    <row r="124" spans="2:19">
      <c r="B124" s="94"/>
      <c r="C124" s="94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</row>
    <row r="125" spans="2:19">
      <c r="B125" s="94"/>
      <c r="C125" s="94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</row>
    <row r="126" spans="2:19">
      <c r="B126" s="94"/>
      <c r="C126" s="94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</row>
    <row r="127" spans="2:19">
      <c r="B127" s="94"/>
      <c r="C127" s="94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</row>
    <row r="128" spans="2:19">
      <c r="B128" s="94"/>
      <c r="C128" s="94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</row>
    <row r="129" spans="2:19">
      <c r="B129" s="94"/>
      <c r="C129" s="94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</row>
    <row r="130" spans="2:19">
      <c r="B130" s="94"/>
      <c r="C130" s="94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</row>
    <row r="131" spans="2:19">
      <c r="B131" s="94"/>
      <c r="C131" s="94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</row>
    <row r="132" spans="2:19">
      <c r="B132" s="94"/>
      <c r="C132" s="94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</row>
    <row r="133" spans="2:19">
      <c r="B133" s="94"/>
      <c r="C133" s="94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</row>
    <row r="134" spans="2:19">
      <c r="B134" s="94"/>
      <c r="C134" s="94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</row>
    <row r="135" spans="2:19">
      <c r="B135" s="94"/>
      <c r="C135" s="94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</row>
    <row r="136" spans="2:19">
      <c r="B136" s="94"/>
      <c r="C136" s="94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</row>
    <row r="137" spans="2:19">
      <c r="B137" s="94"/>
      <c r="C137" s="94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</row>
    <row r="138" spans="2:19">
      <c r="B138" s="94"/>
      <c r="C138" s="94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</row>
    <row r="139" spans="2:19">
      <c r="B139" s="94"/>
      <c r="C139" s="94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</row>
    <row r="140" spans="2:19">
      <c r="B140" s="94"/>
      <c r="C140" s="94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</row>
    <row r="141" spans="2:19">
      <c r="B141" s="94"/>
      <c r="C141" s="94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</row>
    <row r="142" spans="2:19">
      <c r="B142" s="94"/>
      <c r="C142" s="94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</row>
    <row r="143" spans="2:19">
      <c r="B143" s="94"/>
      <c r="C143" s="94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</row>
    <row r="144" spans="2:19">
      <c r="B144" s="94"/>
      <c r="C144" s="94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</row>
    <row r="145" spans="2:19">
      <c r="B145" s="94"/>
      <c r="C145" s="94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</row>
    <row r="146" spans="2:19">
      <c r="B146" s="94"/>
      <c r="C146" s="94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</row>
    <row r="147" spans="2:19">
      <c r="B147" s="94"/>
      <c r="C147" s="94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</row>
    <row r="148" spans="2:19">
      <c r="B148" s="94"/>
      <c r="C148" s="94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</row>
    <row r="149" spans="2:19">
      <c r="B149" s="94"/>
      <c r="C149" s="94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</row>
    <row r="150" spans="2:19">
      <c r="B150" s="94"/>
      <c r="C150" s="94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</row>
    <row r="151" spans="2:19">
      <c r="B151" s="94"/>
      <c r="C151" s="94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</row>
    <row r="152" spans="2:19">
      <c r="B152" s="94"/>
      <c r="C152" s="94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</row>
    <row r="153" spans="2:19">
      <c r="B153" s="94"/>
      <c r="C153" s="94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</row>
    <row r="154" spans="2:19">
      <c r="B154" s="94"/>
      <c r="C154" s="94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</row>
    <row r="155" spans="2:19">
      <c r="B155" s="94"/>
      <c r="C155" s="94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</row>
    <row r="156" spans="2:19">
      <c r="B156" s="94"/>
      <c r="C156" s="94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</row>
    <row r="157" spans="2:19">
      <c r="B157" s="94"/>
      <c r="C157" s="94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</row>
    <row r="158" spans="2:19">
      <c r="B158" s="94"/>
      <c r="C158" s="94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</row>
    <row r="159" spans="2:19">
      <c r="B159" s="94"/>
      <c r="C159" s="94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</row>
    <row r="160" spans="2:19">
      <c r="B160" s="94"/>
      <c r="C160" s="94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</row>
    <row r="161" spans="2:19">
      <c r="B161" s="94"/>
      <c r="C161" s="94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</row>
    <row r="162" spans="2:19">
      <c r="B162" s="94"/>
      <c r="C162" s="94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</row>
    <row r="163" spans="2:19">
      <c r="B163" s="94"/>
      <c r="C163" s="94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</row>
    <row r="164" spans="2:19">
      <c r="B164" s="94"/>
      <c r="C164" s="94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</row>
    <row r="165" spans="2:19">
      <c r="B165" s="94"/>
      <c r="C165" s="94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</row>
    <row r="166" spans="2:19">
      <c r="B166" s="94"/>
      <c r="C166" s="94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</row>
    <row r="167" spans="2:19">
      <c r="B167" s="94"/>
      <c r="C167" s="94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</row>
    <row r="168" spans="2:19">
      <c r="B168" s="94"/>
      <c r="C168" s="94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</row>
    <row r="169" spans="2:19">
      <c r="B169" s="94"/>
      <c r="C169" s="94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</row>
    <row r="170" spans="2:19">
      <c r="B170" s="94"/>
      <c r="C170" s="94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</row>
    <row r="171" spans="2:19">
      <c r="B171" s="94"/>
      <c r="C171" s="94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</row>
    <row r="172" spans="2:19">
      <c r="B172" s="94"/>
      <c r="C172" s="94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</row>
    <row r="173" spans="2:19">
      <c r="B173" s="94"/>
      <c r="C173" s="94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</row>
    <row r="174" spans="2:19">
      <c r="B174" s="94"/>
      <c r="C174" s="94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</row>
    <row r="175" spans="2:19">
      <c r="B175" s="94"/>
      <c r="C175" s="94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</row>
    <row r="176" spans="2:19">
      <c r="B176" s="94"/>
      <c r="C176" s="94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</row>
    <row r="177" spans="2:19">
      <c r="B177" s="94"/>
      <c r="C177" s="94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</row>
    <row r="178" spans="2:19">
      <c r="B178" s="94"/>
      <c r="C178" s="94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</row>
    <row r="179" spans="2:19">
      <c r="B179" s="94"/>
      <c r="C179" s="94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</row>
    <row r="180" spans="2:19">
      <c r="B180" s="94"/>
      <c r="C180" s="94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</row>
    <row r="181" spans="2:19">
      <c r="B181" s="94"/>
      <c r="C181" s="94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</row>
    <row r="182" spans="2:19">
      <c r="B182" s="94"/>
      <c r="C182" s="94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</row>
    <row r="183" spans="2:19">
      <c r="B183" s="94"/>
      <c r="C183" s="94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</row>
    <row r="184" spans="2:19">
      <c r="B184" s="94"/>
      <c r="C184" s="94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</row>
    <row r="185" spans="2:19">
      <c r="B185" s="94"/>
      <c r="C185" s="94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</row>
    <row r="186" spans="2:19">
      <c r="B186" s="94"/>
      <c r="C186" s="94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</row>
    <row r="187" spans="2:19">
      <c r="B187" s="94"/>
      <c r="C187" s="94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</row>
    <row r="188" spans="2:19">
      <c r="B188" s="94"/>
      <c r="C188" s="94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</row>
    <row r="189" spans="2:19">
      <c r="B189" s="94"/>
      <c r="C189" s="94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</row>
    <row r="190" spans="2:19">
      <c r="B190" s="94"/>
      <c r="C190" s="94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</row>
    <row r="191" spans="2:19">
      <c r="B191" s="94"/>
      <c r="C191" s="94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</row>
    <row r="192" spans="2:19">
      <c r="B192" s="94"/>
      <c r="C192" s="94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</row>
    <row r="193" spans="2:19">
      <c r="B193" s="94"/>
      <c r="C193" s="94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</row>
    <row r="194" spans="2:19">
      <c r="B194" s="94"/>
      <c r="C194" s="94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</row>
    <row r="195" spans="2:19">
      <c r="B195" s="94"/>
      <c r="C195" s="94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</row>
    <row r="196" spans="2:19">
      <c r="B196" s="94"/>
      <c r="C196" s="94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</row>
    <row r="197" spans="2:19">
      <c r="B197" s="94"/>
      <c r="C197" s="94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</row>
    <row r="198" spans="2:19">
      <c r="B198" s="94"/>
      <c r="C198" s="94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</row>
    <row r="199" spans="2:19">
      <c r="B199" s="94"/>
      <c r="C199" s="94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</row>
    <row r="200" spans="2:19">
      <c r="B200" s="94"/>
      <c r="C200" s="94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</row>
    <row r="201" spans="2:19">
      <c r="B201" s="94"/>
      <c r="C201" s="94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</row>
    <row r="202" spans="2:19">
      <c r="B202" s="94"/>
      <c r="C202" s="94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</row>
    <row r="203" spans="2:19">
      <c r="B203" s="94"/>
      <c r="C203" s="94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</row>
    <row r="204" spans="2:19">
      <c r="B204" s="94"/>
      <c r="C204" s="94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</row>
    <row r="205" spans="2:19">
      <c r="B205" s="94"/>
      <c r="C205" s="94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</row>
    <row r="206" spans="2:19">
      <c r="B206" s="94"/>
      <c r="C206" s="94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</row>
    <row r="207" spans="2:19">
      <c r="B207" s="94"/>
      <c r="C207" s="94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</row>
    <row r="208" spans="2:19">
      <c r="B208" s="94"/>
      <c r="C208" s="94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</row>
    <row r="209" spans="2:19">
      <c r="B209" s="94"/>
      <c r="C209" s="94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</row>
    <row r="210" spans="2:19">
      <c r="B210" s="94"/>
      <c r="C210" s="94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</row>
    <row r="211" spans="2:19">
      <c r="B211" s="94"/>
      <c r="C211" s="94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</row>
    <row r="212" spans="2:19">
      <c r="B212" s="94"/>
      <c r="C212" s="94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</row>
    <row r="213" spans="2:19">
      <c r="B213" s="94"/>
      <c r="C213" s="94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</row>
    <row r="214" spans="2:19">
      <c r="B214" s="94"/>
      <c r="C214" s="94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</row>
    <row r="215" spans="2:19">
      <c r="B215" s="94"/>
      <c r="C215" s="94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</row>
    <row r="216" spans="2:19">
      <c r="B216" s="94"/>
      <c r="C216" s="94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</row>
    <row r="217" spans="2:19">
      <c r="B217" s="94"/>
      <c r="C217" s="94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</row>
    <row r="218" spans="2:19">
      <c r="B218" s="94"/>
      <c r="C218" s="94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</row>
    <row r="219" spans="2:19">
      <c r="B219" s="94"/>
      <c r="C219" s="94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</row>
    <row r="220" spans="2:19">
      <c r="B220" s="94"/>
      <c r="C220" s="94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</row>
    <row r="221" spans="2:19">
      <c r="B221" s="94"/>
      <c r="C221" s="94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</row>
    <row r="222" spans="2:19">
      <c r="B222" s="94"/>
      <c r="C222" s="94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</row>
    <row r="223" spans="2:19">
      <c r="B223" s="94"/>
      <c r="C223" s="94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</row>
    <row r="224" spans="2:19">
      <c r="B224" s="94"/>
      <c r="C224" s="94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</row>
    <row r="225" spans="2:19">
      <c r="B225" s="94"/>
      <c r="C225" s="94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</row>
    <row r="226" spans="2:19">
      <c r="B226" s="94"/>
      <c r="C226" s="94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</row>
    <row r="227" spans="2:19">
      <c r="B227" s="94"/>
      <c r="C227" s="94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</row>
    <row r="228" spans="2:19">
      <c r="B228" s="94"/>
      <c r="C228" s="94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</row>
    <row r="229" spans="2:19">
      <c r="B229" s="94"/>
      <c r="C229" s="94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</row>
    <row r="230" spans="2:19">
      <c r="B230" s="94"/>
      <c r="C230" s="94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</row>
    <row r="231" spans="2:19">
      <c r="B231" s="94"/>
      <c r="C231" s="94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</row>
    <row r="232" spans="2:19">
      <c r="B232" s="94"/>
      <c r="C232" s="94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</row>
    <row r="233" spans="2:19">
      <c r="B233" s="94"/>
      <c r="C233" s="94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</row>
    <row r="234" spans="2:19">
      <c r="B234" s="94"/>
      <c r="C234" s="94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</row>
    <row r="235" spans="2:19">
      <c r="B235" s="94"/>
      <c r="C235" s="94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</row>
    <row r="236" spans="2:19">
      <c r="B236" s="94"/>
      <c r="C236" s="94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</row>
    <row r="237" spans="2:19">
      <c r="B237" s="94"/>
      <c r="C237" s="94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</row>
    <row r="238" spans="2:19">
      <c r="B238" s="94"/>
      <c r="C238" s="94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</row>
    <row r="239" spans="2:19">
      <c r="B239" s="94"/>
      <c r="C239" s="94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</row>
    <row r="240" spans="2:19">
      <c r="B240" s="94"/>
      <c r="C240" s="94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</row>
    <row r="241" spans="2:19">
      <c r="B241" s="94"/>
      <c r="C241" s="94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</row>
    <row r="242" spans="2:19">
      <c r="B242" s="94"/>
      <c r="C242" s="94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</row>
    <row r="243" spans="2:19">
      <c r="B243" s="94"/>
      <c r="C243" s="94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</row>
    <row r="244" spans="2:19">
      <c r="B244" s="94"/>
      <c r="C244" s="94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</row>
    <row r="245" spans="2:19">
      <c r="B245" s="94"/>
      <c r="C245" s="94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</row>
    <row r="246" spans="2:19">
      <c r="B246" s="94"/>
      <c r="C246" s="94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</row>
    <row r="247" spans="2:19">
      <c r="B247" s="94"/>
      <c r="C247" s="94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</row>
    <row r="248" spans="2:19">
      <c r="B248" s="94"/>
      <c r="C248" s="94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</row>
    <row r="249" spans="2:19">
      <c r="B249" s="94"/>
      <c r="C249" s="94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</row>
    <row r="250" spans="2:19">
      <c r="B250" s="94"/>
      <c r="C250" s="94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</row>
    <row r="251" spans="2:19">
      <c r="B251" s="94"/>
      <c r="C251" s="94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</row>
    <row r="252" spans="2:19">
      <c r="B252" s="94"/>
      <c r="C252" s="94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</row>
    <row r="253" spans="2:19">
      <c r="B253" s="94"/>
      <c r="C253" s="94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</row>
    <row r="254" spans="2:19">
      <c r="B254" s="94"/>
      <c r="C254" s="94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</row>
    <row r="255" spans="2:19">
      <c r="B255" s="94"/>
      <c r="C255" s="94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</row>
    <row r="256" spans="2:19">
      <c r="B256" s="94"/>
      <c r="C256" s="94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</row>
    <row r="257" spans="2:19">
      <c r="B257" s="94"/>
      <c r="C257" s="94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</row>
    <row r="258" spans="2:19">
      <c r="B258" s="94"/>
      <c r="C258" s="94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</row>
    <row r="259" spans="2:19">
      <c r="B259" s="94"/>
      <c r="C259" s="94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</row>
    <row r="260" spans="2:19">
      <c r="B260" s="94"/>
      <c r="C260" s="94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</row>
    <row r="261" spans="2:19">
      <c r="B261" s="94"/>
      <c r="C261" s="94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</row>
    <row r="262" spans="2:19">
      <c r="B262" s="94"/>
      <c r="C262" s="94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</row>
    <row r="263" spans="2:19">
      <c r="B263" s="94"/>
      <c r="C263" s="94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</row>
    <row r="264" spans="2:19">
      <c r="B264" s="94"/>
      <c r="C264" s="94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</row>
    <row r="265" spans="2:19">
      <c r="B265" s="94"/>
      <c r="C265" s="94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</row>
    <row r="266" spans="2:19">
      <c r="B266" s="94"/>
      <c r="C266" s="94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</row>
    <row r="267" spans="2:19">
      <c r="B267" s="94"/>
      <c r="C267" s="94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</row>
    <row r="268" spans="2:19">
      <c r="B268" s="94"/>
      <c r="C268" s="94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</row>
    <row r="269" spans="2:19">
      <c r="B269" s="94"/>
      <c r="C269" s="94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</row>
    <row r="270" spans="2:19">
      <c r="B270" s="94"/>
      <c r="C270" s="94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</row>
    <row r="271" spans="2:19">
      <c r="B271" s="94"/>
      <c r="C271" s="94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</row>
    <row r="272" spans="2:19">
      <c r="B272" s="94"/>
      <c r="C272" s="94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</row>
    <row r="273" spans="2:19">
      <c r="B273" s="94"/>
      <c r="C273" s="94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</row>
    <row r="274" spans="2:19">
      <c r="B274" s="94"/>
      <c r="C274" s="94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</row>
    <row r="275" spans="2:19">
      <c r="B275" s="94"/>
      <c r="C275" s="94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</row>
    <row r="276" spans="2:19">
      <c r="B276" s="94"/>
      <c r="C276" s="94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</row>
    <row r="277" spans="2:19">
      <c r="B277" s="94"/>
      <c r="C277" s="94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</row>
    <row r="278" spans="2:19">
      <c r="B278" s="94"/>
      <c r="C278" s="94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</row>
    <row r="279" spans="2:19">
      <c r="B279" s="94"/>
      <c r="C279" s="94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</row>
    <row r="280" spans="2:19">
      <c r="B280" s="94"/>
      <c r="C280" s="94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</row>
    <row r="281" spans="2:19">
      <c r="B281" s="94"/>
      <c r="C281" s="94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</row>
    <row r="282" spans="2:19">
      <c r="B282" s="94"/>
      <c r="C282" s="94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</row>
    <row r="283" spans="2:19">
      <c r="B283" s="94"/>
      <c r="C283" s="94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</row>
    <row r="284" spans="2:19">
      <c r="B284" s="94"/>
      <c r="C284" s="94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</row>
    <row r="285" spans="2:19">
      <c r="B285" s="94"/>
      <c r="C285" s="94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</row>
    <row r="286" spans="2:19">
      <c r="B286" s="94"/>
      <c r="C286" s="94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</row>
    <row r="287" spans="2:19">
      <c r="B287" s="94"/>
      <c r="C287" s="94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</row>
    <row r="288" spans="2:19">
      <c r="B288" s="94"/>
      <c r="C288" s="94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</row>
    <row r="289" spans="2:19">
      <c r="B289" s="94"/>
      <c r="C289" s="94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</row>
    <row r="290" spans="2:19">
      <c r="B290" s="94"/>
      <c r="C290" s="94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</row>
    <row r="291" spans="2:19">
      <c r="B291" s="94"/>
      <c r="C291" s="94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</row>
    <row r="292" spans="2:19">
      <c r="B292" s="94"/>
      <c r="C292" s="94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</row>
    <row r="293" spans="2:19">
      <c r="B293" s="94"/>
      <c r="C293" s="94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</row>
    <row r="294" spans="2:19">
      <c r="B294" s="94"/>
      <c r="C294" s="94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</row>
    <row r="295" spans="2:19">
      <c r="B295" s="94"/>
      <c r="C295" s="94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</row>
    <row r="296" spans="2:19">
      <c r="B296" s="94"/>
      <c r="C296" s="94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</row>
    <row r="297" spans="2:19">
      <c r="B297" s="94"/>
      <c r="C297" s="94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</row>
    <row r="298" spans="2:19">
      <c r="B298" s="94"/>
      <c r="C298" s="94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</row>
    <row r="299" spans="2:19">
      <c r="B299" s="94"/>
      <c r="C299" s="94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</row>
    <row r="300" spans="2:19">
      <c r="B300" s="94"/>
      <c r="C300" s="94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</row>
    <row r="301" spans="2:19">
      <c r="B301" s="94"/>
      <c r="C301" s="94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</row>
    <row r="302" spans="2:19">
      <c r="B302" s="94"/>
      <c r="C302" s="94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</row>
    <row r="303" spans="2:19">
      <c r="B303" s="94"/>
      <c r="C303" s="94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</row>
    <row r="304" spans="2:19">
      <c r="B304" s="94"/>
      <c r="C304" s="94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</row>
    <row r="305" spans="2:19">
      <c r="B305" s="94"/>
      <c r="C305" s="94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</row>
    <row r="306" spans="2:19">
      <c r="B306" s="94"/>
      <c r="C306" s="94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</row>
    <row r="307" spans="2:19">
      <c r="B307" s="94"/>
      <c r="C307" s="94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3"/>
    </row>
    <row r="308" spans="2:19">
      <c r="B308" s="94"/>
      <c r="C308" s="94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  <c r="S308" s="93"/>
    </row>
    <row r="309" spans="2:19">
      <c r="B309" s="94"/>
      <c r="C309" s="94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</row>
    <row r="310" spans="2:19">
      <c r="B310" s="94"/>
      <c r="C310" s="94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  <c r="S310" s="93"/>
    </row>
    <row r="311" spans="2:19">
      <c r="B311" s="94"/>
      <c r="C311" s="94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4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43" style="2" customWidth="1"/>
    <col min="4" max="4" width="11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1.28515625" style="1" bestFit="1" customWidth="1"/>
    <col min="15" max="15" width="7.42578125" style="1" bestFit="1" customWidth="1"/>
    <col min="16" max="16" width="8.28515625" style="1" bestFit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30">
      <c r="B1" s="46" t="s">
        <v>146</v>
      </c>
      <c r="C1" s="46" t="s" vm="1">
        <v>229</v>
      </c>
    </row>
    <row r="2" spans="2:30">
      <c r="B2" s="46" t="s">
        <v>145</v>
      </c>
      <c r="C2" s="46" t="s">
        <v>230</v>
      </c>
    </row>
    <row r="3" spans="2:30">
      <c r="B3" s="46" t="s">
        <v>147</v>
      </c>
      <c r="C3" s="46" t="s">
        <v>231</v>
      </c>
    </row>
    <row r="4" spans="2:30">
      <c r="B4" s="46" t="s">
        <v>148</v>
      </c>
      <c r="C4" s="46">
        <v>9455</v>
      </c>
    </row>
    <row r="6" spans="2:30" ht="26.25" customHeight="1">
      <c r="B6" s="143" t="s">
        <v>174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5"/>
    </row>
    <row r="7" spans="2:30" ht="26.25" customHeight="1">
      <c r="B7" s="143" t="s">
        <v>91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5"/>
    </row>
    <row r="8" spans="2:30" s="3" customFormat="1" ht="63">
      <c r="B8" s="21" t="s">
        <v>116</v>
      </c>
      <c r="C8" s="29" t="s">
        <v>47</v>
      </c>
      <c r="D8" s="29" t="s">
        <v>118</v>
      </c>
      <c r="E8" s="29" t="s">
        <v>117</v>
      </c>
      <c r="F8" s="29" t="s">
        <v>67</v>
      </c>
      <c r="G8" s="29" t="s">
        <v>14</v>
      </c>
      <c r="H8" s="29" t="s">
        <v>68</v>
      </c>
      <c r="I8" s="29" t="s">
        <v>104</v>
      </c>
      <c r="J8" s="29" t="s">
        <v>17</v>
      </c>
      <c r="K8" s="29" t="s">
        <v>103</v>
      </c>
      <c r="L8" s="29" t="s">
        <v>16</v>
      </c>
      <c r="M8" s="58" t="s">
        <v>18</v>
      </c>
      <c r="N8" s="58" t="s">
        <v>205</v>
      </c>
      <c r="O8" s="29" t="s">
        <v>204</v>
      </c>
      <c r="P8" s="29" t="s">
        <v>111</v>
      </c>
      <c r="Q8" s="29" t="s">
        <v>60</v>
      </c>
      <c r="R8" s="29" t="s">
        <v>149</v>
      </c>
      <c r="S8" s="30" t="s">
        <v>151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212</v>
      </c>
      <c r="O9" s="31"/>
      <c r="P9" s="31" t="s">
        <v>208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19" t="s">
        <v>152</v>
      </c>
      <c r="AA10" s="1"/>
    </row>
    <row r="11" spans="2:30" s="4" customFormat="1" ht="18" customHeight="1">
      <c r="B11" s="114" t="s">
        <v>54</v>
      </c>
      <c r="C11" s="87"/>
      <c r="D11" s="88"/>
      <c r="E11" s="87"/>
      <c r="F11" s="88"/>
      <c r="G11" s="87"/>
      <c r="H11" s="87"/>
      <c r="I11" s="101"/>
      <c r="J11" s="102">
        <v>5.1603669724264112</v>
      </c>
      <c r="K11" s="88"/>
      <c r="L11" s="89"/>
      <c r="M11" s="91">
        <v>4.5260945690929734E-2</v>
      </c>
      <c r="N11" s="90"/>
      <c r="O11" s="102"/>
      <c r="P11" s="90">
        <v>914.74241212800007</v>
      </c>
      <c r="Q11" s="91"/>
      <c r="R11" s="91">
        <f>IFERROR(P11/$P$11,0)</f>
        <v>1</v>
      </c>
      <c r="S11" s="91">
        <f>P11/'סכום נכסי הקרן'!$C$42</f>
        <v>8.6684535553614855E-3</v>
      </c>
      <c r="AA11" s="1"/>
      <c r="AD11" s="1"/>
    </row>
    <row r="12" spans="2:30" ht="17.25" customHeight="1">
      <c r="B12" s="115" t="s">
        <v>198</v>
      </c>
      <c r="C12" s="87"/>
      <c r="D12" s="88"/>
      <c r="E12" s="87"/>
      <c r="F12" s="88"/>
      <c r="G12" s="87"/>
      <c r="H12" s="87"/>
      <c r="I12" s="101"/>
      <c r="J12" s="102">
        <v>4.7330784060174231</v>
      </c>
      <c r="K12" s="88"/>
      <c r="L12" s="89"/>
      <c r="M12" s="91">
        <v>4.4370311994472923E-2</v>
      </c>
      <c r="N12" s="90"/>
      <c r="O12" s="102"/>
      <c r="P12" s="90">
        <v>863.22281450200012</v>
      </c>
      <c r="Q12" s="91"/>
      <c r="R12" s="91">
        <f t="shared" ref="R12:R35" si="0">IFERROR(P12/$P$11,0)</f>
        <v>0.94367857339625483</v>
      </c>
      <c r="S12" s="91">
        <f>P12/'סכום נכסי הקרן'!$C$42</f>
        <v>8.1802338846752205E-3</v>
      </c>
    </row>
    <row r="13" spans="2:30">
      <c r="B13" s="116" t="s">
        <v>61</v>
      </c>
      <c r="C13" s="80"/>
      <c r="D13" s="81"/>
      <c r="E13" s="80"/>
      <c r="F13" s="81"/>
      <c r="G13" s="80"/>
      <c r="H13" s="80"/>
      <c r="I13" s="99"/>
      <c r="J13" s="100">
        <v>7.2560894341614715</v>
      </c>
      <c r="K13" s="81"/>
      <c r="L13" s="82"/>
      <c r="M13" s="84">
        <v>2.7401691629650431E-2</v>
      </c>
      <c r="N13" s="83"/>
      <c r="O13" s="100"/>
      <c r="P13" s="83">
        <v>384.55736057000001</v>
      </c>
      <c r="Q13" s="84"/>
      <c r="R13" s="84">
        <f t="shared" si="0"/>
        <v>0.42039961793767666</v>
      </c>
      <c r="S13" s="84">
        <f>P13/'סכום נכסי הקרן'!$C$42</f>
        <v>3.6442145627844638E-3</v>
      </c>
    </row>
    <row r="14" spans="2:30">
      <c r="B14" s="117" t="s">
        <v>1746</v>
      </c>
      <c r="C14" s="87" t="s">
        <v>1747</v>
      </c>
      <c r="D14" s="88" t="s">
        <v>1748</v>
      </c>
      <c r="E14" s="87" t="s">
        <v>332</v>
      </c>
      <c r="F14" s="88" t="s">
        <v>129</v>
      </c>
      <c r="G14" s="87" t="s">
        <v>317</v>
      </c>
      <c r="H14" s="87" t="s">
        <v>318</v>
      </c>
      <c r="I14" s="101">
        <v>39076</v>
      </c>
      <c r="J14" s="102">
        <v>6.2399999999786635</v>
      </c>
      <c r="K14" s="88" t="s">
        <v>133</v>
      </c>
      <c r="L14" s="89">
        <v>4.9000000000000002E-2</v>
      </c>
      <c r="M14" s="91">
        <v>2.7299999999881006E-2</v>
      </c>
      <c r="N14" s="90">
        <v>64404.503970999998</v>
      </c>
      <c r="O14" s="102">
        <v>151.36000000000001</v>
      </c>
      <c r="P14" s="90">
        <v>97.482655991999991</v>
      </c>
      <c r="Q14" s="91">
        <v>3.9837796372230054E-5</v>
      </c>
      <c r="R14" s="91">
        <f t="shared" si="0"/>
        <v>0.10656842265050592</v>
      </c>
      <c r="S14" s="91">
        <f>P14/'סכום נכסי הקרן'!$C$42</f>
        <v>9.2378342221404364E-4</v>
      </c>
    </row>
    <row r="15" spans="2:30">
      <c r="B15" s="117" t="s">
        <v>1749</v>
      </c>
      <c r="C15" s="87" t="s">
        <v>1750</v>
      </c>
      <c r="D15" s="88" t="s">
        <v>1748</v>
      </c>
      <c r="E15" s="87" t="s">
        <v>332</v>
      </c>
      <c r="F15" s="88" t="s">
        <v>129</v>
      </c>
      <c r="G15" s="87" t="s">
        <v>317</v>
      </c>
      <c r="H15" s="87" t="s">
        <v>318</v>
      </c>
      <c r="I15" s="101">
        <v>40738</v>
      </c>
      <c r="J15" s="102">
        <v>9.9899999999817748</v>
      </c>
      <c r="K15" s="88" t="s">
        <v>133</v>
      </c>
      <c r="L15" s="89">
        <v>4.0999999999999995E-2</v>
      </c>
      <c r="M15" s="91">
        <v>2.5399999999936605E-2</v>
      </c>
      <c r="N15" s="90">
        <v>131452.26856</v>
      </c>
      <c r="O15" s="102">
        <v>134.4</v>
      </c>
      <c r="P15" s="90">
        <v>176.671854078</v>
      </c>
      <c r="Q15" s="91">
        <v>3.4807647232735086E-5</v>
      </c>
      <c r="R15" s="91">
        <f t="shared" si="0"/>
        <v>0.19313836522240346</v>
      </c>
      <c r="S15" s="91">
        <f>P15/'סכום נכסי הקרן'!$C$42</f>
        <v>1.6742109486888486E-3</v>
      </c>
    </row>
    <row r="16" spans="2:30">
      <c r="B16" s="117" t="s">
        <v>1751</v>
      </c>
      <c r="C16" s="87" t="s">
        <v>1752</v>
      </c>
      <c r="D16" s="88" t="s">
        <v>1748</v>
      </c>
      <c r="E16" s="87" t="s">
        <v>1753</v>
      </c>
      <c r="F16" s="88" t="s">
        <v>572</v>
      </c>
      <c r="G16" s="87" t="s">
        <v>322</v>
      </c>
      <c r="H16" s="87" t="s">
        <v>131</v>
      </c>
      <c r="I16" s="101">
        <v>42795</v>
      </c>
      <c r="J16" s="102">
        <v>5.5400000000016583</v>
      </c>
      <c r="K16" s="88" t="s">
        <v>133</v>
      </c>
      <c r="L16" s="89">
        <v>2.1400000000000002E-2</v>
      </c>
      <c r="M16" s="91">
        <v>1.9900000000099491E-2</v>
      </c>
      <c r="N16" s="90">
        <v>43245.201279000001</v>
      </c>
      <c r="O16" s="102">
        <v>111.56</v>
      </c>
      <c r="P16" s="90">
        <v>48.244347548000007</v>
      </c>
      <c r="Q16" s="91">
        <v>1.0166015892033535E-4</v>
      </c>
      <c r="R16" s="91">
        <f t="shared" si="0"/>
        <v>5.2740910346298853E-2</v>
      </c>
      <c r="S16" s="91">
        <f>P16/'סכום נכסי הקרן'!$C$42</f>
        <v>4.5718213180437567E-4</v>
      </c>
    </row>
    <row r="17" spans="2:19">
      <c r="B17" s="117" t="s">
        <v>1754</v>
      </c>
      <c r="C17" s="87" t="s">
        <v>1755</v>
      </c>
      <c r="D17" s="88" t="s">
        <v>1748</v>
      </c>
      <c r="E17" s="87" t="s">
        <v>326</v>
      </c>
      <c r="F17" s="88" t="s">
        <v>321</v>
      </c>
      <c r="G17" s="87" t="s">
        <v>358</v>
      </c>
      <c r="H17" s="87" t="s">
        <v>318</v>
      </c>
      <c r="I17" s="101">
        <v>36489</v>
      </c>
      <c r="J17" s="102">
        <v>3.3399999704822241</v>
      </c>
      <c r="K17" s="88" t="s">
        <v>133</v>
      </c>
      <c r="L17" s="89">
        <v>6.0499999999999998E-2</v>
      </c>
      <c r="M17" s="91">
        <v>1.5899999823845531E-2</v>
      </c>
      <c r="N17" s="90">
        <v>24.829238</v>
      </c>
      <c r="O17" s="102">
        <v>169.19</v>
      </c>
      <c r="P17" s="90">
        <v>4.2008586000000007E-2</v>
      </c>
      <c r="Q17" s="91"/>
      <c r="R17" s="91">
        <f t="shared" si="0"/>
        <v>4.5923951314637126E-5</v>
      </c>
      <c r="S17" s="91">
        <f>P17/'סכום נכסי הקרן'!$C$42</f>
        <v>3.98089639049614E-7</v>
      </c>
    </row>
    <row r="18" spans="2:19">
      <c r="B18" s="117" t="s">
        <v>1756</v>
      </c>
      <c r="C18" s="87" t="s">
        <v>1757</v>
      </c>
      <c r="D18" s="88" t="s">
        <v>1748</v>
      </c>
      <c r="E18" s="87" t="s">
        <v>355</v>
      </c>
      <c r="F18" s="88" t="s">
        <v>129</v>
      </c>
      <c r="G18" s="87" t="s">
        <v>349</v>
      </c>
      <c r="H18" s="87" t="s">
        <v>131</v>
      </c>
      <c r="I18" s="101">
        <v>39084</v>
      </c>
      <c r="J18" s="102">
        <v>1.930000000041127</v>
      </c>
      <c r="K18" s="88" t="s">
        <v>133</v>
      </c>
      <c r="L18" s="89">
        <v>5.5999999999999994E-2</v>
      </c>
      <c r="M18" s="91">
        <v>2.4200000000695995E-2</v>
      </c>
      <c r="N18" s="90">
        <v>13379.689114999999</v>
      </c>
      <c r="O18" s="102">
        <v>141.75</v>
      </c>
      <c r="P18" s="90">
        <v>18.965708354</v>
      </c>
      <c r="Q18" s="91">
        <v>2.7713172568991188E-5</v>
      </c>
      <c r="R18" s="91">
        <f t="shared" si="0"/>
        <v>2.0733386910397378E-2</v>
      </c>
      <c r="S18" s="91">
        <f>P18/'סכום נכסי הקרן'!$C$42</f>
        <v>1.7972640147811945E-4</v>
      </c>
    </row>
    <row r="19" spans="2:19">
      <c r="B19" s="117" t="s">
        <v>1758</v>
      </c>
      <c r="C19" s="87" t="s">
        <v>1759</v>
      </c>
      <c r="D19" s="88" t="s">
        <v>1748</v>
      </c>
      <c r="E19" s="87" t="s">
        <v>1760</v>
      </c>
      <c r="F19" s="88" t="s">
        <v>321</v>
      </c>
      <c r="G19" s="87" t="s">
        <v>435</v>
      </c>
      <c r="H19" s="87" t="s">
        <v>131</v>
      </c>
      <c r="I19" s="101">
        <v>44381</v>
      </c>
      <c r="J19" s="102">
        <v>3.2200000000440423</v>
      </c>
      <c r="K19" s="88" t="s">
        <v>133</v>
      </c>
      <c r="L19" s="89">
        <v>8.5000000000000006E-3</v>
      </c>
      <c r="M19" s="91">
        <v>5.0500000000807448E-2</v>
      </c>
      <c r="N19" s="90">
        <v>36062.800000000003</v>
      </c>
      <c r="O19" s="102">
        <v>94.44</v>
      </c>
      <c r="P19" s="90">
        <v>34.057709625000001</v>
      </c>
      <c r="Q19" s="91">
        <v>1.1269625000000001E-4</v>
      </c>
      <c r="R19" s="91">
        <f t="shared" si="0"/>
        <v>3.7232022013465253E-2</v>
      </c>
      <c r="S19" s="91">
        <f>P19/'סכום נכסי הקרן'!$C$42</f>
        <v>3.2274405359591994E-4</v>
      </c>
    </row>
    <row r="20" spans="2:19">
      <c r="B20" s="117" t="s">
        <v>1761</v>
      </c>
      <c r="C20" s="87" t="s">
        <v>1762</v>
      </c>
      <c r="D20" s="118" t="s">
        <v>29</v>
      </c>
      <c r="E20" s="87" t="s">
        <v>1763</v>
      </c>
      <c r="F20" s="88" t="s">
        <v>491</v>
      </c>
      <c r="G20" s="87" t="s">
        <v>547</v>
      </c>
      <c r="H20" s="87"/>
      <c r="I20" s="101">
        <v>39104</v>
      </c>
      <c r="J20" s="102">
        <v>0.37999999999340162</v>
      </c>
      <c r="K20" s="88" t="s">
        <v>133</v>
      </c>
      <c r="L20" s="89">
        <v>5.5999999999999994E-2</v>
      </c>
      <c r="M20" s="91">
        <v>0</v>
      </c>
      <c r="N20" s="90">
        <v>15279.505101000001</v>
      </c>
      <c r="O20" s="102">
        <v>59.511901999999999</v>
      </c>
      <c r="P20" s="90">
        <v>9.093076387</v>
      </c>
      <c r="Q20" s="91">
        <v>4.063896366573325E-5</v>
      </c>
      <c r="R20" s="91">
        <f t="shared" si="0"/>
        <v>9.9405868432911413E-3</v>
      </c>
      <c r="S20" s="91">
        <f>P20/'סכום נכסי הקרן'!$C$42</f>
        <v>8.6169515364106704E-5</v>
      </c>
    </row>
    <row r="21" spans="2:19">
      <c r="B21" s="119"/>
      <c r="C21" s="87"/>
      <c r="D21" s="87"/>
      <c r="E21" s="87"/>
      <c r="F21" s="87"/>
      <c r="G21" s="87"/>
      <c r="H21" s="87"/>
      <c r="I21" s="87"/>
      <c r="J21" s="102"/>
      <c r="K21" s="87"/>
      <c r="L21" s="87"/>
      <c r="M21" s="91"/>
      <c r="N21" s="90"/>
      <c r="O21" s="102"/>
      <c r="P21" s="87"/>
      <c r="Q21" s="87"/>
      <c r="R21" s="91"/>
      <c r="S21" s="87"/>
    </row>
    <row r="22" spans="2:19">
      <c r="B22" s="116" t="s">
        <v>62</v>
      </c>
      <c r="C22" s="80"/>
      <c r="D22" s="81"/>
      <c r="E22" s="80"/>
      <c r="F22" s="81"/>
      <c r="G22" s="80"/>
      <c r="H22" s="80"/>
      <c r="I22" s="99"/>
      <c r="J22" s="100">
        <v>2.7077780008683301</v>
      </c>
      <c r="K22" s="81"/>
      <c r="L22" s="82"/>
      <c r="M22" s="84">
        <v>5.7674276655873227E-2</v>
      </c>
      <c r="N22" s="83"/>
      <c r="O22" s="100"/>
      <c r="P22" s="83">
        <v>477.20295654799997</v>
      </c>
      <c r="Q22" s="84"/>
      <c r="R22" s="84">
        <f t="shared" si="0"/>
        <v>0.52168014757057624</v>
      </c>
      <c r="S22" s="84">
        <f>P22/'סכום נכסי הקרן'!$C$42</f>
        <v>4.5221601299696669E-3</v>
      </c>
    </row>
    <row r="23" spans="2:19">
      <c r="B23" s="117" t="s">
        <v>1764</v>
      </c>
      <c r="C23" s="87" t="s">
        <v>1765</v>
      </c>
      <c r="D23" s="88" t="s">
        <v>1748</v>
      </c>
      <c r="E23" s="87" t="s">
        <v>1753</v>
      </c>
      <c r="F23" s="88" t="s">
        <v>572</v>
      </c>
      <c r="G23" s="87" t="s">
        <v>322</v>
      </c>
      <c r="H23" s="87" t="s">
        <v>131</v>
      </c>
      <c r="I23" s="101">
        <v>42795</v>
      </c>
      <c r="J23" s="102">
        <v>5.040000000011629</v>
      </c>
      <c r="K23" s="88" t="s">
        <v>133</v>
      </c>
      <c r="L23" s="89">
        <v>3.7400000000000003E-2</v>
      </c>
      <c r="M23" s="91">
        <v>5.4000000000124594E-2</v>
      </c>
      <c r="N23" s="90">
        <v>52068.630945999997</v>
      </c>
      <c r="O23" s="102">
        <v>92.48</v>
      </c>
      <c r="P23" s="90">
        <v>48.153071061000006</v>
      </c>
      <c r="Q23" s="91">
        <v>7.6715874049519732E-5</v>
      </c>
      <c r="R23" s="91">
        <f t="shared" si="0"/>
        <v>5.2641126531981483E-2</v>
      </c>
      <c r="S23" s="91">
        <f>P23/'סכום נכסי הקרן'!$C$42</f>
        <v>4.5631716044438876E-4</v>
      </c>
    </row>
    <row r="24" spans="2:19">
      <c r="B24" s="117" t="s">
        <v>1766</v>
      </c>
      <c r="C24" s="87" t="s">
        <v>1767</v>
      </c>
      <c r="D24" s="88" t="s">
        <v>1748</v>
      </c>
      <c r="E24" s="87" t="s">
        <v>1753</v>
      </c>
      <c r="F24" s="88" t="s">
        <v>572</v>
      </c>
      <c r="G24" s="87" t="s">
        <v>322</v>
      </c>
      <c r="H24" s="87" t="s">
        <v>131</v>
      </c>
      <c r="I24" s="101">
        <v>42795</v>
      </c>
      <c r="J24" s="102">
        <v>1.9000000000052757</v>
      </c>
      <c r="K24" s="88" t="s">
        <v>133</v>
      </c>
      <c r="L24" s="89">
        <v>2.5000000000000001E-2</v>
      </c>
      <c r="M24" s="91">
        <v>4.8900000000084418E-2</v>
      </c>
      <c r="N24" s="90">
        <v>118682.62191099999</v>
      </c>
      <c r="O24" s="102">
        <v>95.82</v>
      </c>
      <c r="P24" s="90">
        <v>113.72168963600001</v>
      </c>
      <c r="Q24" s="91">
        <v>2.9085631235776051E-4</v>
      </c>
      <c r="R24" s="91">
        <f t="shared" si="0"/>
        <v>0.12432099805173012</v>
      </c>
      <c r="S24" s="91">
        <f>P24/'סכום נכסי הקרן'!$C$42</f>
        <v>1.0776707975676083E-3</v>
      </c>
    </row>
    <row r="25" spans="2:19">
      <c r="B25" s="117" t="s">
        <v>1768</v>
      </c>
      <c r="C25" s="87" t="s">
        <v>1769</v>
      </c>
      <c r="D25" s="88" t="s">
        <v>1748</v>
      </c>
      <c r="E25" s="87" t="s">
        <v>1770</v>
      </c>
      <c r="F25" s="88" t="s">
        <v>338</v>
      </c>
      <c r="G25" s="87" t="s">
        <v>367</v>
      </c>
      <c r="H25" s="87" t="s">
        <v>131</v>
      </c>
      <c r="I25" s="101">
        <v>42598</v>
      </c>
      <c r="J25" s="102">
        <v>2.7299999999998534</v>
      </c>
      <c r="K25" s="88" t="s">
        <v>133</v>
      </c>
      <c r="L25" s="89">
        <v>3.1E-2</v>
      </c>
      <c r="M25" s="91">
        <v>5.400000000002933E-2</v>
      </c>
      <c r="N25" s="90">
        <v>144740.57662000001</v>
      </c>
      <c r="O25" s="102">
        <v>94.2</v>
      </c>
      <c r="P25" s="90">
        <v>136.345623174</v>
      </c>
      <c r="Q25" s="91">
        <v>1.9060566697888482E-4</v>
      </c>
      <c r="R25" s="91">
        <f t="shared" si="0"/>
        <v>0.14905357111059711</v>
      </c>
      <c r="S25" s="91">
        <f>P25/'סכום נכסי הקרן'!$C$42</f>
        <v>1.2920639584329816E-3</v>
      </c>
    </row>
    <row r="26" spans="2:19">
      <c r="B26" s="117" t="s">
        <v>1771</v>
      </c>
      <c r="C26" s="87" t="s">
        <v>1772</v>
      </c>
      <c r="D26" s="88" t="s">
        <v>1748</v>
      </c>
      <c r="E26" s="87" t="s">
        <v>948</v>
      </c>
      <c r="F26" s="88" t="s">
        <v>559</v>
      </c>
      <c r="G26" s="87" t="s">
        <v>432</v>
      </c>
      <c r="H26" s="87" t="s">
        <v>318</v>
      </c>
      <c r="I26" s="101">
        <v>44007</v>
      </c>
      <c r="J26" s="102">
        <v>3.5899999999787071</v>
      </c>
      <c r="K26" s="88" t="s">
        <v>133</v>
      </c>
      <c r="L26" s="89">
        <v>3.3500000000000002E-2</v>
      </c>
      <c r="M26" s="91">
        <v>7.3599999999618845E-2</v>
      </c>
      <c r="N26" s="90">
        <v>96873.394685000007</v>
      </c>
      <c r="O26" s="102">
        <v>87.75</v>
      </c>
      <c r="P26" s="90">
        <v>85.006402759000011</v>
      </c>
      <c r="Q26" s="91">
        <v>1.0763710520555556E-4</v>
      </c>
      <c r="R26" s="91">
        <f t="shared" si="0"/>
        <v>9.2929333582824028E-2</v>
      </c>
      <c r="S26" s="91">
        <f>P26/'סכום נכסי הקרן'!$C$42</f>
        <v>8.0555361209340448E-4</v>
      </c>
    </row>
    <row r="27" spans="2:19">
      <c r="B27" s="117" t="s">
        <v>1773</v>
      </c>
      <c r="C27" s="87" t="s">
        <v>1774</v>
      </c>
      <c r="D27" s="88" t="s">
        <v>1748</v>
      </c>
      <c r="E27" s="87" t="s">
        <v>1775</v>
      </c>
      <c r="F27" s="88" t="s">
        <v>338</v>
      </c>
      <c r="G27" s="87" t="s">
        <v>479</v>
      </c>
      <c r="H27" s="87" t="s">
        <v>318</v>
      </c>
      <c r="I27" s="101">
        <v>43310</v>
      </c>
      <c r="J27" s="102">
        <v>1.6600000000119184</v>
      </c>
      <c r="K27" s="88" t="s">
        <v>133</v>
      </c>
      <c r="L27" s="89">
        <v>3.5499999999999997E-2</v>
      </c>
      <c r="M27" s="91">
        <v>6.1100000000214955E-2</v>
      </c>
      <c r="N27" s="90">
        <v>96972.624000000011</v>
      </c>
      <c r="O27" s="102">
        <v>96.91</v>
      </c>
      <c r="P27" s="90">
        <v>93.976169917999982</v>
      </c>
      <c r="Q27" s="91">
        <v>3.6076125000000006E-4</v>
      </c>
      <c r="R27" s="91">
        <f t="shared" si="0"/>
        <v>0.10273511829344355</v>
      </c>
      <c r="S27" s="91">
        <f>P27/'סכום נכסי הקרן'!$C$42</f>
        <v>8.9055460143128357E-4</v>
      </c>
    </row>
    <row r="28" spans="2:19">
      <c r="B28" s="119"/>
      <c r="C28" s="87"/>
      <c r="D28" s="87"/>
      <c r="E28" s="87"/>
      <c r="F28" s="87"/>
      <c r="G28" s="87"/>
      <c r="H28" s="87"/>
      <c r="I28" s="87"/>
      <c r="J28" s="102"/>
      <c r="K28" s="87"/>
      <c r="L28" s="87"/>
      <c r="M28" s="91"/>
      <c r="N28" s="90"/>
      <c r="O28" s="102"/>
      <c r="P28" s="87"/>
      <c r="Q28" s="87"/>
      <c r="R28" s="91"/>
      <c r="S28" s="87"/>
    </row>
    <row r="29" spans="2:19">
      <c r="B29" s="116" t="s">
        <v>49</v>
      </c>
      <c r="C29" s="80"/>
      <c r="D29" s="81"/>
      <c r="E29" s="80"/>
      <c r="F29" s="81"/>
      <c r="G29" s="80"/>
      <c r="H29" s="80"/>
      <c r="I29" s="99"/>
      <c r="J29" s="100">
        <v>2.1600000003829067</v>
      </c>
      <c r="K29" s="81"/>
      <c r="L29" s="82"/>
      <c r="M29" s="84">
        <v>5.9700000010393175E-2</v>
      </c>
      <c r="N29" s="83"/>
      <c r="O29" s="100"/>
      <c r="P29" s="83">
        <v>1.462497384</v>
      </c>
      <c r="Q29" s="84"/>
      <c r="R29" s="84">
        <f t="shared" si="0"/>
        <v>1.5988078880017564E-3</v>
      </c>
      <c r="S29" s="84">
        <f>P29/'סכום נכסי הקרן'!$C$42</f>
        <v>1.3859191921088812E-5</v>
      </c>
    </row>
    <row r="30" spans="2:19">
      <c r="B30" s="117" t="s">
        <v>1776</v>
      </c>
      <c r="C30" s="87" t="s">
        <v>1777</v>
      </c>
      <c r="D30" s="88" t="s">
        <v>1748</v>
      </c>
      <c r="E30" s="87" t="s">
        <v>1778</v>
      </c>
      <c r="F30" s="88" t="s">
        <v>491</v>
      </c>
      <c r="G30" s="87" t="s">
        <v>349</v>
      </c>
      <c r="H30" s="87" t="s">
        <v>131</v>
      </c>
      <c r="I30" s="101">
        <v>38118</v>
      </c>
      <c r="J30" s="102">
        <v>2.1600000003829067</v>
      </c>
      <c r="K30" s="88" t="s">
        <v>132</v>
      </c>
      <c r="L30" s="89">
        <v>7.9699999999999993E-2</v>
      </c>
      <c r="M30" s="91">
        <v>5.9700000010393175E-2</v>
      </c>
      <c r="N30" s="90">
        <v>380.22894400000007</v>
      </c>
      <c r="O30" s="102">
        <v>106.4</v>
      </c>
      <c r="P30" s="90">
        <v>1.462497384</v>
      </c>
      <c r="Q30" s="91">
        <v>7.5891166619306504E-6</v>
      </c>
      <c r="R30" s="91">
        <f t="shared" si="0"/>
        <v>1.5988078880017564E-3</v>
      </c>
      <c r="S30" s="91">
        <f>P30/'סכום נכסי הקרן'!$C$42</f>
        <v>1.3859191921088812E-5</v>
      </c>
    </row>
    <row r="31" spans="2:19">
      <c r="B31" s="119"/>
      <c r="C31" s="87"/>
      <c r="D31" s="87"/>
      <c r="E31" s="87"/>
      <c r="F31" s="87"/>
      <c r="G31" s="87"/>
      <c r="H31" s="87"/>
      <c r="I31" s="87"/>
      <c r="J31" s="102"/>
      <c r="K31" s="87"/>
      <c r="L31" s="87"/>
      <c r="M31" s="91"/>
      <c r="N31" s="90"/>
      <c r="O31" s="102"/>
      <c r="P31" s="87"/>
      <c r="Q31" s="87"/>
      <c r="R31" s="91"/>
      <c r="S31" s="87"/>
    </row>
    <row r="32" spans="2:19">
      <c r="B32" s="115" t="s">
        <v>197</v>
      </c>
      <c r="C32" s="87"/>
      <c r="D32" s="88"/>
      <c r="E32" s="87"/>
      <c r="F32" s="88"/>
      <c r="G32" s="87"/>
      <c r="H32" s="87"/>
      <c r="I32" s="101"/>
      <c r="J32" s="102">
        <v>12.31968606450622</v>
      </c>
      <c r="K32" s="88"/>
      <c r="L32" s="89"/>
      <c r="M32" s="91">
        <v>6.0026525411357445E-2</v>
      </c>
      <c r="N32" s="90"/>
      <c r="O32" s="102"/>
      <c r="P32" s="90">
        <v>51.519597625999999</v>
      </c>
      <c r="Q32" s="91"/>
      <c r="R32" s="91">
        <f t="shared" si="0"/>
        <v>5.63214266037452E-2</v>
      </c>
      <c r="S32" s="91">
        <f>P32/'סכום נכסי הקרן'!$C$42</f>
        <v>4.8821967068626604E-4</v>
      </c>
    </row>
    <row r="33" spans="2:19">
      <c r="B33" s="116" t="s">
        <v>69</v>
      </c>
      <c r="C33" s="80"/>
      <c r="D33" s="81"/>
      <c r="E33" s="80"/>
      <c r="F33" s="81"/>
      <c r="G33" s="80"/>
      <c r="H33" s="80"/>
      <c r="I33" s="99"/>
      <c r="J33" s="100">
        <v>12.31968606450622</v>
      </c>
      <c r="K33" s="81"/>
      <c r="L33" s="82"/>
      <c r="M33" s="84">
        <v>6.0026525411357445E-2</v>
      </c>
      <c r="N33" s="83"/>
      <c r="O33" s="100"/>
      <c r="P33" s="83">
        <v>51.519597625999999</v>
      </c>
      <c r="Q33" s="84"/>
      <c r="R33" s="84">
        <f t="shared" si="0"/>
        <v>5.63214266037452E-2</v>
      </c>
      <c r="S33" s="84">
        <f>P33/'סכום נכסי הקרן'!$C$42</f>
        <v>4.8821967068626604E-4</v>
      </c>
    </row>
    <row r="34" spans="2:19">
      <c r="B34" s="117" t="s">
        <v>1779</v>
      </c>
      <c r="C34" s="87">
        <v>4824</v>
      </c>
      <c r="D34" s="88" t="s">
        <v>1748</v>
      </c>
      <c r="E34" s="87"/>
      <c r="F34" s="88" t="s">
        <v>745</v>
      </c>
      <c r="G34" s="87" t="s">
        <v>1780</v>
      </c>
      <c r="H34" s="87" t="s">
        <v>729</v>
      </c>
      <c r="I34" s="101">
        <v>42206</v>
      </c>
      <c r="J34" s="102">
        <v>14.509999999774411</v>
      </c>
      <c r="K34" s="88" t="s">
        <v>140</v>
      </c>
      <c r="L34" s="89">
        <v>4.555E-2</v>
      </c>
      <c r="M34" s="91">
        <v>6.3399999998875856E-2</v>
      </c>
      <c r="N34" s="90">
        <v>12707.942325</v>
      </c>
      <c r="O34" s="102">
        <v>77.7</v>
      </c>
      <c r="P34" s="90">
        <v>26.331184094000005</v>
      </c>
      <c r="Q34" s="91">
        <v>7.6287781322975892E-5</v>
      </c>
      <c r="R34" s="91">
        <f t="shared" si="0"/>
        <v>2.8785353936683411E-2</v>
      </c>
      <c r="S34" s="91">
        <f>P34/'סכום נכסי הקרן'!$C$42</f>
        <v>2.4952450367478205E-4</v>
      </c>
    </row>
    <row r="35" spans="2:19">
      <c r="B35" s="117" t="s">
        <v>1781</v>
      </c>
      <c r="C35" s="87">
        <v>5168</v>
      </c>
      <c r="D35" s="88" t="s">
        <v>1748</v>
      </c>
      <c r="E35" s="87"/>
      <c r="F35" s="88" t="s">
        <v>745</v>
      </c>
      <c r="G35" s="87" t="s">
        <v>892</v>
      </c>
      <c r="H35" s="87" t="s">
        <v>1782</v>
      </c>
      <c r="I35" s="101">
        <v>42408</v>
      </c>
      <c r="J35" s="102">
        <v>10.029999999922186</v>
      </c>
      <c r="K35" s="88" t="s">
        <v>140</v>
      </c>
      <c r="L35" s="89">
        <v>3.9510000000000003E-2</v>
      </c>
      <c r="M35" s="91">
        <v>5.6499999999682388E-2</v>
      </c>
      <c r="N35" s="90">
        <v>11044.827755</v>
      </c>
      <c r="O35" s="102">
        <v>85.52</v>
      </c>
      <c r="P35" s="90">
        <v>25.188413531999998</v>
      </c>
      <c r="Q35" s="91">
        <v>2.7993693412952069E-5</v>
      </c>
      <c r="R35" s="91">
        <f t="shared" si="0"/>
        <v>2.7536072667061796E-2</v>
      </c>
      <c r="S35" s="91">
        <f>P35/'סכום נכסי הקרן'!$C$42</f>
        <v>2.3869516701148405E-4</v>
      </c>
    </row>
    <row r="36" spans="2:19">
      <c r="B36" s="120"/>
      <c r="C36" s="121"/>
      <c r="D36" s="121"/>
      <c r="E36" s="121"/>
      <c r="F36" s="121"/>
      <c r="G36" s="121"/>
      <c r="H36" s="121"/>
      <c r="I36" s="121"/>
      <c r="J36" s="122"/>
      <c r="K36" s="121"/>
      <c r="L36" s="121"/>
      <c r="M36" s="123"/>
      <c r="N36" s="124"/>
      <c r="O36" s="122"/>
      <c r="P36" s="121"/>
      <c r="Q36" s="121"/>
      <c r="R36" s="123"/>
      <c r="S36" s="121"/>
    </row>
    <row r="37" spans="2:19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2:19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2:19">
      <c r="B39" s="109" t="s">
        <v>220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2:19">
      <c r="B40" s="109" t="s">
        <v>112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2:19">
      <c r="B41" s="109" t="s">
        <v>203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2:19">
      <c r="B42" s="109" t="s">
        <v>211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</row>
    <row r="43" spans="2:19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2:19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2:19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spans="2:19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</row>
    <row r="47" spans="2:19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2:19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</row>
    <row r="49" spans="2:19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2:19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2:19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2" spans="2:19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2:19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</row>
    <row r="54" spans="2:19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</row>
    <row r="55" spans="2:19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6" spans="2:19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</row>
    <row r="57" spans="2:19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</row>
    <row r="58" spans="2:19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</row>
    <row r="59" spans="2:19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</row>
    <row r="60" spans="2:19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</row>
    <row r="61" spans="2:19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</row>
    <row r="62" spans="2:19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</row>
    <row r="63" spans="2:19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</row>
    <row r="64" spans="2:19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</row>
    <row r="65" spans="2:19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</row>
    <row r="66" spans="2:19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</row>
    <row r="67" spans="2:19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</row>
    <row r="68" spans="2:19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</row>
    <row r="69" spans="2:19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</row>
    <row r="70" spans="2:19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</row>
    <row r="71" spans="2:19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</row>
    <row r="72" spans="2:19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</row>
    <row r="73" spans="2:19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</row>
    <row r="74" spans="2:19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</row>
    <row r="75" spans="2:19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</row>
    <row r="76" spans="2:19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</row>
    <row r="77" spans="2:19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</row>
    <row r="78" spans="2:19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</row>
    <row r="79" spans="2:19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</row>
    <row r="80" spans="2:19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</row>
    <row r="81" spans="2:19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</row>
    <row r="82" spans="2:19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</row>
    <row r="83" spans="2:19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</row>
    <row r="84" spans="2:19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</row>
    <row r="85" spans="2:19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</row>
    <row r="86" spans="2:19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</row>
    <row r="87" spans="2:19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</row>
    <row r="88" spans="2:19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</row>
    <row r="89" spans="2:19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</row>
    <row r="90" spans="2:19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</row>
    <row r="91" spans="2:19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</row>
    <row r="92" spans="2:19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</row>
    <row r="93" spans="2:19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</row>
    <row r="94" spans="2:19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</row>
    <row r="95" spans="2:19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</row>
    <row r="96" spans="2:19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</row>
    <row r="97" spans="2:19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</row>
    <row r="98" spans="2:19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</row>
    <row r="99" spans="2:19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</row>
    <row r="100" spans="2:19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</row>
    <row r="101" spans="2:19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</row>
    <row r="102" spans="2:19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</row>
    <row r="103" spans="2:19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</row>
    <row r="104" spans="2:19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</row>
    <row r="105" spans="2:19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</row>
    <row r="106" spans="2:19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</row>
    <row r="107" spans="2:19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</row>
    <row r="108" spans="2:19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</row>
    <row r="109" spans="2:19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</row>
    <row r="110" spans="2:19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</row>
    <row r="111" spans="2:19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</row>
    <row r="112" spans="2:19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</row>
    <row r="113" spans="2:19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</row>
    <row r="114" spans="2:19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</row>
    <row r="115" spans="2:19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</row>
    <row r="116" spans="2:19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</row>
    <row r="117" spans="2:19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</row>
    <row r="118" spans="2:19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</row>
    <row r="119" spans="2:19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</row>
    <row r="120" spans="2:19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</row>
    <row r="121" spans="2:19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</row>
    <row r="122" spans="2:19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</row>
    <row r="123" spans="2:19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</row>
    <row r="124" spans="2:19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</row>
    <row r="125" spans="2:19"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</row>
    <row r="126" spans="2:19"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</row>
    <row r="127" spans="2:19"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</row>
    <row r="128" spans="2:19"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</row>
    <row r="129" spans="2:19"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</row>
    <row r="130" spans="2:19"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</row>
    <row r="131" spans="2:19"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</row>
    <row r="132" spans="2:19"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</row>
    <row r="133" spans="2:19"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</row>
    <row r="134" spans="2:19"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</row>
    <row r="135" spans="2:19"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</row>
    <row r="136" spans="2:19">
      <c r="B136" s="94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</row>
    <row r="137" spans="2:19">
      <c r="B137" s="94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</row>
    <row r="138" spans="2:19">
      <c r="B138" s="94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</row>
    <row r="139" spans="2:19">
      <c r="B139" s="94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</row>
    <row r="140" spans="2:19">
      <c r="B140" s="94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</row>
    <row r="141" spans="2:19">
      <c r="B141" s="94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</row>
    <row r="142" spans="2:19">
      <c r="B142" s="94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</row>
    <row r="143" spans="2:19">
      <c r="B143" s="94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</row>
    <row r="144" spans="2:19">
      <c r="B144" s="94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</row>
    <row r="145" spans="2:19">
      <c r="B145" s="94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</row>
    <row r="146" spans="2:19">
      <c r="B146" s="94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</row>
    <row r="147" spans="2:19">
      <c r="B147" s="94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</row>
    <row r="148" spans="2:19">
      <c r="B148" s="94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</row>
    <row r="149" spans="2:19">
      <c r="B149" s="94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</row>
    <row r="150" spans="2:19">
      <c r="B150" s="94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</row>
    <row r="151" spans="2:19">
      <c r="B151" s="94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</row>
    <row r="152" spans="2:19">
      <c r="B152" s="94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</row>
    <row r="153" spans="2:19">
      <c r="B153" s="94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</row>
    <row r="154" spans="2:19">
      <c r="B154" s="94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</row>
    <row r="155" spans="2:19">
      <c r="B155" s="94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</row>
    <row r="156" spans="2:19">
      <c r="B156" s="94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</row>
    <row r="157" spans="2:19">
      <c r="B157" s="94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</row>
    <row r="158" spans="2:19">
      <c r="B158" s="94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</row>
    <row r="159" spans="2:19">
      <c r="B159" s="94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</row>
    <row r="160" spans="2:19">
      <c r="B160" s="94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</row>
    <row r="161" spans="2:19">
      <c r="B161" s="94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</row>
    <row r="162" spans="2:19">
      <c r="B162" s="94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</row>
    <row r="163" spans="2:19">
      <c r="B163" s="94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</row>
    <row r="164" spans="2:19">
      <c r="B164" s="94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</row>
    <row r="165" spans="2:19">
      <c r="B165" s="94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</row>
    <row r="166" spans="2:19">
      <c r="B166" s="94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</row>
    <row r="167" spans="2:19">
      <c r="B167" s="94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</row>
    <row r="168" spans="2:19">
      <c r="B168" s="94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</row>
    <row r="169" spans="2:19">
      <c r="B169" s="94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</row>
    <row r="170" spans="2:19">
      <c r="B170" s="94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</row>
    <row r="171" spans="2:19">
      <c r="B171" s="94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</row>
    <row r="172" spans="2:19">
      <c r="B172" s="94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</row>
    <row r="173" spans="2:19">
      <c r="B173" s="94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</row>
    <row r="174" spans="2:19">
      <c r="B174" s="94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</row>
    <row r="175" spans="2:19">
      <c r="B175" s="94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</row>
    <row r="176" spans="2:19">
      <c r="B176" s="94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</row>
    <row r="177" spans="2:19">
      <c r="B177" s="94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</row>
    <row r="178" spans="2:19">
      <c r="B178" s="94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</row>
    <row r="179" spans="2:19">
      <c r="B179" s="94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</row>
    <row r="180" spans="2:19">
      <c r="B180" s="94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</row>
    <row r="181" spans="2:19">
      <c r="B181" s="94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</row>
    <row r="182" spans="2:19">
      <c r="B182" s="94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</row>
    <row r="183" spans="2:19">
      <c r="B183" s="94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</row>
    <row r="184" spans="2:19">
      <c r="B184" s="94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</row>
    <row r="185" spans="2:19">
      <c r="B185" s="94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</row>
    <row r="186" spans="2:19">
      <c r="B186" s="94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</row>
    <row r="187" spans="2:19">
      <c r="B187" s="94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</row>
    <row r="188" spans="2:19">
      <c r="B188" s="94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</row>
    <row r="189" spans="2:19">
      <c r="B189" s="94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</row>
    <row r="190" spans="2:19">
      <c r="B190" s="94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</row>
    <row r="191" spans="2:19">
      <c r="B191" s="94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</row>
    <row r="192" spans="2:19">
      <c r="B192" s="94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</row>
    <row r="193" spans="2:19">
      <c r="B193" s="94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</row>
    <row r="194" spans="2:19">
      <c r="B194" s="94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</row>
    <row r="195" spans="2:19">
      <c r="B195" s="94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</row>
    <row r="196" spans="2:19">
      <c r="B196" s="94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</row>
    <row r="197" spans="2:19">
      <c r="B197" s="94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</row>
    <row r="198" spans="2:19">
      <c r="B198" s="94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</row>
    <row r="199" spans="2:19">
      <c r="B199" s="94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</row>
    <row r="200" spans="2:19">
      <c r="B200" s="94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</row>
    <row r="201" spans="2:19">
      <c r="B201" s="94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</row>
    <row r="202" spans="2:19">
      <c r="B202" s="94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</row>
    <row r="203" spans="2:19">
      <c r="B203" s="94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</row>
    <row r="204" spans="2:19">
      <c r="B204" s="94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</row>
    <row r="205" spans="2:19">
      <c r="B205" s="94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</row>
    <row r="206" spans="2:19">
      <c r="B206" s="94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</row>
    <row r="207" spans="2:19">
      <c r="B207" s="94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</row>
    <row r="208" spans="2:19">
      <c r="B208" s="94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</row>
    <row r="209" spans="2:19">
      <c r="B209" s="94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</row>
    <row r="210" spans="2:19">
      <c r="B210" s="94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</row>
    <row r="211" spans="2:19">
      <c r="B211" s="94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</row>
    <row r="212" spans="2:19">
      <c r="B212" s="94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</row>
    <row r="213" spans="2:19">
      <c r="B213" s="94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</row>
    <row r="214" spans="2:19">
      <c r="B214" s="94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</row>
    <row r="215" spans="2:19">
      <c r="B215" s="94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</row>
    <row r="216" spans="2:19">
      <c r="B216" s="94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</row>
    <row r="217" spans="2:19">
      <c r="B217" s="94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</row>
    <row r="218" spans="2:19">
      <c r="B218" s="94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</row>
    <row r="219" spans="2:19">
      <c r="B219" s="94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</row>
    <row r="220" spans="2:19">
      <c r="B220" s="94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</row>
    <row r="221" spans="2:19">
      <c r="B221" s="94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</row>
    <row r="222" spans="2:19">
      <c r="B222" s="94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</row>
    <row r="223" spans="2:19">
      <c r="B223" s="94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</row>
    <row r="224" spans="2:19">
      <c r="B224" s="94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</row>
    <row r="225" spans="2:19">
      <c r="B225" s="94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</row>
    <row r="226" spans="2:19">
      <c r="B226" s="94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</row>
    <row r="227" spans="2:19">
      <c r="B227" s="94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</row>
    <row r="228" spans="2:19">
      <c r="B228" s="94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</row>
    <row r="229" spans="2:19">
      <c r="B229" s="94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</row>
    <row r="230" spans="2:19">
      <c r="B230" s="94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</row>
    <row r="231" spans="2:19">
      <c r="B231" s="94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</row>
    <row r="232" spans="2:19">
      <c r="B232" s="94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</row>
    <row r="233" spans="2:19">
      <c r="B233" s="94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</row>
    <row r="234" spans="2:19">
      <c r="B234" s="94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</row>
    <row r="235" spans="2:19">
      <c r="B235" s="94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</row>
    <row r="236" spans="2:19">
      <c r="B236" s="94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</row>
    <row r="237" spans="2:19">
      <c r="B237" s="94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</row>
    <row r="238" spans="2:19">
      <c r="B238" s="94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</row>
    <row r="239" spans="2:19">
      <c r="B239" s="94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</row>
    <row r="240" spans="2:19">
      <c r="B240" s="94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</row>
    <row r="241" spans="2:19">
      <c r="B241" s="94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</row>
    <row r="242" spans="2:19">
      <c r="B242" s="94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</row>
    <row r="243" spans="2:19">
      <c r="B243" s="94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</row>
    <row r="244" spans="2:19">
      <c r="B244" s="94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</row>
    <row r="245" spans="2:19">
      <c r="B245" s="94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</row>
    <row r="246" spans="2:19">
      <c r="B246" s="94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</row>
    <row r="247" spans="2:19">
      <c r="B247" s="94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</row>
    <row r="248" spans="2:19">
      <c r="B248" s="94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</row>
    <row r="249" spans="2:19">
      <c r="B249" s="94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</row>
    <row r="250" spans="2:19">
      <c r="B250" s="94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</row>
    <row r="251" spans="2:19">
      <c r="B251" s="94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</row>
    <row r="252" spans="2:19">
      <c r="B252" s="94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</row>
    <row r="253" spans="2:19">
      <c r="B253" s="94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</row>
    <row r="254" spans="2:19">
      <c r="B254" s="94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</row>
    <row r="255" spans="2:19">
      <c r="B255" s="94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</row>
    <row r="256" spans="2:19">
      <c r="B256" s="94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</row>
    <row r="257" spans="2:19">
      <c r="B257" s="94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</row>
    <row r="258" spans="2:19">
      <c r="B258" s="94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</row>
    <row r="259" spans="2:19">
      <c r="B259" s="94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</row>
    <row r="260" spans="2:19">
      <c r="B260" s="94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</row>
    <row r="261" spans="2:19">
      <c r="B261" s="94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</row>
    <row r="262" spans="2:19">
      <c r="B262" s="94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</row>
    <row r="263" spans="2:19">
      <c r="B263" s="94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</row>
    <row r="264" spans="2:19">
      <c r="B264" s="94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</row>
    <row r="265" spans="2:19">
      <c r="B265" s="94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</row>
    <row r="266" spans="2:19">
      <c r="B266" s="94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</row>
    <row r="267" spans="2:19">
      <c r="B267" s="94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</row>
    <row r="268" spans="2:19">
      <c r="B268" s="94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</row>
    <row r="269" spans="2:19">
      <c r="B269" s="94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</row>
    <row r="270" spans="2:19">
      <c r="B270" s="94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</row>
    <row r="271" spans="2:19">
      <c r="B271" s="94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</row>
    <row r="272" spans="2:19">
      <c r="B272" s="94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</row>
    <row r="273" spans="2:19">
      <c r="B273" s="94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</row>
    <row r="274" spans="2:19">
      <c r="B274" s="94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</row>
    <row r="275" spans="2:19">
      <c r="B275" s="94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</row>
    <row r="276" spans="2:19">
      <c r="B276" s="94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</row>
    <row r="277" spans="2:19">
      <c r="B277" s="94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</row>
    <row r="278" spans="2:19">
      <c r="B278" s="94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</row>
    <row r="279" spans="2:19">
      <c r="B279" s="94"/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</row>
    <row r="280" spans="2:19">
      <c r="B280" s="94"/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</row>
    <row r="281" spans="2:19">
      <c r="B281" s="94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</row>
    <row r="282" spans="2:19">
      <c r="B282" s="94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</row>
    <row r="283" spans="2:19">
      <c r="B283" s="94"/>
      <c r="C283" s="93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</row>
    <row r="284" spans="2:19">
      <c r="B284" s="94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</row>
    <row r="285" spans="2:19">
      <c r="B285" s="94"/>
      <c r="C285" s="93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</row>
    <row r="286" spans="2:19">
      <c r="B286" s="94"/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</row>
    <row r="287" spans="2:19">
      <c r="B287" s="94"/>
      <c r="C287" s="93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</row>
    <row r="288" spans="2:19">
      <c r="B288" s="94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</row>
    <row r="289" spans="2:19">
      <c r="B289" s="94"/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</row>
    <row r="290" spans="2:19">
      <c r="B290" s="94"/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</row>
    <row r="291" spans="2:19">
      <c r="B291" s="94"/>
      <c r="C291" s="93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</row>
    <row r="292" spans="2:19">
      <c r="B292" s="94"/>
      <c r="C292" s="93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</row>
    <row r="293" spans="2:19">
      <c r="B293" s="94"/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</row>
    <row r="294" spans="2:19">
      <c r="B294" s="94"/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</row>
    <row r="295" spans="2:19">
      <c r="B295" s="94"/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</row>
    <row r="296" spans="2:19">
      <c r="B296" s="94"/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</row>
    <row r="297" spans="2:19">
      <c r="B297" s="94"/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</row>
    <row r="298" spans="2:19">
      <c r="B298" s="94"/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</row>
    <row r="299" spans="2:19">
      <c r="B299" s="94"/>
      <c r="C299" s="93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</row>
    <row r="300" spans="2:19">
      <c r="B300" s="94"/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</row>
    <row r="301" spans="2:19">
      <c r="B301" s="94"/>
      <c r="C301" s="93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</row>
    <row r="302" spans="2:19">
      <c r="B302" s="94"/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</row>
    <row r="303" spans="2:19">
      <c r="B303" s="94"/>
      <c r="C303" s="93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</row>
    <row r="304" spans="2:19">
      <c r="B304" s="94"/>
      <c r="C304" s="93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</row>
    <row r="305" spans="2:19">
      <c r="B305" s="94"/>
      <c r="C305" s="93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</row>
    <row r="306" spans="2:19">
      <c r="B306" s="94"/>
      <c r="C306" s="93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</row>
    <row r="307" spans="2:19">
      <c r="B307" s="94"/>
      <c r="C307" s="93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3"/>
    </row>
    <row r="308" spans="2:19">
      <c r="B308" s="94"/>
      <c r="C308" s="93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  <c r="S308" s="93"/>
    </row>
    <row r="309" spans="2:19">
      <c r="B309" s="94"/>
      <c r="C309" s="93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</row>
    <row r="310" spans="2:19">
      <c r="B310" s="94"/>
      <c r="C310" s="93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  <c r="S310" s="93"/>
    </row>
    <row r="311" spans="2:19">
      <c r="B311" s="94"/>
      <c r="C311" s="93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</row>
    <row r="312" spans="2:19">
      <c r="B312" s="94"/>
      <c r="C312" s="93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</row>
    <row r="313" spans="2:19">
      <c r="B313" s="94"/>
      <c r="C313" s="93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</row>
    <row r="314" spans="2:19">
      <c r="B314" s="94"/>
      <c r="C314" s="93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</row>
    <row r="315" spans="2:19">
      <c r="B315" s="94"/>
      <c r="C315" s="93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</row>
    <row r="316" spans="2:19">
      <c r="B316" s="94"/>
      <c r="C316" s="93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3"/>
    </row>
    <row r="317" spans="2:19">
      <c r="B317" s="94"/>
      <c r="C317" s="93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</row>
    <row r="318" spans="2:19">
      <c r="B318" s="94"/>
      <c r="C318" s="93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93"/>
    </row>
    <row r="319" spans="2:19">
      <c r="B319" s="94"/>
      <c r="C319" s="93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  <c r="S319" s="93"/>
    </row>
    <row r="320" spans="2:19">
      <c r="B320" s="94"/>
      <c r="C320" s="93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  <c r="S320" s="93"/>
    </row>
    <row r="321" spans="2:19">
      <c r="B321" s="94"/>
      <c r="C321" s="93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</row>
    <row r="322" spans="2:19">
      <c r="B322" s="94"/>
      <c r="C322" s="93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</row>
    <row r="323" spans="2:19">
      <c r="B323" s="94"/>
      <c r="C323" s="93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</row>
    <row r="324" spans="2:19">
      <c r="B324" s="94"/>
      <c r="C324" s="93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</row>
    <row r="325" spans="2:19">
      <c r="B325" s="94"/>
      <c r="C325" s="93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</row>
    <row r="326" spans="2:19">
      <c r="B326" s="94"/>
      <c r="C326" s="93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</row>
    <row r="327" spans="2:19">
      <c r="B327" s="94"/>
      <c r="C327" s="93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</row>
    <row r="328" spans="2:19">
      <c r="B328" s="94"/>
      <c r="C328" s="93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  <c r="S328" s="93"/>
    </row>
    <row r="329" spans="2:19">
      <c r="B329" s="94"/>
      <c r="C329" s="93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3"/>
      <c r="S329" s="93"/>
    </row>
    <row r="330" spans="2:19">
      <c r="B330" s="94"/>
      <c r="C330" s="93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  <c r="S330" s="93"/>
    </row>
    <row r="331" spans="2:19">
      <c r="B331" s="94"/>
      <c r="C331" s="93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  <c r="S331" s="93"/>
    </row>
    <row r="332" spans="2:19">
      <c r="B332" s="94"/>
      <c r="C332" s="93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  <c r="S332" s="93"/>
    </row>
    <row r="333" spans="2:19">
      <c r="B333" s="94"/>
      <c r="C333" s="93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  <c r="S333" s="93"/>
    </row>
    <row r="334" spans="2:19">
      <c r="B334" s="94"/>
      <c r="C334" s="93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  <c r="S334" s="93"/>
    </row>
    <row r="335" spans="2:19">
      <c r="B335" s="94"/>
      <c r="C335" s="93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  <c r="S335" s="93"/>
    </row>
    <row r="336" spans="2:19">
      <c r="B336" s="94"/>
      <c r="C336" s="93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</row>
    <row r="337" spans="2:19">
      <c r="B337" s="94"/>
      <c r="C337" s="93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</row>
    <row r="338" spans="2:19">
      <c r="B338" s="94"/>
      <c r="C338" s="93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3"/>
      <c r="S338" s="93"/>
    </row>
    <row r="339" spans="2:19">
      <c r="B339" s="94"/>
      <c r="C339" s="93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93"/>
    </row>
    <row r="340" spans="2:19">
      <c r="B340" s="94"/>
      <c r="C340" s="93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  <c r="S340" s="93"/>
    </row>
    <row r="341" spans="2:19">
      <c r="B341" s="94"/>
      <c r="C341" s="93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</row>
    <row r="342" spans="2:19">
      <c r="B342" s="94"/>
      <c r="C342" s="93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</row>
    <row r="343" spans="2:19">
      <c r="B343" s="94"/>
      <c r="C343" s="93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</row>
    <row r="344" spans="2:19">
      <c r="B344" s="94"/>
      <c r="C344" s="93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</row>
    <row r="345" spans="2:19">
      <c r="B345" s="94"/>
      <c r="C345" s="93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</row>
    <row r="346" spans="2:19">
      <c r="B346" s="94"/>
      <c r="C346" s="93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</row>
    <row r="347" spans="2:19">
      <c r="B347" s="94"/>
      <c r="C347" s="93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</row>
    <row r="348" spans="2:19">
      <c r="B348" s="94"/>
      <c r="C348" s="93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</row>
    <row r="349" spans="2:19">
      <c r="B349" s="94"/>
      <c r="C349" s="93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</row>
    <row r="350" spans="2:19">
      <c r="B350" s="94"/>
      <c r="C350" s="93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</row>
    <row r="351" spans="2:19">
      <c r="B351" s="94"/>
      <c r="C351" s="93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</row>
    <row r="352" spans="2:19">
      <c r="B352" s="94"/>
      <c r="C352" s="93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3"/>
      <c r="S352" s="93"/>
    </row>
    <row r="353" spans="2:19">
      <c r="B353" s="94"/>
      <c r="C353" s="93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  <c r="S353" s="93"/>
    </row>
    <row r="354" spans="2:19">
      <c r="B354" s="94"/>
      <c r="C354" s="93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  <c r="S354" s="93"/>
    </row>
    <row r="355" spans="2:19">
      <c r="B355" s="94"/>
      <c r="C355" s="93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  <c r="S355" s="93"/>
    </row>
    <row r="356" spans="2:19">
      <c r="B356" s="94"/>
      <c r="C356" s="93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</row>
    <row r="357" spans="2:19">
      <c r="B357" s="94"/>
      <c r="C357" s="93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</row>
    <row r="358" spans="2:19">
      <c r="B358" s="94"/>
      <c r="C358" s="93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3"/>
    </row>
    <row r="359" spans="2:19">
      <c r="B359" s="94"/>
      <c r="C359" s="93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  <c r="S359" s="93"/>
    </row>
    <row r="360" spans="2:19">
      <c r="B360" s="94"/>
      <c r="C360" s="93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  <c r="S360" s="93"/>
    </row>
    <row r="361" spans="2:19">
      <c r="B361" s="94"/>
      <c r="C361" s="93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  <c r="S361" s="93"/>
    </row>
    <row r="362" spans="2:19">
      <c r="B362" s="94"/>
      <c r="C362" s="93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</row>
    <row r="363" spans="2:19">
      <c r="B363" s="94"/>
      <c r="C363" s="93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</row>
    <row r="364" spans="2:19">
      <c r="B364" s="94"/>
      <c r="C364" s="93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</row>
    <row r="365" spans="2:19">
      <c r="B365" s="94"/>
      <c r="C365" s="93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3"/>
      <c r="S365" s="93"/>
    </row>
    <row r="366" spans="2:19">
      <c r="B366" s="94"/>
      <c r="C366" s="93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93"/>
      <c r="S366" s="93"/>
    </row>
    <row r="367" spans="2:19">
      <c r="B367" s="94"/>
      <c r="C367" s="93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93"/>
      <c r="S367" s="93"/>
    </row>
    <row r="368" spans="2:19">
      <c r="B368" s="94"/>
      <c r="C368" s="93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  <c r="S368" s="93"/>
    </row>
    <row r="369" spans="2:19">
      <c r="B369" s="94"/>
      <c r="C369" s="93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  <c r="R369" s="93"/>
      <c r="S369" s="93"/>
    </row>
    <row r="370" spans="2:19">
      <c r="B370" s="94"/>
      <c r="C370" s="93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  <c r="S370" s="93"/>
    </row>
    <row r="371" spans="2:19">
      <c r="B371" s="94"/>
      <c r="C371" s="93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3"/>
      <c r="S371" s="93"/>
    </row>
    <row r="372" spans="2:19">
      <c r="B372" s="94"/>
      <c r="C372" s="93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3"/>
      <c r="S372" s="93"/>
    </row>
    <row r="373" spans="2:19">
      <c r="B373" s="94"/>
      <c r="C373" s="93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  <c r="S373" s="93"/>
    </row>
    <row r="374" spans="2:19">
      <c r="B374" s="94"/>
      <c r="C374" s="93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  <c r="S374" s="93"/>
    </row>
    <row r="375" spans="2:19">
      <c r="B375" s="94"/>
      <c r="C375" s="93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  <c r="S375" s="93"/>
    </row>
    <row r="376" spans="2:19">
      <c r="B376" s="94"/>
      <c r="C376" s="93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  <c r="S376" s="93"/>
    </row>
    <row r="377" spans="2:19">
      <c r="B377" s="94"/>
      <c r="C377" s="93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  <c r="S377" s="93"/>
    </row>
    <row r="378" spans="2:19">
      <c r="B378" s="94"/>
      <c r="C378" s="93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  <c r="S378" s="93"/>
    </row>
    <row r="379" spans="2:19">
      <c r="B379" s="94"/>
      <c r="C379" s="93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  <c r="S379" s="93"/>
    </row>
    <row r="380" spans="2:19">
      <c r="B380" s="94"/>
      <c r="C380" s="93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  <c r="S380" s="93"/>
    </row>
    <row r="381" spans="2:19">
      <c r="B381" s="94"/>
      <c r="C381" s="93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  <c r="S381" s="93"/>
    </row>
    <row r="382" spans="2:19">
      <c r="B382" s="94"/>
      <c r="C382" s="93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</row>
    <row r="383" spans="2:19">
      <c r="B383" s="94"/>
      <c r="C383" s="93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  <c r="S383" s="93"/>
    </row>
    <row r="384" spans="2:19">
      <c r="B384" s="94"/>
      <c r="C384" s="93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  <c r="S384" s="93"/>
    </row>
    <row r="385" spans="2:19">
      <c r="B385" s="94"/>
      <c r="C385" s="93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  <c r="S385" s="93"/>
    </row>
    <row r="386" spans="2:19">
      <c r="B386" s="94"/>
      <c r="C386" s="93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  <c r="S386" s="93"/>
    </row>
    <row r="387" spans="2:19">
      <c r="B387" s="94"/>
      <c r="C387" s="93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  <c r="S387" s="93"/>
    </row>
    <row r="388" spans="2:19">
      <c r="B388" s="94"/>
      <c r="C388" s="93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3"/>
    </row>
    <row r="389" spans="2:19">
      <c r="B389" s="94"/>
      <c r="C389" s="93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</row>
    <row r="390" spans="2:19">
      <c r="B390" s="94"/>
      <c r="C390" s="93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  <c r="S390" s="93"/>
    </row>
    <row r="391" spans="2:19">
      <c r="B391" s="94"/>
      <c r="C391" s="93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  <c r="S391" s="93"/>
    </row>
    <row r="392" spans="2:19">
      <c r="B392" s="94"/>
      <c r="C392" s="93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  <c r="S392" s="93"/>
    </row>
    <row r="393" spans="2:19">
      <c r="B393" s="94"/>
      <c r="C393" s="93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  <c r="S393" s="93"/>
    </row>
    <row r="394" spans="2:19">
      <c r="B394" s="94"/>
      <c r="C394" s="93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  <c r="S394" s="93"/>
    </row>
    <row r="395" spans="2:19">
      <c r="B395" s="94"/>
      <c r="C395" s="93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  <c r="S395" s="93"/>
    </row>
    <row r="396" spans="2:19">
      <c r="B396" s="94"/>
      <c r="C396" s="93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  <c r="S396" s="93"/>
    </row>
    <row r="397" spans="2:19">
      <c r="B397" s="94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</row>
    <row r="398" spans="2:19">
      <c r="B398" s="94"/>
      <c r="C398" s="93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  <c r="S398" s="93"/>
    </row>
    <row r="399" spans="2:19">
      <c r="B399" s="94"/>
      <c r="C399" s="93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  <c r="S399" s="93"/>
    </row>
    <row r="400" spans="2:19">
      <c r="B400" s="94"/>
      <c r="C400" s="93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  <c r="S400" s="93"/>
    </row>
    <row r="401" spans="2:19">
      <c r="B401" s="94"/>
      <c r="C401" s="93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3"/>
      <c r="S401" s="93"/>
    </row>
    <row r="402" spans="2:19">
      <c r="B402" s="94"/>
      <c r="C402" s="93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  <c r="S402" s="93"/>
    </row>
    <row r="403" spans="2:19">
      <c r="B403" s="94"/>
      <c r="C403" s="93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  <c r="S403" s="93"/>
    </row>
    <row r="404" spans="2:19">
      <c r="B404" s="94"/>
      <c r="C404" s="93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3"/>
      <c r="S404" s="93"/>
    </row>
    <row r="405" spans="2:19">
      <c r="B405" s="94"/>
      <c r="C405" s="93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3"/>
      <c r="S405" s="93"/>
    </row>
    <row r="406" spans="2:19">
      <c r="B406" s="94"/>
      <c r="C406" s="93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3"/>
      <c r="S406" s="93"/>
    </row>
    <row r="407" spans="2:19">
      <c r="B407" s="94"/>
      <c r="C407" s="93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3"/>
      <c r="S407" s="93"/>
    </row>
    <row r="408" spans="2:19">
      <c r="B408" s="94"/>
      <c r="C408" s="93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  <c r="S408" s="93"/>
    </row>
    <row r="409" spans="2:19">
      <c r="B409" s="94"/>
      <c r="C409" s="93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3"/>
      <c r="S409" s="93"/>
    </row>
    <row r="410" spans="2:19">
      <c r="B410" s="94"/>
      <c r="C410" s="93"/>
      <c r="D410" s="93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3"/>
      <c r="S410" s="93"/>
    </row>
    <row r="411" spans="2:19">
      <c r="B411" s="94"/>
      <c r="C411" s="93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3"/>
      <c r="S411" s="93"/>
    </row>
    <row r="412" spans="2:19">
      <c r="B412" s="94"/>
      <c r="C412" s="93"/>
      <c r="D412" s="93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93"/>
      <c r="S412" s="93"/>
    </row>
    <row r="413" spans="2:19">
      <c r="B413" s="94"/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3"/>
      <c r="S413" s="93"/>
    </row>
    <row r="414" spans="2:19">
      <c r="B414" s="94"/>
      <c r="C414" s="93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3"/>
      <c r="S414" s="93"/>
    </row>
    <row r="415" spans="2:19">
      <c r="B415" s="94"/>
      <c r="C415" s="93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3"/>
      <c r="S415" s="93"/>
    </row>
    <row r="416" spans="2:19">
      <c r="B416" s="94"/>
      <c r="C416" s="93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3"/>
      <c r="S416" s="93"/>
    </row>
    <row r="417" spans="2:19">
      <c r="B417" s="94"/>
      <c r="C417" s="93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3"/>
      <c r="S417" s="93"/>
    </row>
    <row r="418" spans="2:19">
      <c r="B418" s="94"/>
      <c r="C418" s="93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93"/>
      <c r="S418" s="93"/>
    </row>
    <row r="419" spans="2:19">
      <c r="B419" s="94"/>
      <c r="C419" s="93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3"/>
      <c r="S419" s="93"/>
    </row>
    <row r="420" spans="2:19">
      <c r="B420" s="94"/>
      <c r="C420" s="93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  <c r="S420" s="93"/>
    </row>
    <row r="421" spans="2:19">
      <c r="B421" s="94"/>
      <c r="C421" s="93"/>
      <c r="D421" s="93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3"/>
      <c r="S421" s="93"/>
    </row>
    <row r="422" spans="2:19">
      <c r="B422" s="94"/>
      <c r="C422" s="93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3"/>
      <c r="S422" s="93"/>
    </row>
    <row r="423" spans="2:19">
      <c r="B423" s="94"/>
      <c r="C423" s="93"/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3"/>
      <c r="S423" s="93"/>
    </row>
    <row r="424" spans="2:19">
      <c r="B424" s="94"/>
      <c r="C424" s="93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  <c r="S424" s="93"/>
    </row>
    <row r="425" spans="2:19">
      <c r="B425" s="94"/>
      <c r="C425" s="93"/>
      <c r="D425" s="93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  <c r="S425" s="93"/>
    </row>
    <row r="426" spans="2:19">
      <c r="B426" s="94"/>
      <c r="C426" s="93"/>
      <c r="D426" s="93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3"/>
      <c r="S426" s="93"/>
    </row>
    <row r="427" spans="2:19">
      <c r="B427" s="94"/>
      <c r="C427" s="93"/>
      <c r="D427" s="93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3"/>
      <c r="S427" s="93"/>
    </row>
    <row r="428" spans="2:19">
      <c r="B428" s="94"/>
      <c r="C428" s="93"/>
      <c r="D428" s="93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  <c r="S428" s="93"/>
    </row>
    <row r="429" spans="2:19">
      <c r="B429" s="94"/>
      <c r="C429" s="93"/>
      <c r="D429" s="93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3"/>
      <c r="S429" s="93"/>
    </row>
    <row r="430" spans="2:19">
      <c r="B430" s="94"/>
      <c r="C430" s="93"/>
      <c r="D430" s="93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  <c r="S430" s="93"/>
    </row>
    <row r="431" spans="2:19">
      <c r="B431" s="94"/>
      <c r="C431" s="93"/>
      <c r="D431" s="93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  <c r="S431" s="93"/>
    </row>
    <row r="432" spans="2:19">
      <c r="B432" s="94"/>
      <c r="C432" s="93"/>
      <c r="D432" s="93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  <c r="S432" s="93"/>
    </row>
    <row r="433" spans="2:19">
      <c r="B433" s="94"/>
      <c r="C433" s="93"/>
      <c r="D433" s="93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  <c r="S433" s="93"/>
    </row>
    <row r="434" spans="2:19">
      <c r="B434" s="94"/>
      <c r="C434" s="93"/>
      <c r="D434" s="93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3"/>
      <c r="S434" s="93"/>
    </row>
    <row r="435" spans="2:19">
      <c r="B435" s="94"/>
      <c r="C435" s="93"/>
      <c r="D435" s="93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3"/>
      <c r="S435" s="93"/>
    </row>
    <row r="436" spans="2:19">
      <c r="B436" s="94"/>
      <c r="C436" s="93"/>
      <c r="D436" s="93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3"/>
      <c r="S436" s="93"/>
    </row>
    <row r="437" spans="2:19">
      <c r="B437" s="94"/>
      <c r="C437" s="93"/>
      <c r="D437" s="93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93"/>
      <c r="S437" s="93"/>
    </row>
    <row r="438" spans="2:19">
      <c r="B438" s="94"/>
      <c r="C438" s="93"/>
      <c r="D438" s="93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3"/>
      <c r="S438" s="93"/>
    </row>
    <row r="439" spans="2:19">
      <c r="B439" s="94"/>
      <c r="C439" s="93"/>
      <c r="D439" s="93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3"/>
      <c r="S439" s="93"/>
    </row>
    <row r="440" spans="2:19">
      <c r="B440" s="94"/>
      <c r="C440" s="93"/>
      <c r="D440" s="93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3"/>
      <c r="S440" s="93"/>
    </row>
    <row r="441" spans="2:19">
      <c r="B441" s="94"/>
      <c r="C441" s="93"/>
      <c r="D441" s="93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93"/>
      <c r="S441" s="93"/>
    </row>
    <row r="442" spans="2:19">
      <c r="B442" s="94"/>
      <c r="C442" s="93"/>
      <c r="D442" s="93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3"/>
      <c r="S442" s="93"/>
    </row>
    <row r="443" spans="2:19">
      <c r="B443" s="94"/>
      <c r="C443" s="93"/>
      <c r="D443" s="93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93"/>
      <c r="S443" s="93"/>
    </row>
    <row r="444" spans="2:19">
      <c r="B444" s="94"/>
      <c r="C444" s="93"/>
      <c r="D444" s="93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3"/>
      <c r="S444" s="93"/>
    </row>
    <row r="445" spans="2:19">
      <c r="B445" s="94"/>
      <c r="C445" s="93"/>
      <c r="D445" s="93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3"/>
      <c r="S445" s="93"/>
    </row>
    <row r="446" spans="2:19">
      <c r="B446" s="94"/>
      <c r="C446" s="93"/>
      <c r="D446" s="93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3"/>
      <c r="S446" s="93"/>
    </row>
    <row r="447" spans="2:19">
      <c r="B447" s="94"/>
      <c r="C447" s="93"/>
      <c r="D447" s="93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  <c r="S447" s="93"/>
    </row>
    <row r="448" spans="2:19">
      <c r="B448" s="94"/>
      <c r="C448" s="93"/>
      <c r="D448" s="93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3"/>
      <c r="S448" s="93"/>
    </row>
    <row r="449" spans="2:19">
      <c r="B449" s="94"/>
      <c r="C449" s="93"/>
      <c r="D449" s="93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3"/>
      <c r="S449" s="93"/>
    </row>
    <row r="450" spans="2:19">
      <c r="B450" s="94"/>
      <c r="C450" s="93"/>
      <c r="D450" s="93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3"/>
      <c r="S450" s="93"/>
    </row>
    <row r="451" spans="2:19">
      <c r="B451" s="94"/>
      <c r="C451" s="93"/>
      <c r="D451" s="93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3"/>
      <c r="R451" s="93"/>
      <c r="S451" s="93"/>
    </row>
    <row r="452" spans="2:19">
      <c r="B452" s="94"/>
      <c r="C452" s="93"/>
      <c r="D452" s="93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3"/>
      <c r="R452" s="93"/>
      <c r="S452" s="93"/>
    </row>
    <row r="453" spans="2:19">
      <c r="B453" s="94"/>
      <c r="C453" s="93"/>
      <c r="D453" s="93"/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3"/>
      <c r="R453" s="93"/>
      <c r="S453" s="93"/>
    </row>
    <row r="454" spans="2:19">
      <c r="B454" s="94"/>
      <c r="C454" s="93"/>
      <c r="D454" s="93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3"/>
      <c r="R454" s="93"/>
      <c r="S454" s="93"/>
    </row>
    <row r="455" spans="2:19">
      <c r="B455" s="94"/>
      <c r="C455" s="93"/>
      <c r="D455" s="93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3"/>
      <c r="R455" s="93"/>
      <c r="S455" s="93"/>
    </row>
    <row r="456" spans="2:19">
      <c r="B456" s="94"/>
      <c r="C456" s="93"/>
      <c r="D456" s="93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3"/>
      <c r="R456" s="93"/>
      <c r="S456" s="93"/>
    </row>
    <row r="457" spans="2:19">
      <c r="B457" s="94"/>
      <c r="C457" s="93"/>
      <c r="D457" s="93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3"/>
      <c r="R457" s="93"/>
      <c r="S457" s="93"/>
    </row>
    <row r="458" spans="2:19">
      <c r="B458" s="94"/>
      <c r="C458" s="93"/>
      <c r="D458" s="93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3"/>
      <c r="R458" s="93"/>
      <c r="S458" s="93"/>
    </row>
    <row r="459" spans="2:19">
      <c r="B459" s="94"/>
      <c r="C459" s="93"/>
      <c r="D459" s="93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3"/>
      <c r="R459" s="93"/>
      <c r="S459" s="93"/>
    </row>
    <row r="460" spans="2:19">
      <c r="B460" s="94"/>
      <c r="C460" s="93"/>
      <c r="D460" s="93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3"/>
      <c r="R460" s="93"/>
      <c r="S460" s="93"/>
    </row>
    <row r="461" spans="2:19">
      <c r="B461" s="94"/>
      <c r="C461" s="93"/>
      <c r="D461" s="93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3"/>
      <c r="R461" s="93"/>
      <c r="S461" s="93"/>
    </row>
    <row r="462" spans="2:19">
      <c r="B462" s="94"/>
      <c r="C462" s="93"/>
      <c r="D462" s="93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3"/>
      <c r="R462" s="93"/>
      <c r="S462" s="93"/>
    </row>
    <row r="463" spans="2:19">
      <c r="B463" s="94"/>
      <c r="C463" s="93"/>
      <c r="D463" s="93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3"/>
      <c r="R463" s="93"/>
      <c r="S463" s="93"/>
    </row>
    <row r="464" spans="2:19">
      <c r="B464" s="94"/>
      <c r="C464" s="93"/>
      <c r="D464" s="93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3"/>
      <c r="S464" s="93"/>
    </row>
    <row r="465" spans="2:19">
      <c r="B465" s="94"/>
      <c r="C465" s="93"/>
      <c r="D465" s="93"/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3"/>
      <c r="R465" s="93"/>
      <c r="S465" s="93"/>
    </row>
    <row r="466" spans="2:19">
      <c r="B466" s="94"/>
      <c r="C466" s="93"/>
      <c r="D466" s="93"/>
      <c r="E466" s="93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3"/>
      <c r="R466" s="93"/>
      <c r="S466" s="93"/>
    </row>
    <row r="467" spans="2:19">
      <c r="B467" s="94"/>
      <c r="C467" s="93"/>
      <c r="D467" s="93"/>
      <c r="E467" s="93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3"/>
      <c r="R467" s="93"/>
      <c r="S467" s="93"/>
    </row>
    <row r="468" spans="2:19">
      <c r="B468" s="94"/>
      <c r="C468" s="93"/>
      <c r="D468" s="93"/>
      <c r="E468" s="93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3"/>
      <c r="R468" s="93"/>
      <c r="S468" s="93"/>
    </row>
    <row r="469" spans="2:19">
      <c r="B469" s="94"/>
      <c r="C469" s="93"/>
      <c r="D469" s="93"/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3"/>
      <c r="R469" s="93"/>
      <c r="S469" s="93"/>
    </row>
    <row r="470" spans="2:19">
      <c r="B470" s="94"/>
      <c r="C470" s="93"/>
      <c r="D470" s="93"/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3"/>
      <c r="R470" s="93"/>
      <c r="S470" s="93"/>
    </row>
    <row r="471" spans="2:19">
      <c r="B471" s="94"/>
      <c r="C471" s="93"/>
      <c r="D471" s="93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3"/>
      <c r="R471" s="93"/>
      <c r="S471" s="93"/>
    </row>
    <row r="472" spans="2:19">
      <c r="B472" s="94"/>
      <c r="C472" s="93"/>
      <c r="D472" s="93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3"/>
      <c r="R472" s="93"/>
      <c r="S472" s="93"/>
    </row>
    <row r="473" spans="2:19">
      <c r="B473" s="94"/>
      <c r="C473" s="93"/>
      <c r="D473" s="93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3"/>
      <c r="R473" s="93"/>
      <c r="S473" s="93"/>
    </row>
    <row r="474" spans="2:19">
      <c r="B474" s="94"/>
      <c r="C474" s="93"/>
      <c r="D474" s="93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3"/>
      <c r="R474" s="93"/>
      <c r="S474" s="93"/>
    </row>
    <row r="475" spans="2:19">
      <c r="B475" s="94"/>
      <c r="C475" s="93"/>
      <c r="D475" s="93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3"/>
      <c r="R475" s="93"/>
      <c r="S475" s="93"/>
    </row>
    <row r="476" spans="2:19">
      <c r="B476" s="94"/>
      <c r="C476" s="93"/>
      <c r="D476" s="93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3"/>
      <c r="R476" s="93"/>
      <c r="S476" s="93"/>
    </row>
    <row r="477" spans="2:19">
      <c r="B477" s="94"/>
      <c r="C477" s="93"/>
      <c r="D477" s="93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3"/>
      <c r="R477" s="93"/>
      <c r="S477" s="93"/>
    </row>
    <row r="478" spans="2:19">
      <c r="B478" s="94"/>
      <c r="C478" s="93"/>
      <c r="D478" s="93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3"/>
      <c r="R478" s="93"/>
      <c r="S478" s="93"/>
    </row>
    <row r="479" spans="2:19">
      <c r="B479" s="94"/>
      <c r="C479" s="93"/>
      <c r="D479" s="93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3"/>
      <c r="R479" s="93"/>
      <c r="S479" s="93"/>
    </row>
    <row r="480" spans="2:19">
      <c r="B480" s="94"/>
      <c r="C480" s="93"/>
      <c r="D480" s="93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93"/>
      <c r="S480" s="93"/>
    </row>
    <row r="481" spans="2:19">
      <c r="B481" s="94"/>
      <c r="C481" s="93"/>
      <c r="D481" s="93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3"/>
      <c r="S481" s="93"/>
    </row>
    <row r="482" spans="2:19">
      <c r="B482" s="94"/>
      <c r="C482" s="93"/>
      <c r="D482" s="93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  <c r="S482" s="93"/>
    </row>
    <row r="483" spans="2:19">
      <c r="B483" s="94"/>
      <c r="C483" s="93"/>
      <c r="D483" s="93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3"/>
      <c r="S483" s="93"/>
    </row>
    <row r="484" spans="2:19">
      <c r="B484" s="94"/>
      <c r="C484" s="93"/>
      <c r="D484" s="93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  <c r="S484" s="93"/>
    </row>
    <row r="485" spans="2:19">
      <c r="B485" s="94"/>
      <c r="C485" s="93"/>
      <c r="D485" s="93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  <c r="S485" s="93"/>
    </row>
    <row r="486" spans="2:19">
      <c r="B486" s="94"/>
      <c r="C486" s="93"/>
      <c r="D486" s="93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/>
      <c r="S486" s="93"/>
    </row>
    <row r="487" spans="2:19">
      <c r="B487" s="94"/>
      <c r="C487" s="93"/>
      <c r="D487" s="93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  <c r="S487" s="93"/>
    </row>
    <row r="488" spans="2:19">
      <c r="B488" s="94"/>
      <c r="C488" s="93"/>
      <c r="D488" s="93"/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  <c r="S488" s="93"/>
    </row>
    <row r="489" spans="2:19">
      <c r="B489" s="94"/>
      <c r="C489" s="93"/>
      <c r="D489" s="93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3"/>
      <c r="S489" s="93"/>
    </row>
    <row r="490" spans="2:19">
      <c r="B490" s="94"/>
      <c r="C490" s="93"/>
      <c r="D490" s="93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  <c r="S490" s="93"/>
    </row>
    <row r="491" spans="2:19">
      <c r="B491" s="94"/>
      <c r="C491" s="93"/>
      <c r="D491" s="93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93"/>
      <c r="S491" s="93"/>
    </row>
    <row r="492" spans="2:19">
      <c r="B492" s="94"/>
      <c r="C492" s="93"/>
      <c r="D492" s="93"/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93"/>
      <c r="S492" s="93"/>
    </row>
    <row r="493" spans="2:19">
      <c r="B493" s="94"/>
      <c r="C493" s="93"/>
      <c r="D493" s="93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  <c r="S493" s="93"/>
    </row>
    <row r="494" spans="2:19">
      <c r="B494" s="94"/>
      <c r="C494" s="93"/>
      <c r="D494" s="93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  <c r="S494" s="93"/>
    </row>
    <row r="495" spans="2:19">
      <c r="B495" s="94"/>
      <c r="C495" s="93"/>
      <c r="D495" s="93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  <c r="S495" s="93"/>
    </row>
    <row r="496" spans="2:19">
      <c r="B496" s="94"/>
      <c r="C496" s="93"/>
      <c r="D496" s="93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  <c r="S496" s="93"/>
    </row>
    <row r="497" spans="2:19">
      <c r="B497" s="94"/>
      <c r="C497" s="93"/>
      <c r="D497" s="93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3"/>
      <c r="S497" s="93"/>
    </row>
    <row r="498" spans="2:19">
      <c r="B498" s="94"/>
      <c r="C498" s="93"/>
      <c r="D498" s="93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/>
      <c r="S498" s="93"/>
    </row>
    <row r="499" spans="2:19">
      <c r="B499" s="94"/>
      <c r="C499" s="93"/>
      <c r="D499" s="93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  <c r="S499" s="93"/>
    </row>
    <row r="500" spans="2:19">
      <c r="B500" s="94"/>
      <c r="C500" s="93"/>
      <c r="D500" s="93"/>
      <c r="E500" s="93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3"/>
      <c r="S500" s="93"/>
    </row>
    <row r="501" spans="2:19">
      <c r="B501" s="94"/>
      <c r="C501" s="93"/>
      <c r="D501" s="93"/>
      <c r="E501" s="93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3"/>
      <c r="R501" s="93"/>
      <c r="S501" s="93"/>
    </row>
    <row r="502" spans="2:19">
      <c r="B502" s="94"/>
      <c r="C502" s="93"/>
      <c r="D502" s="93"/>
      <c r="E502" s="93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3"/>
      <c r="S502" s="93"/>
    </row>
    <row r="503" spans="2:19">
      <c r="B503" s="94"/>
      <c r="C503" s="93"/>
      <c r="D503" s="93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3"/>
      <c r="R503" s="93"/>
      <c r="S503" s="93"/>
    </row>
    <row r="504" spans="2:19">
      <c r="B504" s="94"/>
      <c r="C504" s="93"/>
      <c r="D504" s="93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3"/>
      <c r="S504" s="93"/>
    </row>
    <row r="505" spans="2:19">
      <c r="B505" s="94"/>
      <c r="C505" s="93"/>
      <c r="D505" s="93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3"/>
      <c r="S505" s="93"/>
    </row>
    <row r="506" spans="2:19">
      <c r="B506" s="94"/>
      <c r="C506" s="93"/>
      <c r="D506" s="93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  <c r="S506" s="93"/>
    </row>
    <row r="507" spans="2:19">
      <c r="B507" s="94"/>
      <c r="C507" s="93"/>
      <c r="D507" s="93"/>
      <c r="E507" s="93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  <c r="S507" s="93"/>
    </row>
    <row r="508" spans="2:19">
      <c r="B508" s="94"/>
      <c r="C508" s="93"/>
      <c r="D508" s="93"/>
      <c r="E508" s="93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3"/>
      <c r="R508" s="93"/>
      <c r="S508" s="93"/>
    </row>
    <row r="509" spans="2:19">
      <c r="B509" s="94"/>
      <c r="C509" s="93"/>
      <c r="D509" s="93"/>
      <c r="E509" s="93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3"/>
      <c r="R509" s="93"/>
      <c r="S509" s="93"/>
    </row>
    <row r="510" spans="2:19">
      <c r="B510" s="94"/>
      <c r="C510" s="93"/>
      <c r="D510" s="93"/>
      <c r="E510" s="93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3"/>
      <c r="R510" s="93"/>
      <c r="S510" s="93"/>
    </row>
    <row r="511" spans="2:19">
      <c r="B511" s="94"/>
      <c r="C511" s="93"/>
      <c r="D511" s="93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3"/>
      <c r="R511" s="93"/>
      <c r="S511" s="93"/>
    </row>
    <row r="512" spans="2:19">
      <c r="B512" s="94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  <c r="S512" s="93"/>
    </row>
    <row r="513" spans="2:19">
      <c r="B513" s="94"/>
      <c r="C513" s="93"/>
      <c r="D513" s="93"/>
      <c r="E513" s="93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3"/>
      <c r="R513" s="93"/>
      <c r="S513" s="93"/>
    </row>
    <row r="514" spans="2:19">
      <c r="B514" s="94"/>
      <c r="C514" s="93"/>
      <c r="D514" s="93"/>
      <c r="E514" s="93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3"/>
      <c r="R514" s="93"/>
      <c r="S514" s="93"/>
    </row>
    <row r="515" spans="2:19">
      <c r="B515" s="94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3"/>
      <c r="R515" s="93"/>
      <c r="S515" s="93"/>
    </row>
    <row r="516" spans="2:19">
      <c r="B516" s="94"/>
      <c r="C516" s="93"/>
      <c r="D516" s="93"/>
      <c r="E516" s="93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3"/>
      <c r="R516" s="93"/>
      <c r="S516" s="93"/>
    </row>
    <row r="517" spans="2:19">
      <c r="B517" s="94"/>
      <c r="C517" s="93"/>
      <c r="D517" s="93"/>
      <c r="E517" s="93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3"/>
      <c r="R517" s="93"/>
      <c r="S517" s="93"/>
    </row>
    <row r="518" spans="2:19">
      <c r="B518" s="94"/>
      <c r="C518" s="93"/>
      <c r="D518" s="93"/>
      <c r="E518" s="93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3"/>
      <c r="R518" s="93"/>
      <c r="S518" s="93"/>
    </row>
    <row r="519" spans="2:19">
      <c r="B519" s="94"/>
      <c r="C519" s="93"/>
      <c r="D519" s="93"/>
      <c r="E519" s="93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3"/>
      <c r="R519" s="93"/>
      <c r="S519" s="93"/>
    </row>
    <row r="520" spans="2:19">
      <c r="B520" s="94"/>
      <c r="C520" s="93"/>
      <c r="D520" s="93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  <c r="S520" s="93"/>
    </row>
    <row r="521" spans="2:19">
      <c r="B521" s="94"/>
      <c r="C521" s="93"/>
      <c r="D521" s="93"/>
      <c r="E521" s="93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3"/>
      <c r="R521" s="93"/>
      <c r="S521" s="93"/>
    </row>
    <row r="522" spans="2:19">
      <c r="B522" s="94"/>
      <c r="C522" s="93"/>
      <c r="D522" s="93"/>
      <c r="E522" s="93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3"/>
      <c r="R522" s="93"/>
      <c r="S522" s="93"/>
    </row>
    <row r="523" spans="2:19">
      <c r="B523" s="94"/>
      <c r="C523" s="93"/>
      <c r="D523" s="93"/>
      <c r="E523" s="93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3"/>
      <c r="R523" s="93"/>
      <c r="S523" s="93"/>
    </row>
    <row r="524" spans="2:19">
      <c r="B524" s="94"/>
      <c r="C524" s="93"/>
      <c r="D524" s="93"/>
      <c r="E524" s="93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3"/>
      <c r="S524" s="93"/>
    </row>
    <row r="525" spans="2:19">
      <c r="B525" s="94"/>
      <c r="C525" s="93"/>
      <c r="D525" s="93"/>
      <c r="E525" s="93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3"/>
      <c r="R525" s="93"/>
      <c r="S525" s="93"/>
    </row>
    <row r="526" spans="2:19">
      <c r="B526" s="94"/>
      <c r="C526" s="93"/>
      <c r="D526" s="93"/>
      <c r="E526" s="93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  <c r="S526" s="93"/>
    </row>
    <row r="527" spans="2:19">
      <c r="B527" s="94"/>
      <c r="C527" s="93"/>
      <c r="D527" s="93"/>
      <c r="E527" s="93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3"/>
      <c r="R527" s="93"/>
      <c r="S527" s="93"/>
    </row>
    <row r="528" spans="2:19">
      <c r="B528" s="94"/>
      <c r="C528" s="93"/>
      <c r="D528" s="93"/>
      <c r="E528" s="93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  <c r="S528" s="93"/>
    </row>
    <row r="529" spans="2:19">
      <c r="B529" s="94"/>
      <c r="C529" s="93"/>
      <c r="D529" s="93"/>
      <c r="E529" s="93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3"/>
      <c r="R529" s="93"/>
      <c r="S529" s="93"/>
    </row>
    <row r="530" spans="2:19">
      <c r="B530" s="94"/>
      <c r="C530" s="93"/>
      <c r="D530" s="93"/>
      <c r="E530" s="93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3"/>
      <c r="R530" s="93"/>
      <c r="S530" s="93"/>
    </row>
    <row r="531" spans="2:19">
      <c r="B531" s="94"/>
      <c r="C531" s="93"/>
      <c r="D531" s="93"/>
      <c r="E531" s="93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3"/>
      <c r="R531" s="93"/>
      <c r="S531" s="93"/>
    </row>
    <row r="532" spans="2:19">
      <c r="B532" s="94"/>
      <c r="C532" s="93"/>
      <c r="D532" s="93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3"/>
      <c r="R532" s="93"/>
      <c r="S532" s="93"/>
    </row>
    <row r="533" spans="2:19">
      <c r="B533" s="94"/>
      <c r="C533" s="93"/>
      <c r="D533" s="93"/>
      <c r="E533" s="93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3"/>
      <c r="R533" s="93"/>
      <c r="S533" s="93"/>
    </row>
    <row r="534" spans="2:19">
      <c r="B534" s="94"/>
      <c r="C534" s="93"/>
      <c r="D534" s="93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3"/>
      <c r="R534" s="93"/>
      <c r="S534" s="93"/>
    </row>
    <row r="535" spans="2:19">
      <c r="B535" s="94"/>
      <c r="C535" s="94"/>
      <c r="D535" s="94"/>
      <c r="E535" s="94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3"/>
      <c r="R535" s="93"/>
      <c r="S535" s="93"/>
    </row>
    <row r="536" spans="2:19">
      <c r="B536" s="94"/>
      <c r="C536" s="94"/>
      <c r="D536" s="94"/>
      <c r="E536" s="94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3"/>
      <c r="R536" s="93"/>
      <c r="S536" s="93"/>
    </row>
    <row r="537" spans="2:19">
      <c r="B537" s="94"/>
      <c r="C537" s="94"/>
      <c r="D537" s="94"/>
      <c r="E537" s="94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3"/>
      <c r="R537" s="93"/>
      <c r="S537" s="93"/>
    </row>
    <row r="538" spans="2:19">
      <c r="B538" s="111"/>
      <c r="C538" s="94"/>
      <c r="D538" s="94"/>
      <c r="E538" s="94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3"/>
      <c r="R538" s="93"/>
      <c r="S538" s="93"/>
    </row>
    <row r="539" spans="2:19">
      <c r="B539" s="111"/>
      <c r="C539" s="94"/>
      <c r="D539" s="94"/>
      <c r="E539" s="94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3"/>
      <c r="R539" s="93"/>
      <c r="S539" s="93"/>
    </row>
    <row r="540" spans="2:19">
      <c r="B540" s="112"/>
      <c r="C540" s="94"/>
      <c r="D540" s="94"/>
      <c r="E540" s="94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3"/>
      <c r="R540" s="93"/>
      <c r="S540" s="93"/>
    </row>
    <row r="541" spans="2:19">
      <c r="B541" s="94"/>
      <c r="C541" s="94"/>
      <c r="D541" s="94"/>
      <c r="E541" s="94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3"/>
      <c r="R541" s="93"/>
      <c r="S541" s="93"/>
    </row>
    <row r="542" spans="2:19">
      <c r="B542" s="94"/>
      <c r="C542" s="94"/>
      <c r="D542" s="94"/>
      <c r="E542" s="94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3"/>
      <c r="R542" s="93"/>
      <c r="S542" s="93"/>
    </row>
    <row r="543" spans="2:19">
      <c r="B543" s="94"/>
      <c r="C543" s="94"/>
      <c r="D543" s="94"/>
      <c r="E543" s="94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3"/>
      <c r="R543" s="93"/>
      <c r="S543" s="93"/>
    </row>
    <row r="544" spans="2:19">
      <c r="B544" s="94"/>
      <c r="C544" s="94"/>
      <c r="D544" s="94"/>
      <c r="E544" s="94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3"/>
      <c r="R544" s="93"/>
      <c r="S544" s="93"/>
    </row>
    <row r="545" spans="2:19">
      <c r="B545" s="94"/>
      <c r="C545" s="94"/>
      <c r="D545" s="94"/>
      <c r="E545" s="94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3"/>
      <c r="R545" s="93"/>
      <c r="S545" s="93"/>
    </row>
    <row r="546" spans="2:19">
      <c r="B546" s="94"/>
      <c r="C546" s="94"/>
      <c r="D546" s="94"/>
      <c r="E546" s="94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3"/>
      <c r="R546" s="93"/>
      <c r="S546" s="93"/>
    </row>
    <row r="547" spans="2:19">
      <c r="B547" s="94"/>
      <c r="C547" s="94"/>
      <c r="D547" s="94"/>
      <c r="E547" s="94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3"/>
      <c r="R547" s="93"/>
      <c r="S547" s="93"/>
    </row>
    <row r="548" spans="2:19">
      <c r="B548" s="94"/>
      <c r="C548" s="94"/>
      <c r="D548" s="94"/>
      <c r="E548" s="94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3"/>
      <c r="R548" s="93"/>
      <c r="S548" s="93"/>
    </row>
    <row r="549" spans="2:19">
      <c r="B549" s="94"/>
      <c r="C549" s="94"/>
      <c r="D549" s="94"/>
      <c r="E549" s="94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3"/>
      <c r="R549" s="93"/>
      <c r="S549" s="93"/>
    </row>
    <row r="550" spans="2:19">
      <c r="B550" s="94"/>
      <c r="C550" s="94"/>
      <c r="D550" s="94"/>
      <c r="E550" s="94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3"/>
      <c r="R550" s="93"/>
      <c r="S550" s="93"/>
    </row>
    <row r="551" spans="2:19">
      <c r="B551" s="94"/>
      <c r="C551" s="94"/>
      <c r="D551" s="94"/>
      <c r="E551" s="94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3"/>
      <c r="R551" s="93"/>
      <c r="S551" s="93"/>
    </row>
    <row r="552" spans="2:19">
      <c r="B552" s="94"/>
      <c r="C552" s="94"/>
      <c r="D552" s="94"/>
      <c r="E552" s="94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3"/>
      <c r="R552" s="93"/>
      <c r="S552" s="93"/>
    </row>
    <row r="553" spans="2:19">
      <c r="B553" s="94"/>
      <c r="C553" s="94"/>
      <c r="D553" s="94"/>
      <c r="E553" s="94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3"/>
      <c r="R553" s="93"/>
      <c r="S553" s="93"/>
    </row>
    <row r="554" spans="2:19">
      <c r="B554" s="94"/>
      <c r="C554" s="94"/>
      <c r="D554" s="94"/>
      <c r="E554" s="94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3"/>
      <c r="R554" s="93"/>
      <c r="S554" s="93"/>
    </row>
    <row r="555" spans="2:19">
      <c r="B555" s="94"/>
      <c r="C555" s="94"/>
      <c r="D555" s="94"/>
      <c r="E555" s="94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3"/>
      <c r="R555" s="93"/>
      <c r="S555" s="93"/>
    </row>
    <row r="556" spans="2:19">
      <c r="B556" s="94"/>
      <c r="C556" s="94"/>
      <c r="D556" s="94"/>
      <c r="E556" s="94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3"/>
      <c r="R556" s="93"/>
      <c r="S556" s="93"/>
    </row>
    <row r="557" spans="2:19">
      <c r="B557" s="94"/>
      <c r="C557" s="94"/>
      <c r="D557" s="94"/>
      <c r="E557" s="94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3"/>
      <c r="R557" s="93"/>
      <c r="S557" s="93"/>
    </row>
    <row r="558" spans="2:19">
      <c r="B558" s="94"/>
      <c r="C558" s="94"/>
      <c r="D558" s="94"/>
      <c r="E558" s="94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3"/>
      <c r="R558" s="93"/>
      <c r="S558" s="93"/>
    </row>
    <row r="559" spans="2:19">
      <c r="B559" s="94"/>
      <c r="C559" s="94"/>
      <c r="D559" s="94"/>
      <c r="E559" s="94"/>
      <c r="F559" s="93"/>
      <c r="G559" s="93"/>
      <c r="H559" s="93"/>
      <c r="I559" s="93"/>
      <c r="J559" s="93"/>
      <c r="K559" s="93"/>
      <c r="L559" s="93"/>
      <c r="M559" s="93"/>
      <c r="N559" s="93"/>
      <c r="O559" s="93"/>
      <c r="P559" s="93"/>
      <c r="Q559" s="93"/>
      <c r="R559" s="93"/>
      <c r="S559" s="93"/>
    </row>
    <row r="560" spans="2:19">
      <c r="B560" s="94"/>
      <c r="C560" s="94"/>
      <c r="D560" s="94"/>
      <c r="E560" s="94"/>
      <c r="F560" s="93"/>
      <c r="G560" s="93"/>
      <c r="H560" s="93"/>
      <c r="I560" s="93"/>
      <c r="J560" s="93"/>
      <c r="K560" s="93"/>
      <c r="L560" s="93"/>
      <c r="M560" s="93"/>
      <c r="N560" s="93"/>
      <c r="O560" s="93"/>
      <c r="P560" s="93"/>
      <c r="Q560" s="93"/>
      <c r="R560" s="93"/>
      <c r="S560" s="93"/>
    </row>
    <row r="561" spans="2:19">
      <c r="B561" s="94"/>
      <c r="C561" s="94"/>
      <c r="D561" s="94"/>
      <c r="E561" s="94"/>
      <c r="F561" s="93"/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  <c r="S561" s="93"/>
    </row>
    <row r="562" spans="2:19">
      <c r="B562" s="94"/>
      <c r="C562" s="94"/>
      <c r="D562" s="94"/>
      <c r="E562" s="94"/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93"/>
      <c r="R562" s="93"/>
      <c r="S562" s="93"/>
    </row>
    <row r="563" spans="2:19">
      <c r="B563" s="94"/>
      <c r="C563" s="94"/>
      <c r="D563" s="94"/>
      <c r="E563" s="94"/>
      <c r="F563" s="93"/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3"/>
      <c r="R563" s="93"/>
      <c r="S563" s="93"/>
    </row>
    <row r="564" spans="2:19">
      <c r="B564" s="94"/>
      <c r="C564" s="94"/>
      <c r="D564" s="94"/>
      <c r="E564" s="94"/>
      <c r="F564" s="93"/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3"/>
      <c r="R564" s="93"/>
      <c r="S564" s="93"/>
    </row>
    <row r="565" spans="2:19">
      <c r="B565" s="94"/>
      <c r="C565" s="94"/>
      <c r="D565" s="94"/>
      <c r="E565" s="94"/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3"/>
      <c r="R565" s="93"/>
      <c r="S565" s="93"/>
    </row>
    <row r="566" spans="2:19">
      <c r="B566" s="94"/>
      <c r="C566" s="94"/>
      <c r="D566" s="94"/>
      <c r="E566" s="94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3"/>
      <c r="R566" s="93"/>
      <c r="S566" s="93"/>
    </row>
    <row r="567" spans="2:19">
      <c r="B567" s="94"/>
      <c r="C567" s="94"/>
      <c r="D567" s="94"/>
      <c r="E567" s="94"/>
      <c r="F567" s="93"/>
      <c r="G567" s="93"/>
      <c r="H567" s="93"/>
      <c r="I567" s="93"/>
      <c r="J567" s="93"/>
      <c r="K567" s="93"/>
      <c r="L567" s="93"/>
      <c r="M567" s="93"/>
      <c r="N567" s="93"/>
      <c r="O567" s="93"/>
      <c r="P567" s="93"/>
      <c r="Q567" s="93"/>
      <c r="R567" s="93"/>
      <c r="S567" s="93"/>
    </row>
    <row r="568" spans="2:19">
      <c r="B568" s="94"/>
      <c r="C568" s="94"/>
      <c r="D568" s="94"/>
      <c r="E568" s="94"/>
      <c r="F568" s="93"/>
      <c r="G568" s="93"/>
      <c r="H568" s="93"/>
      <c r="I568" s="93"/>
      <c r="J568" s="93"/>
      <c r="K568" s="93"/>
      <c r="L568" s="93"/>
      <c r="M568" s="93"/>
      <c r="N568" s="93"/>
      <c r="O568" s="93"/>
      <c r="P568" s="93"/>
      <c r="Q568" s="93"/>
      <c r="R568" s="93"/>
      <c r="S568" s="93"/>
    </row>
    <row r="569" spans="2:19">
      <c r="B569" s="94"/>
      <c r="C569" s="94"/>
      <c r="D569" s="94"/>
      <c r="E569" s="94"/>
      <c r="F569" s="93"/>
      <c r="G569" s="93"/>
      <c r="H569" s="93"/>
      <c r="I569" s="93"/>
      <c r="J569" s="93"/>
      <c r="K569" s="93"/>
      <c r="L569" s="93"/>
      <c r="M569" s="93"/>
      <c r="N569" s="93"/>
      <c r="O569" s="93"/>
      <c r="P569" s="93"/>
      <c r="Q569" s="93"/>
      <c r="R569" s="93"/>
      <c r="S569" s="93"/>
    </row>
    <row r="570" spans="2:19">
      <c r="B570" s="94"/>
      <c r="C570" s="94"/>
      <c r="D570" s="94"/>
      <c r="E570" s="94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3"/>
      <c r="R570" s="93"/>
      <c r="S570" s="93"/>
    </row>
    <row r="571" spans="2:19">
      <c r="B571" s="94"/>
      <c r="C571" s="94"/>
      <c r="D571" s="94"/>
      <c r="E571" s="94"/>
      <c r="F571" s="93"/>
      <c r="G571" s="93"/>
      <c r="H571" s="93"/>
      <c r="I571" s="93"/>
      <c r="J571" s="93"/>
      <c r="K571" s="93"/>
      <c r="L571" s="93"/>
      <c r="M571" s="93"/>
      <c r="N571" s="93"/>
      <c r="O571" s="93"/>
      <c r="P571" s="93"/>
      <c r="Q571" s="93"/>
      <c r="R571" s="93"/>
      <c r="S571" s="93"/>
    </row>
    <row r="572" spans="2:19">
      <c r="B572" s="94"/>
      <c r="C572" s="94"/>
      <c r="D572" s="94"/>
      <c r="E572" s="94"/>
      <c r="F572" s="93"/>
      <c r="G572" s="93"/>
      <c r="H572" s="93"/>
      <c r="I572" s="93"/>
      <c r="J572" s="93"/>
      <c r="K572" s="93"/>
      <c r="L572" s="93"/>
      <c r="M572" s="93"/>
      <c r="N572" s="93"/>
      <c r="O572" s="93"/>
      <c r="P572" s="93"/>
      <c r="Q572" s="93"/>
      <c r="R572" s="93"/>
      <c r="S572" s="93"/>
    </row>
    <row r="573" spans="2:19">
      <c r="B573" s="94"/>
      <c r="C573" s="94"/>
      <c r="D573" s="94"/>
      <c r="E573" s="94"/>
      <c r="F573" s="93"/>
      <c r="G573" s="93"/>
      <c r="H573" s="93"/>
      <c r="I573" s="93"/>
      <c r="J573" s="93"/>
      <c r="K573" s="93"/>
      <c r="L573" s="93"/>
      <c r="M573" s="93"/>
      <c r="N573" s="93"/>
      <c r="O573" s="93"/>
      <c r="P573" s="93"/>
      <c r="Q573" s="93"/>
      <c r="R573" s="93"/>
      <c r="S573" s="93"/>
    </row>
    <row r="574" spans="2:19">
      <c r="B574" s="94"/>
      <c r="C574" s="94"/>
      <c r="D574" s="94"/>
      <c r="E574" s="94"/>
      <c r="F574" s="93"/>
      <c r="G574" s="93"/>
      <c r="H574" s="93"/>
      <c r="I574" s="93"/>
      <c r="J574" s="93"/>
      <c r="K574" s="93"/>
      <c r="L574" s="93"/>
      <c r="M574" s="93"/>
      <c r="N574" s="93"/>
      <c r="O574" s="93"/>
      <c r="P574" s="93"/>
      <c r="Q574" s="93"/>
      <c r="R574" s="93"/>
      <c r="S574" s="93"/>
    </row>
    <row r="575" spans="2:19">
      <c r="B575" s="94"/>
      <c r="C575" s="94"/>
      <c r="D575" s="94"/>
      <c r="E575" s="94"/>
      <c r="F575" s="93"/>
      <c r="G575" s="93"/>
      <c r="H575" s="93"/>
      <c r="I575" s="93"/>
      <c r="J575" s="93"/>
      <c r="K575" s="93"/>
      <c r="L575" s="93"/>
      <c r="M575" s="93"/>
      <c r="N575" s="93"/>
      <c r="O575" s="93"/>
      <c r="P575" s="93"/>
      <c r="Q575" s="93"/>
      <c r="R575" s="93"/>
      <c r="S575" s="93"/>
    </row>
    <row r="576" spans="2:19">
      <c r="B576" s="94"/>
      <c r="C576" s="94"/>
      <c r="D576" s="94"/>
      <c r="E576" s="94"/>
      <c r="F576" s="93"/>
      <c r="G576" s="93"/>
      <c r="H576" s="93"/>
      <c r="I576" s="93"/>
      <c r="J576" s="93"/>
      <c r="K576" s="93"/>
      <c r="L576" s="93"/>
      <c r="M576" s="93"/>
      <c r="N576" s="93"/>
      <c r="O576" s="93"/>
      <c r="P576" s="93"/>
      <c r="Q576" s="93"/>
      <c r="R576" s="93"/>
      <c r="S576" s="93"/>
    </row>
    <row r="577" spans="2:19">
      <c r="B577" s="94"/>
      <c r="C577" s="94"/>
      <c r="D577" s="94"/>
      <c r="E577" s="94"/>
      <c r="F577" s="93"/>
      <c r="G577" s="93"/>
      <c r="H577" s="93"/>
      <c r="I577" s="93"/>
      <c r="J577" s="93"/>
      <c r="K577" s="93"/>
      <c r="L577" s="93"/>
      <c r="M577" s="93"/>
      <c r="N577" s="93"/>
      <c r="O577" s="93"/>
      <c r="P577" s="93"/>
      <c r="Q577" s="93"/>
      <c r="R577" s="93"/>
      <c r="S577" s="93"/>
    </row>
    <row r="578" spans="2:19">
      <c r="B578" s="94"/>
      <c r="C578" s="94"/>
      <c r="D578" s="94"/>
      <c r="E578" s="94"/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3"/>
      <c r="R578" s="93"/>
      <c r="S578" s="93"/>
    </row>
    <row r="579" spans="2:19">
      <c r="B579" s="94"/>
      <c r="C579" s="94"/>
      <c r="D579" s="94"/>
      <c r="E579" s="94"/>
      <c r="F579" s="93"/>
      <c r="G579" s="93"/>
      <c r="H579" s="93"/>
      <c r="I579" s="93"/>
      <c r="J579" s="93"/>
      <c r="K579" s="93"/>
      <c r="L579" s="93"/>
      <c r="M579" s="93"/>
      <c r="N579" s="93"/>
      <c r="O579" s="93"/>
      <c r="P579" s="93"/>
      <c r="Q579" s="93"/>
      <c r="R579" s="93"/>
      <c r="S579" s="93"/>
    </row>
    <row r="580" spans="2:19">
      <c r="B580" s="94"/>
      <c r="C580" s="94"/>
      <c r="D580" s="94"/>
      <c r="E580" s="94"/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P580" s="93"/>
      <c r="Q580" s="93"/>
      <c r="R580" s="93"/>
      <c r="S580" s="93"/>
    </row>
    <row r="581" spans="2:19">
      <c r="B581" s="94"/>
      <c r="C581" s="94"/>
      <c r="D581" s="94"/>
      <c r="E581" s="94"/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P581" s="93"/>
      <c r="Q581" s="93"/>
      <c r="R581" s="93"/>
      <c r="S581" s="93"/>
    </row>
    <row r="582" spans="2:19">
      <c r="B582" s="94"/>
      <c r="C582" s="94"/>
      <c r="D582" s="94"/>
      <c r="E582" s="94"/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P582" s="93"/>
      <c r="Q582" s="93"/>
      <c r="R582" s="93"/>
      <c r="S582" s="93"/>
    </row>
    <row r="583" spans="2:19">
      <c r="B583" s="94"/>
      <c r="C583" s="94"/>
      <c r="D583" s="94"/>
      <c r="E583" s="94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3"/>
      <c r="R583" s="93"/>
      <c r="S583" s="93"/>
    </row>
    <row r="584" spans="2:19">
      <c r="B584" s="94"/>
      <c r="C584" s="94"/>
      <c r="D584" s="94"/>
      <c r="E584" s="94"/>
      <c r="F584" s="93"/>
      <c r="G584" s="93"/>
      <c r="H584" s="93"/>
      <c r="I584" s="93"/>
      <c r="J584" s="93"/>
      <c r="K584" s="93"/>
      <c r="L584" s="93"/>
      <c r="M584" s="93"/>
      <c r="N584" s="93"/>
      <c r="O584" s="93"/>
      <c r="P584" s="93"/>
      <c r="Q584" s="93"/>
      <c r="R584" s="93"/>
      <c r="S584" s="93"/>
    </row>
    <row r="585" spans="2:19">
      <c r="B585" s="94"/>
      <c r="C585" s="94"/>
      <c r="D585" s="94"/>
      <c r="E585" s="94"/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P585" s="93"/>
      <c r="Q585" s="93"/>
      <c r="R585" s="93"/>
      <c r="S585" s="93"/>
    </row>
    <row r="586" spans="2:19">
      <c r="B586" s="94"/>
      <c r="C586" s="94"/>
      <c r="D586" s="94"/>
      <c r="E586" s="94"/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P586" s="93"/>
      <c r="Q586" s="93"/>
      <c r="R586" s="93"/>
      <c r="S586" s="93"/>
    </row>
    <row r="587" spans="2:19">
      <c r="B587" s="94"/>
      <c r="C587" s="94"/>
      <c r="D587" s="94"/>
      <c r="E587" s="94"/>
      <c r="F587" s="93"/>
      <c r="G587" s="93"/>
      <c r="H587" s="93"/>
      <c r="I587" s="93"/>
      <c r="J587" s="93"/>
      <c r="K587" s="93"/>
      <c r="L587" s="93"/>
      <c r="M587" s="93"/>
      <c r="N587" s="93"/>
      <c r="O587" s="93"/>
      <c r="P587" s="93"/>
      <c r="Q587" s="93"/>
      <c r="R587" s="93"/>
      <c r="S587" s="93"/>
    </row>
    <row r="588" spans="2:19">
      <c r="B588" s="94"/>
      <c r="C588" s="94"/>
      <c r="D588" s="94"/>
      <c r="E588" s="94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3"/>
      <c r="R588" s="93"/>
      <c r="S588" s="93"/>
    </row>
    <row r="589" spans="2:19">
      <c r="B589" s="94"/>
      <c r="C589" s="94"/>
      <c r="D589" s="94"/>
      <c r="E589" s="94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3"/>
      <c r="R589" s="93"/>
      <c r="S589" s="93"/>
    </row>
    <row r="590" spans="2:19">
      <c r="B590" s="94"/>
      <c r="C590" s="94"/>
      <c r="D590" s="94"/>
      <c r="E590" s="94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3"/>
      <c r="R590" s="93"/>
      <c r="S590" s="93"/>
    </row>
    <row r="591" spans="2:19">
      <c r="B591" s="94"/>
      <c r="C591" s="94"/>
      <c r="D591" s="94"/>
      <c r="E591" s="94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3"/>
      <c r="R591" s="93"/>
      <c r="S591" s="93"/>
    </row>
    <row r="592" spans="2:19">
      <c r="B592" s="94"/>
      <c r="C592" s="94"/>
      <c r="D592" s="94"/>
      <c r="E592" s="94"/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P592" s="93"/>
      <c r="Q592" s="93"/>
      <c r="R592" s="93"/>
      <c r="S592" s="93"/>
    </row>
    <row r="593" spans="2:19">
      <c r="B593" s="94"/>
      <c r="C593" s="94"/>
      <c r="D593" s="94"/>
      <c r="E593" s="94"/>
      <c r="F593" s="93"/>
      <c r="G593" s="93"/>
      <c r="H593" s="93"/>
      <c r="I593" s="93"/>
      <c r="J593" s="93"/>
      <c r="K593" s="93"/>
      <c r="L593" s="93"/>
      <c r="M593" s="93"/>
      <c r="N593" s="93"/>
      <c r="O593" s="93"/>
      <c r="P593" s="93"/>
      <c r="Q593" s="93"/>
      <c r="R593" s="93"/>
      <c r="S593" s="93"/>
    </row>
    <row r="594" spans="2:19">
      <c r="B594" s="94"/>
      <c r="C594" s="94"/>
      <c r="D594" s="94"/>
      <c r="E594" s="94"/>
      <c r="F594" s="93"/>
      <c r="G594" s="93"/>
      <c r="H594" s="93"/>
      <c r="I594" s="93"/>
      <c r="J594" s="93"/>
      <c r="K594" s="93"/>
      <c r="L594" s="93"/>
      <c r="M594" s="93"/>
      <c r="N594" s="93"/>
      <c r="O594" s="93"/>
      <c r="P594" s="93"/>
      <c r="Q594" s="93"/>
      <c r="R594" s="93"/>
      <c r="S594" s="93"/>
    </row>
    <row r="595" spans="2:19">
      <c r="B595" s="94"/>
      <c r="C595" s="94"/>
      <c r="D595" s="94"/>
      <c r="E595" s="94"/>
      <c r="F595" s="93"/>
      <c r="G595" s="93"/>
      <c r="H595" s="93"/>
      <c r="I595" s="93"/>
      <c r="J595" s="93"/>
      <c r="K595" s="93"/>
      <c r="L595" s="93"/>
      <c r="M595" s="93"/>
      <c r="N595" s="93"/>
      <c r="O595" s="93"/>
      <c r="P595" s="93"/>
      <c r="Q595" s="93"/>
      <c r="R595" s="93"/>
      <c r="S595" s="93"/>
    </row>
    <row r="596" spans="2:19">
      <c r="B596" s="94"/>
      <c r="C596" s="94"/>
      <c r="D596" s="94"/>
      <c r="E596" s="94"/>
      <c r="F596" s="93"/>
      <c r="G596" s="93"/>
      <c r="H596" s="93"/>
      <c r="I596" s="93"/>
      <c r="J596" s="93"/>
      <c r="K596" s="93"/>
      <c r="L596" s="93"/>
      <c r="M596" s="93"/>
      <c r="N596" s="93"/>
      <c r="O596" s="93"/>
      <c r="P596" s="93"/>
      <c r="Q596" s="93"/>
      <c r="R596" s="93"/>
      <c r="S596" s="93"/>
    </row>
    <row r="597" spans="2:19">
      <c r="B597" s="94"/>
      <c r="C597" s="94"/>
      <c r="D597" s="94"/>
      <c r="E597" s="94"/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P597" s="93"/>
      <c r="Q597" s="93"/>
      <c r="R597" s="93"/>
      <c r="S597" s="93"/>
    </row>
    <row r="598" spans="2:19">
      <c r="B598" s="94"/>
      <c r="C598" s="94"/>
      <c r="D598" s="94"/>
      <c r="E598" s="94"/>
      <c r="F598" s="93"/>
      <c r="G598" s="93"/>
      <c r="H598" s="93"/>
      <c r="I598" s="93"/>
      <c r="J598" s="93"/>
      <c r="K598" s="93"/>
      <c r="L598" s="93"/>
      <c r="M598" s="93"/>
      <c r="N598" s="93"/>
      <c r="O598" s="93"/>
      <c r="P598" s="93"/>
      <c r="Q598" s="93"/>
      <c r="R598" s="93"/>
      <c r="S598" s="93"/>
    </row>
    <row r="599" spans="2:19">
      <c r="B599" s="94"/>
      <c r="C599" s="94"/>
      <c r="D599" s="94"/>
      <c r="E599" s="94"/>
      <c r="F599" s="93"/>
      <c r="G599" s="93"/>
      <c r="H599" s="93"/>
      <c r="I599" s="93"/>
      <c r="J599" s="93"/>
      <c r="K599" s="93"/>
      <c r="L599" s="93"/>
      <c r="M599" s="93"/>
      <c r="N599" s="93"/>
      <c r="O599" s="93"/>
      <c r="P599" s="93"/>
      <c r="Q599" s="93"/>
      <c r="R599" s="93"/>
      <c r="S599" s="93"/>
    </row>
    <row r="600" spans="2:19">
      <c r="B600" s="94"/>
      <c r="C600" s="94"/>
      <c r="D600" s="94"/>
      <c r="E600" s="94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3"/>
      <c r="R600" s="93"/>
      <c r="S600" s="93"/>
    </row>
    <row r="601" spans="2:19">
      <c r="B601" s="94"/>
      <c r="C601" s="94"/>
      <c r="D601" s="94"/>
      <c r="E601" s="94"/>
      <c r="F601" s="93"/>
      <c r="G601" s="93"/>
      <c r="H601" s="93"/>
      <c r="I601" s="93"/>
      <c r="J601" s="93"/>
      <c r="K601" s="93"/>
      <c r="L601" s="93"/>
      <c r="M601" s="93"/>
      <c r="N601" s="93"/>
      <c r="O601" s="93"/>
      <c r="P601" s="93"/>
      <c r="Q601" s="93"/>
      <c r="R601" s="93"/>
      <c r="S601" s="93"/>
    </row>
    <row r="602" spans="2:19">
      <c r="B602" s="94"/>
      <c r="C602" s="94"/>
      <c r="D602" s="94"/>
      <c r="E602" s="94"/>
      <c r="F602" s="93"/>
      <c r="G602" s="93"/>
      <c r="H602" s="93"/>
      <c r="I602" s="93"/>
      <c r="J602" s="93"/>
      <c r="K602" s="93"/>
      <c r="L602" s="93"/>
      <c r="M602" s="93"/>
      <c r="N602" s="93"/>
      <c r="O602" s="93"/>
      <c r="P602" s="93"/>
      <c r="Q602" s="93"/>
      <c r="R602" s="93"/>
      <c r="S602" s="93"/>
    </row>
    <row r="603" spans="2:19">
      <c r="B603" s="94"/>
      <c r="C603" s="94"/>
      <c r="D603" s="94"/>
      <c r="E603" s="94"/>
      <c r="F603" s="93"/>
      <c r="G603" s="93"/>
      <c r="H603" s="93"/>
      <c r="I603" s="93"/>
      <c r="J603" s="93"/>
      <c r="K603" s="93"/>
      <c r="L603" s="93"/>
      <c r="M603" s="93"/>
      <c r="N603" s="93"/>
      <c r="O603" s="93"/>
      <c r="P603" s="93"/>
      <c r="Q603" s="93"/>
      <c r="R603" s="93"/>
      <c r="S603" s="93"/>
    </row>
    <row r="604" spans="2:19">
      <c r="B604" s="94"/>
      <c r="C604" s="94"/>
      <c r="D604" s="94"/>
      <c r="E604" s="94"/>
      <c r="F604" s="93"/>
      <c r="G604" s="93"/>
      <c r="H604" s="93"/>
      <c r="I604" s="93"/>
      <c r="J604" s="93"/>
      <c r="K604" s="93"/>
      <c r="L604" s="93"/>
      <c r="M604" s="93"/>
      <c r="N604" s="93"/>
      <c r="O604" s="93"/>
      <c r="P604" s="93"/>
      <c r="Q604" s="93"/>
      <c r="R604" s="93"/>
      <c r="S604" s="93"/>
    </row>
    <row r="605" spans="2:19">
      <c r="B605" s="94"/>
      <c r="C605" s="94"/>
      <c r="D605" s="94"/>
      <c r="E605" s="94"/>
      <c r="F605" s="93"/>
      <c r="G605" s="93"/>
      <c r="H605" s="93"/>
      <c r="I605" s="93"/>
      <c r="J605" s="93"/>
      <c r="K605" s="93"/>
      <c r="L605" s="93"/>
      <c r="M605" s="93"/>
      <c r="N605" s="93"/>
      <c r="O605" s="93"/>
      <c r="P605" s="93"/>
      <c r="Q605" s="93"/>
      <c r="R605" s="93"/>
      <c r="S605" s="93"/>
    </row>
    <row r="606" spans="2:19">
      <c r="B606" s="94"/>
      <c r="C606" s="94"/>
      <c r="D606" s="94"/>
      <c r="E606" s="94"/>
      <c r="F606" s="93"/>
      <c r="G606" s="93"/>
      <c r="H606" s="93"/>
      <c r="I606" s="93"/>
      <c r="J606" s="93"/>
      <c r="K606" s="93"/>
      <c r="L606" s="93"/>
      <c r="M606" s="93"/>
      <c r="N606" s="93"/>
      <c r="O606" s="93"/>
      <c r="P606" s="93"/>
      <c r="Q606" s="93"/>
      <c r="R606" s="93"/>
      <c r="S606" s="93"/>
    </row>
    <row r="607" spans="2:19">
      <c r="B607" s="94"/>
      <c r="C607" s="94"/>
      <c r="D607" s="94"/>
      <c r="E607" s="94"/>
      <c r="F607" s="93"/>
      <c r="G607" s="93"/>
      <c r="H607" s="93"/>
      <c r="I607" s="93"/>
      <c r="J607" s="93"/>
      <c r="K607" s="93"/>
      <c r="L607" s="93"/>
      <c r="M607" s="93"/>
      <c r="N607" s="93"/>
      <c r="O607" s="93"/>
      <c r="P607" s="93"/>
      <c r="Q607" s="93"/>
      <c r="R607" s="93"/>
      <c r="S607" s="93"/>
    </row>
    <row r="608" spans="2:19">
      <c r="B608" s="94"/>
      <c r="C608" s="94"/>
      <c r="D608" s="94"/>
      <c r="E608" s="94"/>
      <c r="F608" s="93"/>
      <c r="G608" s="93"/>
      <c r="H608" s="93"/>
      <c r="I608" s="93"/>
      <c r="J608" s="93"/>
      <c r="K608" s="93"/>
      <c r="L608" s="93"/>
      <c r="M608" s="93"/>
      <c r="N608" s="93"/>
      <c r="O608" s="93"/>
      <c r="P608" s="93"/>
      <c r="Q608" s="93"/>
      <c r="R608" s="93"/>
      <c r="S608" s="93"/>
    </row>
    <row r="609" spans="2:19">
      <c r="B609" s="94"/>
      <c r="C609" s="94"/>
      <c r="D609" s="94"/>
      <c r="E609" s="94"/>
      <c r="F609" s="93"/>
      <c r="G609" s="93"/>
      <c r="H609" s="93"/>
      <c r="I609" s="93"/>
      <c r="J609" s="93"/>
      <c r="K609" s="93"/>
      <c r="L609" s="93"/>
      <c r="M609" s="93"/>
      <c r="N609" s="93"/>
      <c r="O609" s="93"/>
      <c r="P609" s="93"/>
      <c r="Q609" s="93"/>
      <c r="R609" s="93"/>
      <c r="S609" s="93"/>
    </row>
    <row r="610" spans="2:19">
      <c r="B610" s="94"/>
      <c r="C610" s="94"/>
      <c r="D610" s="94"/>
      <c r="E610" s="94"/>
      <c r="F610" s="93"/>
      <c r="G610" s="93"/>
      <c r="H610" s="93"/>
      <c r="I610" s="93"/>
      <c r="J610" s="93"/>
      <c r="K610" s="93"/>
      <c r="L610" s="93"/>
      <c r="M610" s="93"/>
      <c r="N610" s="93"/>
      <c r="O610" s="93"/>
      <c r="P610" s="93"/>
      <c r="Q610" s="93"/>
      <c r="R610" s="93"/>
      <c r="S610" s="93"/>
    </row>
    <row r="611" spans="2:19">
      <c r="B611" s="94"/>
      <c r="C611" s="94"/>
      <c r="D611" s="94"/>
      <c r="E611" s="94"/>
      <c r="F611" s="93"/>
      <c r="G611" s="93"/>
      <c r="H611" s="93"/>
      <c r="I611" s="93"/>
      <c r="J611" s="93"/>
      <c r="K611" s="93"/>
      <c r="L611" s="93"/>
      <c r="M611" s="93"/>
      <c r="N611" s="93"/>
      <c r="O611" s="93"/>
      <c r="P611" s="93"/>
      <c r="Q611" s="93"/>
      <c r="R611" s="93"/>
      <c r="S611" s="93"/>
    </row>
    <row r="612" spans="2:19">
      <c r="B612" s="94"/>
      <c r="C612" s="94"/>
      <c r="D612" s="94"/>
      <c r="E612" s="94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93"/>
      <c r="R612" s="93"/>
      <c r="S612" s="93"/>
    </row>
    <row r="613" spans="2:19">
      <c r="B613" s="94"/>
      <c r="C613" s="94"/>
      <c r="D613" s="94"/>
      <c r="E613" s="94"/>
      <c r="F613" s="93"/>
      <c r="G613" s="93"/>
      <c r="H613" s="93"/>
      <c r="I613" s="93"/>
      <c r="J613" s="93"/>
      <c r="K613" s="93"/>
      <c r="L613" s="93"/>
      <c r="M613" s="93"/>
      <c r="N613" s="93"/>
      <c r="O613" s="93"/>
      <c r="P613" s="93"/>
      <c r="Q613" s="93"/>
      <c r="R613" s="93"/>
      <c r="S613" s="93"/>
    </row>
    <row r="614" spans="2:19">
      <c r="B614" s="94"/>
      <c r="C614" s="94"/>
      <c r="D614" s="94"/>
      <c r="E614" s="94"/>
      <c r="F614" s="93"/>
      <c r="G614" s="93"/>
      <c r="H614" s="93"/>
      <c r="I614" s="93"/>
      <c r="J614" s="93"/>
      <c r="K614" s="93"/>
      <c r="L614" s="93"/>
      <c r="M614" s="93"/>
      <c r="N614" s="93"/>
      <c r="O614" s="93"/>
      <c r="P614" s="93"/>
      <c r="Q614" s="93"/>
      <c r="R614" s="93"/>
      <c r="S614" s="93"/>
    </row>
    <row r="615" spans="2:19">
      <c r="B615" s="94"/>
      <c r="C615" s="94"/>
      <c r="D615" s="94"/>
      <c r="E615" s="94"/>
      <c r="F615" s="93"/>
      <c r="G615" s="93"/>
      <c r="H615" s="93"/>
      <c r="I615" s="93"/>
      <c r="J615" s="93"/>
      <c r="K615" s="93"/>
      <c r="L615" s="93"/>
      <c r="M615" s="93"/>
      <c r="N615" s="93"/>
      <c r="O615" s="93"/>
      <c r="P615" s="93"/>
      <c r="Q615" s="93"/>
      <c r="R615" s="93"/>
      <c r="S615" s="93"/>
    </row>
    <row r="616" spans="2:19">
      <c r="B616" s="94"/>
      <c r="C616" s="94"/>
      <c r="D616" s="94"/>
      <c r="E616" s="94"/>
      <c r="F616" s="93"/>
      <c r="G616" s="93"/>
      <c r="H616" s="93"/>
      <c r="I616" s="93"/>
      <c r="J616" s="93"/>
      <c r="K616" s="93"/>
      <c r="L616" s="93"/>
      <c r="M616" s="93"/>
      <c r="N616" s="93"/>
      <c r="O616" s="93"/>
      <c r="P616" s="93"/>
      <c r="Q616" s="93"/>
      <c r="R616" s="93"/>
      <c r="S616" s="93"/>
    </row>
    <row r="617" spans="2:19">
      <c r="B617" s="94"/>
      <c r="C617" s="94"/>
      <c r="D617" s="94"/>
      <c r="E617" s="94"/>
      <c r="F617" s="93"/>
      <c r="G617" s="93"/>
      <c r="H617" s="93"/>
      <c r="I617" s="93"/>
      <c r="J617" s="93"/>
      <c r="K617" s="93"/>
      <c r="L617" s="93"/>
      <c r="M617" s="93"/>
      <c r="N617" s="93"/>
      <c r="O617" s="93"/>
      <c r="P617" s="93"/>
      <c r="Q617" s="93"/>
      <c r="R617" s="93"/>
      <c r="S617" s="93"/>
    </row>
    <row r="618" spans="2:19">
      <c r="B618" s="94"/>
      <c r="C618" s="94"/>
      <c r="D618" s="94"/>
      <c r="E618" s="94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3"/>
      <c r="R618" s="93"/>
      <c r="S618" s="93"/>
    </row>
    <row r="619" spans="2:19">
      <c r="B619" s="94"/>
      <c r="C619" s="94"/>
      <c r="D619" s="94"/>
      <c r="E619" s="94"/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P619" s="93"/>
      <c r="Q619" s="93"/>
      <c r="R619" s="93"/>
      <c r="S619" s="93"/>
    </row>
    <row r="620" spans="2:19">
      <c r="B620" s="94"/>
      <c r="C620" s="94"/>
      <c r="D620" s="94"/>
      <c r="E620" s="94"/>
      <c r="F620" s="93"/>
      <c r="G620" s="93"/>
      <c r="H620" s="93"/>
      <c r="I620" s="93"/>
      <c r="J620" s="93"/>
      <c r="K620" s="93"/>
      <c r="L620" s="93"/>
      <c r="M620" s="93"/>
      <c r="N620" s="93"/>
      <c r="O620" s="93"/>
      <c r="P620" s="93"/>
      <c r="Q620" s="93"/>
      <c r="R620" s="93"/>
      <c r="S620" s="93"/>
    </row>
    <row r="621" spans="2:19">
      <c r="B621" s="94"/>
      <c r="C621" s="94"/>
      <c r="D621" s="94"/>
      <c r="E621" s="94"/>
      <c r="F621" s="93"/>
      <c r="G621" s="93"/>
      <c r="H621" s="93"/>
      <c r="I621" s="93"/>
      <c r="J621" s="93"/>
      <c r="K621" s="93"/>
      <c r="L621" s="93"/>
      <c r="M621" s="93"/>
      <c r="N621" s="93"/>
      <c r="O621" s="93"/>
      <c r="P621" s="93"/>
      <c r="Q621" s="93"/>
      <c r="R621" s="93"/>
      <c r="S621" s="93"/>
    </row>
    <row r="622" spans="2:19">
      <c r="B622" s="94"/>
      <c r="C622" s="94"/>
      <c r="D622" s="94"/>
      <c r="E622" s="94"/>
      <c r="F622" s="93"/>
      <c r="G622" s="93"/>
      <c r="H622" s="93"/>
      <c r="I622" s="93"/>
      <c r="J622" s="93"/>
      <c r="K622" s="93"/>
      <c r="L622" s="93"/>
      <c r="M622" s="93"/>
      <c r="N622" s="93"/>
      <c r="O622" s="93"/>
      <c r="P622" s="93"/>
      <c r="Q622" s="93"/>
      <c r="R622" s="93"/>
      <c r="S622" s="93"/>
    </row>
    <row r="623" spans="2:19">
      <c r="B623" s="94"/>
      <c r="C623" s="94"/>
      <c r="D623" s="94"/>
      <c r="E623" s="94"/>
      <c r="F623" s="93"/>
      <c r="G623" s="93"/>
      <c r="H623" s="93"/>
      <c r="I623" s="93"/>
      <c r="J623" s="93"/>
      <c r="K623" s="93"/>
      <c r="L623" s="93"/>
      <c r="M623" s="93"/>
      <c r="N623" s="93"/>
      <c r="O623" s="93"/>
      <c r="P623" s="93"/>
      <c r="Q623" s="93"/>
      <c r="R623" s="93"/>
      <c r="S623" s="93"/>
    </row>
    <row r="624" spans="2:19">
      <c r="B624" s="94"/>
      <c r="C624" s="94"/>
      <c r="D624" s="94"/>
      <c r="E624" s="94"/>
      <c r="F624" s="93"/>
      <c r="G624" s="93"/>
      <c r="H624" s="93"/>
      <c r="I624" s="93"/>
      <c r="J624" s="93"/>
      <c r="K624" s="93"/>
      <c r="L624" s="93"/>
      <c r="M624" s="93"/>
      <c r="N624" s="93"/>
      <c r="O624" s="93"/>
      <c r="P624" s="93"/>
      <c r="Q624" s="93"/>
      <c r="R624" s="93"/>
      <c r="S624" s="93"/>
    </row>
    <row r="625" spans="2:19">
      <c r="B625" s="94"/>
      <c r="C625" s="94"/>
      <c r="D625" s="94"/>
      <c r="E625" s="94"/>
      <c r="F625" s="93"/>
      <c r="G625" s="93"/>
      <c r="H625" s="93"/>
      <c r="I625" s="93"/>
      <c r="J625" s="93"/>
      <c r="K625" s="93"/>
      <c r="L625" s="93"/>
      <c r="M625" s="93"/>
      <c r="N625" s="93"/>
      <c r="O625" s="93"/>
      <c r="P625" s="93"/>
      <c r="Q625" s="93"/>
      <c r="R625" s="93"/>
      <c r="S625" s="93"/>
    </row>
    <row r="626" spans="2:19">
      <c r="B626" s="94"/>
      <c r="C626" s="94"/>
      <c r="D626" s="94"/>
      <c r="E626" s="94"/>
      <c r="F626" s="93"/>
      <c r="G626" s="93"/>
      <c r="H626" s="93"/>
      <c r="I626" s="93"/>
      <c r="J626" s="93"/>
      <c r="K626" s="93"/>
      <c r="L626" s="93"/>
      <c r="M626" s="93"/>
      <c r="N626" s="93"/>
      <c r="O626" s="93"/>
      <c r="P626" s="93"/>
      <c r="Q626" s="93"/>
      <c r="R626" s="93"/>
      <c r="S626" s="93"/>
    </row>
    <row r="627" spans="2:19">
      <c r="B627" s="94"/>
      <c r="C627" s="94"/>
      <c r="D627" s="94"/>
      <c r="E627" s="94"/>
      <c r="F627" s="93"/>
      <c r="G627" s="93"/>
      <c r="H627" s="93"/>
      <c r="I627" s="93"/>
      <c r="J627" s="93"/>
      <c r="K627" s="93"/>
      <c r="L627" s="93"/>
      <c r="M627" s="93"/>
      <c r="N627" s="93"/>
      <c r="O627" s="93"/>
      <c r="P627" s="93"/>
      <c r="Q627" s="93"/>
      <c r="R627" s="93"/>
      <c r="S627" s="93"/>
    </row>
    <row r="628" spans="2:19">
      <c r="B628" s="94"/>
      <c r="C628" s="94"/>
      <c r="D628" s="94"/>
      <c r="E628" s="94"/>
      <c r="F628" s="93"/>
      <c r="G628" s="93"/>
      <c r="H628" s="93"/>
      <c r="I628" s="93"/>
      <c r="J628" s="93"/>
      <c r="K628" s="93"/>
      <c r="L628" s="93"/>
      <c r="M628" s="93"/>
      <c r="N628" s="93"/>
      <c r="O628" s="93"/>
      <c r="P628" s="93"/>
      <c r="Q628" s="93"/>
      <c r="R628" s="93"/>
      <c r="S628" s="93"/>
    </row>
    <row r="629" spans="2:19">
      <c r="B629" s="94"/>
      <c r="C629" s="94"/>
      <c r="D629" s="94"/>
      <c r="E629" s="94"/>
      <c r="F629" s="93"/>
      <c r="G629" s="93"/>
      <c r="H629" s="93"/>
      <c r="I629" s="93"/>
      <c r="J629" s="93"/>
      <c r="K629" s="93"/>
      <c r="L629" s="93"/>
      <c r="M629" s="93"/>
      <c r="N629" s="93"/>
      <c r="O629" s="93"/>
      <c r="P629" s="93"/>
      <c r="Q629" s="93"/>
      <c r="R629" s="93"/>
      <c r="S629" s="93"/>
    </row>
    <row r="630" spans="2:19">
      <c r="B630" s="94"/>
      <c r="C630" s="94"/>
      <c r="D630" s="94"/>
      <c r="E630" s="94"/>
      <c r="F630" s="93"/>
      <c r="G630" s="93"/>
      <c r="H630" s="93"/>
      <c r="I630" s="93"/>
      <c r="J630" s="93"/>
      <c r="K630" s="93"/>
      <c r="L630" s="93"/>
      <c r="M630" s="93"/>
      <c r="N630" s="93"/>
      <c r="O630" s="93"/>
      <c r="P630" s="93"/>
      <c r="Q630" s="93"/>
      <c r="R630" s="93"/>
      <c r="S630" s="93"/>
    </row>
    <row r="631" spans="2:19">
      <c r="B631" s="94"/>
      <c r="C631" s="94"/>
      <c r="D631" s="94"/>
      <c r="E631" s="94"/>
      <c r="F631" s="93"/>
      <c r="G631" s="93"/>
      <c r="H631" s="93"/>
      <c r="I631" s="93"/>
      <c r="J631" s="93"/>
      <c r="K631" s="93"/>
      <c r="L631" s="93"/>
      <c r="M631" s="93"/>
      <c r="N631" s="93"/>
      <c r="O631" s="93"/>
      <c r="P631" s="93"/>
      <c r="Q631" s="93"/>
      <c r="R631" s="93"/>
      <c r="S631" s="93"/>
    </row>
    <row r="632" spans="2:19">
      <c r="B632" s="94"/>
      <c r="C632" s="94"/>
      <c r="D632" s="94"/>
      <c r="E632" s="94"/>
      <c r="F632" s="93"/>
      <c r="G632" s="93"/>
      <c r="H632" s="93"/>
      <c r="I632" s="93"/>
      <c r="J632" s="93"/>
      <c r="K632" s="93"/>
      <c r="L632" s="93"/>
      <c r="M632" s="93"/>
      <c r="N632" s="93"/>
      <c r="O632" s="93"/>
      <c r="P632" s="93"/>
      <c r="Q632" s="93"/>
      <c r="R632" s="93"/>
      <c r="S632" s="93"/>
    </row>
    <row r="633" spans="2:19">
      <c r="B633" s="94"/>
      <c r="C633" s="94"/>
      <c r="D633" s="94"/>
      <c r="E633" s="94"/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P633" s="93"/>
      <c r="Q633" s="93"/>
      <c r="R633" s="93"/>
      <c r="S633" s="93"/>
    </row>
    <row r="634" spans="2:19">
      <c r="B634" s="94"/>
      <c r="C634" s="94"/>
      <c r="D634" s="94"/>
      <c r="E634" s="94"/>
      <c r="F634" s="93"/>
      <c r="G634" s="93"/>
      <c r="H634" s="93"/>
      <c r="I634" s="93"/>
      <c r="J634" s="93"/>
      <c r="K634" s="93"/>
      <c r="L634" s="93"/>
      <c r="M634" s="93"/>
      <c r="N634" s="93"/>
      <c r="O634" s="93"/>
      <c r="P634" s="93"/>
      <c r="Q634" s="93"/>
      <c r="R634" s="93"/>
      <c r="S634" s="93"/>
    </row>
    <row r="635" spans="2:19">
      <c r="B635" s="94"/>
      <c r="C635" s="94"/>
      <c r="D635" s="94"/>
      <c r="E635" s="94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3"/>
      <c r="R635" s="93"/>
      <c r="S635" s="93"/>
    </row>
    <row r="636" spans="2:19">
      <c r="B636" s="94"/>
      <c r="C636" s="94"/>
      <c r="D636" s="94"/>
      <c r="E636" s="94"/>
      <c r="F636" s="93"/>
      <c r="G636" s="93"/>
      <c r="H636" s="93"/>
      <c r="I636" s="93"/>
      <c r="J636" s="93"/>
      <c r="K636" s="93"/>
      <c r="L636" s="93"/>
      <c r="M636" s="93"/>
      <c r="N636" s="93"/>
      <c r="O636" s="93"/>
      <c r="P636" s="93"/>
      <c r="Q636" s="93"/>
      <c r="R636" s="93"/>
      <c r="S636" s="93"/>
    </row>
    <row r="637" spans="2:19">
      <c r="B637" s="94"/>
      <c r="C637" s="94"/>
      <c r="D637" s="94"/>
      <c r="E637" s="94"/>
      <c r="F637" s="93"/>
      <c r="G637" s="93"/>
      <c r="H637" s="93"/>
      <c r="I637" s="93"/>
      <c r="J637" s="93"/>
      <c r="K637" s="93"/>
      <c r="L637" s="93"/>
      <c r="M637" s="93"/>
      <c r="N637" s="93"/>
      <c r="O637" s="93"/>
      <c r="P637" s="93"/>
      <c r="Q637" s="93"/>
      <c r="R637" s="93"/>
      <c r="S637" s="93"/>
    </row>
    <row r="638" spans="2:19">
      <c r="B638" s="94"/>
      <c r="C638" s="94"/>
      <c r="D638" s="94"/>
      <c r="E638" s="94"/>
      <c r="F638" s="93"/>
      <c r="G638" s="93"/>
      <c r="H638" s="93"/>
      <c r="I638" s="93"/>
      <c r="J638" s="93"/>
      <c r="K638" s="93"/>
      <c r="L638" s="93"/>
      <c r="M638" s="93"/>
      <c r="N638" s="93"/>
      <c r="O638" s="93"/>
      <c r="P638" s="93"/>
      <c r="Q638" s="93"/>
      <c r="R638" s="93"/>
      <c r="S638" s="93"/>
    </row>
    <row r="639" spans="2:19">
      <c r="B639" s="94"/>
      <c r="C639" s="94"/>
      <c r="D639" s="94"/>
      <c r="E639" s="94"/>
      <c r="F639" s="93"/>
      <c r="G639" s="93"/>
      <c r="H639" s="93"/>
      <c r="I639" s="93"/>
      <c r="J639" s="93"/>
      <c r="K639" s="93"/>
      <c r="L639" s="93"/>
      <c r="M639" s="93"/>
      <c r="N639" s="93"/>
      <c r="O639" s="93"/>
      <c r="P639" s="93"/>
      <c r="Q639" s="93"/>
      <c r="R639" s="93"/>
      <c r="S639" s="93"/>
    </row>
    <row r="640" spans="2:19">
      <c r="B640" s="94"/>
      <c r="C640" s="94"/>
      <c r="D640" s="94"/>
      <c r="E640" s="94"/>
      <c r="F640" s="93"/>
      <c r="G640" s="93"/>
      <c r="H640" s="93"/>
      <c r="I640" s="93"/>
      <c r="J640" s="93"/>
      <c r="K640" s="93"/>
      <c r="L640" s="93"/>
      <c r="M640" s="93"/>
      <c r="N640" s="93"/>
      <c r="O640" s="93"/>
      <c r="P640" s="93"/>
      <c r="Q640" s="93"/>
      <c r="R640" s="93"/>
      <c r="S640" s="93"/>
    </row>
    <row r="641" spans="2:19">
      <c r="B641" s="94"/>
      <c r="C641" s="94"/>
      <c r="D641" s="94"/>
      <c r="E641" s="94"/>
      <c r="F641" s="93"/>
      <c r="G641" s="93"/>
      <c r="H641" s="93"/>
      <c r="I641" s="93"/>
      <c r="J641" s="93"/>
      <c r="K641" s="93"/>
      <c r="L641" s="93"/>
      <c r="M641" s="93"/>
      <c r="N641" s="93"/>
      <c r="O641" s="93"/>
      <c r="P641" s="93"/>
      <c r="Q641" s="93"/>
      <c r="R641" s="93"/>
      <c r="S641" s="93"/>
    </row>
    <row r="642" spans="2:19">
      <c r="B642" s="94"/>
      <c r="C642" s="94"/>
      <c r="D642" s="94"/>
      <c r="E642" s="94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3"/>
      <c r="R642" s="93"/>
      <c r="S642" s="93"/>
    </row>
    <row r="643" spans="2:19">
      <c r="B643" s="94"/>
      <c r="C643" s="94"/>
      <c r="D643" s="94"/>
      <c r="E643" s="94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3"/>
      <c r="R643" s="93"/>
      <c r="S643" s="93"/>
    </row>
    <row r="644" spans="2:19">
      <c r="B644" s="94"/>
      <c r="C644" s="94"/>
      <c r="D644" s="94"/>
      <c r="E644" s="94"/>
      <c r="F644" s="93"/>
      <c r="G644" s="93"/>
      <c r="H644" s="93"/>
      <c r="I644" s="93"/>
      <c r="J644" s="93"/>
      <c r="K644" s="93"/>
      <c r="L644" s="93"/>
      <c r="M644" s="93"/>
      <c r="N644" s="93"/>
      <c r="O644" s="93"/>
      <c r="P644" s="93"/>
      <c r="Q644" s="93"/>
      <c r="R644" s="93"/>
      <c r="S644" s="93"/>
    </row>
    <row r="645" spans="2:19">
      <c r="B645" s="94"/>
      <c r="C645" s="94"/>
      <c r="D645" s="94"/>
      <c r="E645" s="94"/>
      <c r="F645" s="93"/>
      <c r="G645" s="93"/>
      <c r="H645" s="93"/>
      <c r="I645" s="93"/>
      <c r="J645" s="93"/>
      <c r="K645" s="93"/>
      <c r="L645" s="93"/>
      <c r="M645" s="93"/>
      <c r="N645" s="93"/>
      <c r="O645" s="93"/>
      <c r="P645" s="93"/>
      <c r="Q645" s="93"/>
      <c r="R645" s="93"/>
      <c r="S645" s="93"/>
    </row>
    <row r="646" spans="2:19">
      <c r="B646" s="94"/>
      <c r="C646" s="94"/>
      <c r="D646" s="94"/>
      <c r="E646" s="94"/>
      <c r="F646" s="93"/>
      <c r="G646" s="93"/>
      <c r="H646" s="93"/>
      <c r="I646" s="93"/>
      <c r="J646" s="93"/>
      <c r="K646" s="93"/>
      <c r="L646" s="93"/>
      <c r="M646" s="93"/>
      <c r="N646" s="93"/>
      <c r="O646" s="93"/>
      <c r="P646" s="93"/>
      <c r="Q646" s="93"/>
      <c r="R646" s="93"/>
      <c r="S646" s="93"/>
    </row>
    <row r="647" spans="2:19">
      <c r="B647" s="94"/>
      <c r="C647" s="94"/>
      <c r="D647" s="94"/>
      <c r="E647" s="94"/>
      <c r="F647" s="93"/>
      <c r="G647" s="93"/>
      <c r="H647" s="93"/>
      <c r="I647" s="93"/>
      <c r="J647" s="93"/>
      <c r="K647" s="93"/>
      <c r="L647" s="93"/>
      <c r="M647" s="93"/>
      <c r="N647" s="93"/>
      <c r="O647" s="93"/>
      <c r="P647" s="93"/>
      <c r="Q647" s="93"/>
      <c r="R647" s="93"/>
      <c r="S647" s="93"/>
    </row>
    <row r="648" spans="2:19">
      <c r="B648" s="94"/>
      <c r="C648" s="94"/>
      <c r="D648" s="94"/>
      <c r="E648" s="94"/>
      <c r="F648" s="93"/>
      <c r="G648" s="93"/>
      <c r="H648" s="93"/>
      <c r="I648" s="93"/>
      <c r="J648" s="93"/>
      <c r="K648" s="93"/>
      <c r="L648" s="93"/>
      <c r="M648" s="93"/>
      <c r="N648" s="93"/>
      <c r="O648" s="93"/>
      <c r="P648" s="93"/>
      <c r="Q648" s="93"/>
      <c r="R648" s="93"/>
      <c r="S648" s="93"/>
    </row>
    <row r="649" spans="2:19">
      <c r="B649" s="94"/>
      <c r="C649" s="94"/>
      <c r="D649" s="94"/>
      <c r="E649" s="94"/>
      <c r="F649" s="93"/>
      <c r="G649" s="93"/>
      <c r="H649" s="93"/>
      <c r="I649" s="93"/>
      <c r="J649" s="93"/>
      <c r="K649" s="93"/>
      <c r="L649" s="93"/>
      <c r="M649" s="93"/>
      <c r="N649" s="93"/>
      <c r="O649" s="93"/>
      <c r="P649" s="93"/>
      <c r="Q649" s="93"/>
      <c r="R649" s="93"/>
      <c r="S649" s="93"/>
    </row>
    <row r="650" spans="2:19">
      <c r="B650" s="94"/>
      <c r="C650" s="94"/>
      <c r="D650" s="94"/>
      <c r="E650" s="94"/>
      <c r="F650" s="93"/>
      <c r="G650" s="93"/>
      <c r="H650" s="93"/>
      <c r="I650" s="93"/>
      <c r="J650" s="93"/>
      <c r="K650" s="93"/>
      <c r="L650" s="93"/>
      <c r="M650" s="93"/>
      <c r="N650" s="93"/>
      <c r="O650" s="93"/>
      <c r="P650" s="93"/>
      <c r="Q650" s="93"/>
      <c r="R650" s="93"/>
      <c r="S650" s="93"/>
    </row>
    <row r="651" spans="2:19">
      <c r="B651" s="94"/>
      <c r="C651" s="94"/>
      <c r="D651" s="94"/>
      <c r="E651" s="94"/>
      <c r="F651" s="93"/>
      <c r="G651" s="93"/>
      <c r="H651" s="93"/>
      <c r="I651" s="93"/>
      <c r="J651" s="93"/>
      <c r="K651" s="93"/>
      <c r="L651" s="93"/>
      <c r="M651" s="93"/>
      <c r="N651" s="93"/>
      <c r="O651" s="93"/>
      <c r="P651" s="93"/>
      <c r="Q651" s="93"/>
      <c r="R651" s="93"/>
      <c r="S651" s="93"/>
    </row>
    <row r="652" spans="2:19">
      <c r="B652" s="94"/>
      <c r="C652" s="94"/>
      <c r="D652" s="94"/>
      <c r="E652" s="94"/>
      <c r="F652" s="93"/>
      <c r="G652" s="93"/>
      <c r="H652" s="93"/>
      <c r="I652" s="93"/>
      <c r="J652" s="93"/>
      <c r="K652" s="93"/>
      <c r="L652" s="93"/>
      <c r="M652" s="93"/>
      <c r="N652" s="93"/>
      <c r="O652" s="93"/>
      <c r="P652" s="93"/>
      <c r="Q652" s="93"/>
      <c r="R652" s="93"/>
      <c r="S652" s="93"/>
    </row>
    <row r="653" spans="2:19">
      <c r="B653" s="94"/>
      <c r="C653" s="94"/>
      <c r="D653" s="94"/>
      <c r="E653" s="94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  <c r="S653" s="93"/>
    </row>
    <row r="654" spans="2:19">
      <c r="B654" s="94"/>
      <c r="C654" s="94"/>
      <c r="D654" s="94"/>
      <c r="E654" s="94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  <c r="S654" s="93"/>
    </row>
    <row r="655" spans="2:19">
      <c r="B655" s="94"/>
      <c r="C655" s="94"/>
      <c r="D655" s="94"/>
      <c r="E655" s="94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  <c r="S655" s="93"/>
    </row>
    <row r="656" spans="2:19">
      <c r="B656" s="94"/>
      <c r="C656" s="94"/>
      <c r="D656" s="94"/>
      <c r="E656" s="94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  <c r="S656" s="93"/>
    </row>
    <row r="657" spans="2:19">
      <c r="B657" s="94"/>
      <c r="C657" s="94"/>
      <c r="D657" s="94"/>
      <c r="E657" s="94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  <c r="S657" s="93"/>
    </row>
    <row r="658" spans="2:19">
      <c r="B658" s="94"/>
      <c r="C658" s="94"/>
      <c r="D658" s="94"/>
      <c r="E658" s="94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  <c r="S658" s="93"/>
    </row>
    <row r="659" spans="2:19">
      <c r="B659" s="94"/>
      <c r="C659" s="94"/>
      <c r="D659" s="94"/>
      <c r="E659" s="94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  <c r="S659" s="93"/>
    </row>
    <row r="660" spans="2:19">
      <c r="B660" s="94"/>
      <c r="C660" s="94"/>
      <c r="D660" s="94"/>
      <c r="E660" s="94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  <c r="S660" s="93"/>
    </row>
    <row r="661" spans="2:19">
      <c r="B661" s="94"/>
      <c r="C661" s="94"/>
      <c r="D661" s="94"/>
      <c r="E661" s="94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  <c r="S661" s="93"/>
    </row>
    <row r="662" spans="2:19">
      <c r="B662" s="94"/>
      <c r="C662" s="94"/>
      <c r="D662" s="94"/>
      <c r="E662" s="94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  <c r="S662" s="93"/>
    </row>
    <row r="663" spans="2:19">
      <c r="B663" s="94"/>
      <c r="C663" s="94"/>
      <c r="D663" s="94"/>
      <c r="E663" s="94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  <c r="S663" s="93"/>
    </row>
    <row r="664" spans="2:19">
      <c r="B664" s="94"/>
      <c r="C664" s="94"/>
      <c r="D664" s="94"/>
      <c r="E664" s="94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  <c r="S664" s="93"/>
    </row>
    <row r="665" spans="2:19">
      <c r="B665" s="94"/>
      <c r="C665" s="94"/>
      <c r="D665" s="94"/>
      <c r="E665" s="94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  <c r="S665" s="93"/>
    </row>
    <row r="666" spans="2:19">
      <c r="B666" s="94"/>
      <c r="C666" s="94"/>
      <c r="D666" s="94"/>
      <c r="E666" s="94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  <c r="S666" s="93"/>
    </row>
    <row r="667" spans="2:19">
      <c r="B667" s="94"/>
      <c r="C667" s="94"/>
      <c r="D667" s="94"/>
      <c r="E667" s="94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  <c r="S667" s="93"/>
    </row>
    <row r="668" spans="2:19">
      <c r="B668" s="94"/>
      <c r="C668" s="94"/>
      <c r="D668" s="94"/>
      <c r="E668" s="94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  <c r="S668" s="93"/>
    </row>
  </sheetData>
  <sheetProtection sheet="1" objects="1" scenarios="1"/>
  <mergeCells count="2">
    <mergeCell ref="B6:S6"/>
    <mergeCell ref="B7:S7"/>
  </mergeCells>
  <phoneticPr fontId="4" type="noConversion"/>
  <conditionalFormatting sqref="B12:B135">
    <cfRule type="cellIs" dxfId="12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4"/>
  <sheetViews>
    <sheetView rightToLeft="1" workbookViewId="0">
      <selection activeCell="B20" sqref="B20"/>
    </sheetView>
  </sheetViews>
  <sheetFormatPr defaultColWidth="9.140625" defaultRowHeight="18"/>
  <cols>
    <col min="1" max="1" width="6.28515625" style="1" customWidth="1"/>
    <col min="2" max="2" width="37.140625" style="2" bestFit="1" customWidth="1"/>
    <col min="3" max="3" width="40.5703125" style="2" customWidth="1"/>
    <col min="4" max="4" width="6.5703125" style="2" bestFit="1" customWidth="1"/>
    <col min="5" max="5" width="12" style="2" bestFit="1" customWidth="1"/>
    <col min="6" max="6" width="34.7109375" style="1" bestFit="1" customWidth="1"/>
    <col min="7" max="7" width="12" style="1" bestFit="1" customWidth="1"/>
    <col min="8" max="8" width="11.28515625" style="1" bestFit="1" customWidth="1"/>
    <col min="9" max="9" width="10.140625" style="1" bestFit="1" customWidth="1"/>
    <col min="10" max="10" width="9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146</v>
      </c>
      <c r="C1" s="46" t="s" vm="1">
        <v>229</v>
      </c>
    </row>
    <row r="2" spans="2:49">
      <c r="B2" s="46" t="s">
        <v>145</v>
      </c>
      <c r="C2" s="46" t="s">
        <v>230</v>
      </c>
    </row>
    <row r="3" spans="2:49">
      <c r="B3" s="46" t="s">
        <v>147</v>
      </c>
      <c r="C3" s="46" t="s">
        <v>231</v>
      </c>
    </row>
    <row r="4" spans="2:49">
      <c r="B4" s="46" t="s">
        <v>148</v>
      </c>
      <c r="C4" s="46">
        <v>9455</v>
      </c>
    </row>
    <row r="6" spans="2:49" ht="26.25" customHeight="1">
      <c r="B6" s="143" t="s">
        <v>174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5"/>
    </row>
    <row r="7" spans="2:49" ht="26.25" customHeight="1">
      <c r="B7" s="143" t="s">
        <v>92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5"/>
    </row>
    <row r="8" spans="2:49" s="3" customFormat="1" ht="63">
      <c r="B8" s="21" t="s">
        <v>116</v>
      </c>
      <c r="C8" s="29" t="s">
        <v>47</v>
      </c>
      <c r="D8" s="29" t="s">
        <v>118</v>
      </c>
      <c r="E8" s="29" t="s">
        <v>117</v>
      </c>
      <c r="F8" s="29" t="s">
        <v>67</v>
      </c>
      <c r="G8" s="29" t="s">
        <v>103</v>
      </c>
      <c r="H8" s="29" t="s">
        <v>205</v>
      </c>
      <c r="I8" s="29" t="s">
        <v>204</v>
      </c>
      <c r="J8" s="29" t="s">
        <v>111</v>
      </c>
      <c r="K8" s="29" t="s">
        <v>60</v>
      </c>
      <c r="L8" s="29" t="s">
        <v>149</v>
      </c>
      <c r="M8" s="30" t="s">
        <v>151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212</v>
      </c>
      <c r="I9" s="31"/>
      <c r="J9" s="31" t="s">
        <v>208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74" t="s">
        <v>31</v>
      </c>
      <c r="C11" s="74"/>
      <c r="D11" s="75"/>
      <c r="E11" s="74"/>
      <c r="F11" s="75"/>
      <c r="G11" s="75"/>
      <c r="H11" s="77"/>
      <c r="I11" s="77"/>
      <c r="J11" s="77">
        <v>1412.0513114819996</v>
      </c>
      <c r="K11" s="78"/>
      <c r="L11" s="78">
        <f>IFERROR(J11/$J$11,0)</f>
        <v>1</v>
      </c>
      <c r="M11" s="78">
        <f>J11/'סכום נכסי הקרן'!$C$42</f>
        <v>1.3381145390311476E-2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>
      <c r="B12" s="85" t="s">
        <v>198</v>
      </c>
      <c r="C12" s="80"/>
      <c r="D12" s="81"/>
      <c r="E12" s="80"/>
      <c r="F12" s="81"/>
      <c r="G12" s="81"/>
      <c r="H12" s="83"/>
      <c r="I12" s="83"/>
      <c r="J12" s="83">
        <v>513.90136148199997</v>
      </c>
      <c r="K12" s="84"/>
      <c r="L12" s="84">
        <f t="shared" ref="L12:L48" si="0">IFERROR(J12/$J$11,0)</f>
        <v>0.36393958017194267</v>
      </c>
      <c r="M12" s="84">
        <f>J12/'סכום נכסי הקרן'!$C$42</f>
        <v>4.8699284355696844E-3</v>
      </c>
    </row>
    <row r="13" spans="2:49">
      <c r="B13" s="86" t="s">
        <v>1783</v>
      </c>
      <c r="C13" s="87">
        <v>9114</v>
      </c>
      <c r="D13" s="88" t="s">
        <v>29</v>
      </c>
      <c r="E13" s="87" t="s">
        <v>1784</v>
      </c>
      <c r="F13" s="88" t="s">
        <v>1201</v>
      </c>
      <c r="G13" s="88" t="s">
        <v>132</v>
      </c>
      <c r="H13" s="90">
        <v>244.68</v>
      </c>
      <c r="I13" s="90">
        <v>824.19640000000004</v>
      </c>
      <c r="J13" s="90">
        <v>7.2901499999999997</v>
      </c>
      <c r="K13" s="91">
        <v>2.9414480883099945E-5</v>
      </c>
      <c r="L13" s="91">
        <f t="shared" si="0"/>
        <v>5.1628081364470529E-3</v>
      </c>
      <c r="M13" s="91">
        <f>J13/'סכום נכסי הקרן'!$C$42</f>
        <v>6.9084286296081058E-5</v>
      </c>
    </row>
    <row r="14" spans="2:49">
      <c r="B14" s="86" t="s">
        <v>1785</v>
      </c>
      <c r="C14" s="87">
        <v>8423</v>
      </c>
      <c r="D14" s="88" t="s">
        <v>29</v>
      </c>
      <c r="E14" s="87" t="s">
        <v>1786</v>
      </c>
      <c r="F14" s="88" t="s">
        <v>501</v>
      </c>
      <c r="G14" s="88" t="s">
        <v>132</v>
      </c>
      <c r="H14" s="90">
        <v>201104.41</v>
      </c>
      <c r="I14" s="125">
        <v>0</v>
      </c>
      <c r="J14" s="125">
        <v>0</v>
      </c>
      <c r="K14" s="91">
        <v>4.0909970007313341E-5</v>
      </c>
      <c r="L14" s="91">
        <f t="shared" ref="L14:L19" si="1">IFERROR(J14/$J$11,0)</f>
        <v>0</v>
      </c>
      <c r="M14" s="91">
        <f>J14/'סכום נכסי הקרן'!$C$42</f>
        <v>0</v>
      </c>
    </row>
    <row r="15" spans="2:49">
      <c r="B15" s="86" t="s">
        <v>1787</v>
      </c>
      <c r="C15" s="87">
        <v>8460</v>
      </c>
      <c r="D15" s="88" t="s">
        <v>29</v>
      </c>
      <c r="E15" s="87" t="s">
        <v>1788</v>
      </c>
      <c r="F15" s="88" t="s">
        <v>1201</v>
      </c>
      <c r="G15" s="88" t="s">
        <v>132</v>
      </c>
      <c r="H15" s="90">
        <v>907.97</v>
      </c>
      <c r="I15" s="90">
        <v>322.17919999999998</v>
      </c>
      <c r="J15" s="90">
        <v>10.574920000000001</v>
      </c>
      <c r="K15" s="91">
        <v>7.9425186879074952E-5</v>
      </c>
      <c r="L15" s="91">
        <f t="shared" si="1"/>
        <v>7.4890479644831283E-3</v>
      </c>
      <c r="M15" s="91">
        <f>J15/'סכום נכסי הקרן'!$C$42</f>
        <v>1.0021203964776495E-4</v>
      </c>
    </row>
    <row r="16" spans="2:49">
      <c r="B16" s="86" t="s">
        <v>1789</v>
      </c>
      <c r="C16" s="87">
        <v>8525</v>
      </c>
      <c r="D16" s="88" t="s">
        <v>29</v>
      </c>
      <c r="E16" s="87" t="s">
        <v>1790</v>
      </c>
      <c r="F16" s="88" t="s">
        <v>1201</v>
      </c>
      <c r="G16" s="88" t="s">
        <v>132</v>
      </c>
      <c r="H16" s="90">
        <v>351.09</v>
      </c>
      <c r="I16" s="90">
        <v>580.20000000000005</v>
      </c>
      <c r="J16" s="90">
        <v>7.3638300000000001</v>
      </c>
      <c r="K16" s="91">
        <v>3.5036848547711996E-5</v>
      </c>
      <c r="L16" s="91">
        <f t="shared" si="1"/>
        <v>5.2149875433856515E-3</v>
      </c>
      <c r="M16" s="91">
        <f>J16/'סכום נכסי הקרן'!$C$42</f>
        <v>6.9782506526706677E-5</v>
      </c>
    </row>
    <row r="17" spans="2:13">
      <c r="B17" s="86" t="s">
        <v>1791</v>
      </c>
      <c r="C17" s="87">
        <v>9326</v>
      </c>
      <c r="D17" s="88" t="s">
        <v>29</v>
      </c>
      <c r="E17" s="87" t="s">
        <v>1792</v>
      </c>
      <c r="F17" s="88" t="s">
        <v>1377</v>
      </c>
      <c r="G17" s="88" t="s">
        <v>132</v>
      </c>
      <c r="H17" s="90">
        <v>1114.697842</v>
      </c>
      <c r="I17" s="90">
        <v>100</v>
      </c>
      <c r="J17" s="90">
        <v>4.0296326970000003</v>
      </c>
      <c r="K17" s="91">
        <v>5.5734892100000005E-7</v>
      </c>
      <c r="L17" s="91">
        <f t="shared" si="1"/>
        <v>2.8537438152801634E-3</v>
      </c>
      <c r="M17" s="91">
        <f>J17/'סכום נכסי הקרן'!$C$42</f>
        <v>3.8186360898966043E-5</v>
      </c>
    </row>
    <row r="18" spans="2:13">
      <c r="B18" s="86" t="s">
        <v>1793</v>
      </c>
      <c r="C18" s="87">
        <v>8561</v>
      </c>
      <c r="D18" s="88" t="s">
        <v>29</v>
      </c>
      <c r="E18" s="87" t="s">
        <v>1794</v>
      </c>
      <c r="F18" s="88" t="s">
        <v>518</v>
      </c>
      <c r="G18" s="88" t="s">
        <v>133</v>
      </c>
      <c r="H18" s="90">
        <v>63539.26</v>
      </c>
      <c r="I18" s="90">
        <v>106.50960000000001</v>
      </c>
      <c r="J18" s="90">
        <v>67.675409999999999</v>
      </c>
      <c r="K18" s="91">
        <v>9.7892815759247632E-5</v>
      </c>
      <c r="L18" s="91">
        <f t="shared" si="1"/>
        <v>4.7927018975657605E-2</v>
      </c>
      <c r="M18" s="91">
        <f>J18/'סכום נכסי הקרן'!$C$42</f>
        <v>6.4131840903749137E-4</v>
      </c>
    </row>
    <row r="19" spans="2:13">
      <c r="B19" s="86" t="s">
        <v>1795</v>
      </c>
      <c r="C19" s="87">
        <v>9398</v>
      </c>
      <c r="D19" s="88" t="s">
        <v>29</v>
      </c>
      <c r="E19" s="87" t="s">
        <v>1796</v>
      </c>
      <c r="F19" s="88" t="s">
        <v>1377</v>
      </c>
      <c r="G19" s="88" t="s">
        <v>132</v>
      </c>
      <c r="H19" s="90">
        <v>1114.697842</v>
      </c>
      <c r="I19" s="90">
        <v>100</v>
      </c>
      <c r="J19" s="90">
        <v>4.0296326970000003</v>
      </c>
      <c r="K19" s="91">
        <v>5.5734892100000005E-7</v>
      </c>
      <c r="L19" s="91">
        <f t="shared" si="1"/>
        <v>2.8537438152801634E-3</v>
      </c>
      <c r="M19" s="91">
        <f>J19/'סכום נכסי הקרן'!$C$42</f>
        <v>3.8186360898966043E-5</v>
      </c>
    </row>
    <row r="20" spans="2:13">
      <c r="B20" s="86" t="s">
        <v>1797</v>
      </c>
      <c r="C20" s="87">
        <v>9113</v>
      </c>
      <c r="D20" s="88" t="s">
        <v>29</v>
      </c>
      <c r="E20" s="87" t="s">
        <v>1798</v>
      </c>
      <c r="F20" s="88" t="s">
        <v>1428</v>
      </c>
      <c r="G20" s="88" t="s">
        <v>133</v>
      </c>
      <c r="H20" s="90">
        <v>2569.8647299999998</v>
      </c>
      <c r="I20" s="90">
        <v>2189.2600649999999</v>
      </c>
      <c r="J20" s="90">
        <v>56.261023154000007</v>
      </c>
      <c r="K20" s="91">
        <v>8.5655457611116866E-5</v>
      </c>
      <c r="L20" s="91">
        <f t="shared" si="0"/>
        <v>3.9843469353073299E-2</v>
      </c>
      <c r="M20" s="91">
        <f>J20/'סכום נכסי הקרן'!$C$42</f>
        <v>5.3315125626789335E-4</v>
      </c>
    </row>
    <row r="21" spans="2:13">
      <c r="B21" s="86" t="s">
        <v>1799</v>
      </c>
      <c r="C21" s="87">
        <v>9266</v>
      </c>
      <c r="D21" s="88" t="s">
        <v>29</v>
      </c>
      <c r="E21" s="87" t="s">
        <v>1798</v>
      </c>
      <c r="F21" s="88" t="s">
        <v>1428</v>
      </c>
      <c r="G21" s="88" t="s">
        <v>133</v>
      </c>
      <c r="H21" s="90">
        <v>61952.590314000001</v>
      </c>
      <c r="I21" s="90">
        <v>100</v>
      </c>
      <c r="J21" s="90">
        <v>61.952590313999998</v>
      </c>
      <c r="K21" s="91">
        <v>1.1822786439703955E-4</v>
      </c>
      <c r="L21" s="91">
        <f t="shared" si="0"/>
        <v>4.3874177808013566E-2</v>
      </c>
      <c r="M21" s="91">
        <f>J21/'סכום נכסי הקרן'!$C$42</f>
        <v>5.8708675212940673E-4</v>
      </c>
    </row>
    <row r="22" spans="2:13">
      <c r="B22" s="86" t="s">
        <v>1800</v>
      </c>
      <c r="C22" s="87">
        <v>8652</v>
      </c>
      <c r="D22" s="88" t="s">
        <v>29</v>
      </c>
      <c r="E22" s="87" t="s">
        <v>1801</v>
      </c>
      <c r="F22" s="88" t="s">
        <v>1201</v>
      </c>
      <c r="G22" s="88" t="s">
        <v>132</v>
      </c>
      <c r="H22" s="90">
        <v>1142.3</v>
      </c>
      <c r="I22" s="90">
        <v>704.57380000000001</v>
      </c>
      <c r="J22" s="90">
        <v>29.09478</v>
      </c>
      <c r="K22" s="91">
        <v>6.1278118662428897E-6</v>
      </c>
      <c r="L22" s="91">
        <f t="shared" si="0"/>
        <v>2.0604619508808049E-2</v>
      </c>
      <c r="M22" s="91">
        <f>J22/'סכום נכסי הקרן'!$C$42</f>
        <v>2.7571340935940875E-4</v>
      </c>
    </row>
    <row r="23" spans="2:13">
      <c r="B23" s="86" t="s">
        <v>1802</v>
      </c>
      <c r="C23" s="87">
        <v>9152</v>
      </c>
      <c r="D23" s="88" t="s">
        <v>29</v>
      </c>
      <c r="E23" s="87" t="s">
        <v>1803</v>
      </c>
      <c r="F23" s="88" t="s">
        <v>1377</v>
      </c>
      <c r="G23" s="88" t="s">
        <v>132</v>
      </c>
      <c r="H23" s="90">
        <v>1114.697842</v>
      </c>
      <c r="I23" s="90">
        <v>100</v>
      </c>
      <c r="J23" s="90">
        <v>4.0296326970000003</v>
      </c>
      <c r="K23" s="91">
        <v>5.5734892100000005E-7</v>
      </c>
      <c r="L23" s="91">
        <f t="shared" si="0"/>
        <v>2.8537438152801634E-3</v>
      </c>
      <c r="M23" s="91">
        <f>J23/'סכום נכסי הקרן'!$C$42</f>
        <v>3.8186360898966043E-5</v>
      </c>
    </row>
    <row r="24" spans="2:13">
      <c r="B24" s="86" t="s">
        <v>1804</v>
      </c>
      <c r="C24" s="87">
        <v>9262</v>
      </c>
      <c r="D24" s="88" t="s">
        <v>29</v>
      </c>
      <c r="E24" s="87" t="s">
        <v>1805</v>
      </c>
      <c r="F24" s="88" t="s">
        <v>1377</v>
      </c>
      <c r="G24" s="88" t="s">
        <v>132</v>
      </c>
      <c r="H24" s="90">
        <v>1114.697842</v>
      </c>
      <c r="I24" s="90">
        <v>100</v>
      </c>
      <c r="J24" s="90">
        <v>4.0296326970000003</v>
      </c>
      <c r="K24" s="91">
        <v>5.5734892100000005E-7</v>
      </c>
      <c r="L24" s="91">
        <f t="shared" si="0"/>
        <v>2.8537438152801634E-3</v>
      </c>
      <c r="M24" s="91">
        <f>J24/'סכום נכסי הקרן'!$C$42</f>
        <v>3.8186360898966043E-5</v>
      </c>
    </row>
    <row r="25" spans="2:13">
      <c r="B25" s="86" t="s">
        <v>1806</v>
      </c>
      <c r="C25" s="87">
        <v>8838</v>
      </c>
      <c r="D25" s="88" t="s">
        <v>29</v>
      </c>
      <c r="E25" s="87" t="s">
        <v>1807</v>
      </c>
      <c r="F25" s="88" t="s">
        <v>431</v>
      </c>
      <c r="G25" s="88" t="s">
        <v>132</v>
      </c>
      <c r="H25" s="90">
        <v>798.88343999999995</v>
      </c>
      <c r="I25" s="90">
        <v>1115.5499</v>
      </c>
      <c r="J25" s="90">
        <v>32.216675448999993</v>
      </c>
      <c r="K25" s="91">
        <v>3.3852660076550371E-5</v>
      </c>
      <c r="L25" s="91">
        <f t="shared" si="0"/>
        <v>2.2815513279887407E-2</v>
      </c>
      <c r="M25" s="91">
        <f>J25/'סכום נכסי הקרן'!$C$42</f>
        <v>3.0529770035275566E-4</v>
      </c>
    </row>
    <row r="26" spans="2:13">
      <c r="B26" s="86" t="s">
        <v>1808</v>
      </c>
      <c r="C26" s="87" t="s">
        <v>1809</v>
      </c>
      <c r="D26" s="88" t="s">
        <v>29</v>
      </c>
      <c r="E26" s="87" t="s">
        <v>1810</v>
      </c>
      <c r="F26" s="88" t="s">
        <v>1244</v>
      </c>
      <c r="G26" s="88" t="s">
        <v>133</v>
      </c>
      <c r="H26" s="90">
        <v>17669</v>
      </c>
      <c r="I26" s="90">
        <v>380</v>
      </c>
      <c r="J26" s="90">
        <v>67.142200000000003</v>
      </c>
      <c r="K26" s="91">
        <v>3.0623910900598075E-5</v>
      </c>
      <c r="L26" s="91">
        <f t="shared" si="0"/>
        <v>4.7549405219228048E-2</v>
      </c>
      <c r="M26" s="91">
        <f>J26/'סכום נכסי הקרן'!$C$42</f>
        <v>6.362655044613258E-4</v>
      </c>
    </row>
    <row r="27" spans="2:13">
      <c r="B27" s="86" t="s">
        <v>1811</v>
      </c>
      <c r="C27" s="87">
        <v>8726</v>
      </c>
      <c r="D27" s="88" t="s">
        <v>29</v>
      </c>
      <c r="E27" s="87" t="s">
        <v>1812</v>
      </c>
      <c r="F27" s="88" t="s">
        <v>767</v>
      </c>
      <c r="G27" s="88" t="s">
        <v>132</v>
      </c>
      <c r="H27" s="90">
        <v>1217.82</v>
      </c>
      <c r="I27" s="90">
        <v>334.45</v>
      </c>
      <c r="J27" s="90">
        <v>14.7239</v>
      </c>
      <c r="K27" s="91">
        <v>4.072998138739316E-7</v>
      </c>
      <c r="L27" s="91">
        <f t="shared" si="0"/>
        <v>1.042731229401765E-2</v>
      </c>
      <c r="M27" s="91">
        <f>J27/'סכום נכסי הקרן'!$C$42</f>
        <v>1.3952938183643245E-4</v>
      </c>
    </row>
    <row r="28" spans="2:13">
      <c r="B28" s="86" t="s">
        <v>1813</v>
      </c>
      <c r="C28" s="87">
        <v>8631</v>
      </c>
      <c r="D28" s="88" t="s">
        <v>29</v>
      </c>
      <c r="E28" s="87" t="s">
        <v>1814</v>
      </c>
      <c r="F28" s="88" t="s">
        <v>1201</v>
      </c>
      <c r="G28" s="88" t="s">
        <v>132</v>
      </c>
      <c r="H28" s="90">
        <v>863.42</v>
      </c>
      <c r="I28" s="90">
        <v>369.08190000000002</v>
      </c>
      <c r="J28" s="90">
        <v>11.52003</v>
      </c>
      <c r="K28" s="91">
        <v>1.6978102284830287E-5</v>
      </c>
      <c r="L28" s="91">
        <f t="shared" si="0"/>
        <v>8.1583650015588354E-3</v>
      </c>
      <c r="M28" s="91">
        <f>J28/'סכום נכסי הקרן'!$C$42</f>
        <v>1.091682682330875E-4</v>
      </c>
    </row>
    <row r="29" spans="2:13">
      <c r="B29" s="86" t="s">
        <v>1815</v>
      </c>
      <c r="C29" s="87">
        <v>8603</v>
      </c>
      <c r="D29" s="88" t="s">
        <v>29</v>
      </c>
      <c r="E29" s="87" t="s">
        <v>1816</v>
      </c>
      <c r="F29" s="88" t="s">
        <v>1201</v>
      </c>
      <c r="G29" s="88" t="s">
        <v>132</v>
      </c>
      <c r="H29" s="90">
        <v>5.45</v>
      </c>
      <c r="I29" s="90">
        <v>15266.785099999999</v>
      </c>
      <c r="J29" s="90">
        <v>3.0078200000000002</v>
      </c>
      <c r="K29" s="91">
        <v>6.7906180820578302E-5</v>
      </c>
      <c r="L29" s="91">
        <f t="shared" si="0"/>
        <v>2.1301067288009407E-3</v>
      </c>
      <c r="M29" s="91">
        <f>J29/'סכום נכסי הקרן'!$C$42</f>
        <v>2.8503267834966162E-5</v>
      </c>
    </row>
    <row r="30" spans="2:13">
      <c r="B30" s="86" t="s">
        <v>1817</v>
      </c>
      <c r="C30" s="87">
        <v>9151</v>
      </c>
      <c r="D30" s="88" t="s">
        <v>29</v>
      </c>
      <c r="E30" s="87" t="s">
        <v>1818</v>
      </c>
      <c r="F30" s="88" t="s">
        <v>1432</v>
      </c>
      <c r="G30" s="88" t="s">
        <v>132</v>
      </c>
      <c r="H30" s="90">
        <v>3258</v>
      </c>
      <c r="I30" s="90">
        <v>100</v>
      </c>
      <c r="J30" s="90">
        <v>11.777670000000001</v>
      </c>
      <c r="K30" s="91">
        <v>4.0725E-7</v>
      </c>
      <c r="L30" s="91">
        <f t="shared" si="0"/>
        <v>8.3408229603490151E-3</v>
      </c>
      <c r="M30" s="91">
        <f>J30/'סכום נכסי הקרן'!$C$42</f>
        <v>1.1160976470727833E-4</v>
      </c>
    </row>
    <row r="31" spans="2:13">
      <c r="B31" s="86" t="s">
        <v>1819</v>
      </c>
      <c r="C31" s="87">
        <v>8824</v>
      </c>
      <c r="D31" s="88" t="s">
        <v>29</v>
      </c>
      <c r="E31" s="87" t="s">
        <v>1820</v>
      </c>
      <c r="F31" s="88" t="s">
        <v>1377</v>
      </c>
      <c r="G31" s="88" t="s">
        <v>133</v>
      </c>
      <c r="H31" s="90">
        <v>111.48165299999999</v>
      </c>
      <c r="I31" s="90">
        <v>3904.375</v>
      </c>
      <c r="J31" s="90">
        <v>4.3526617770000007</v>
      </c>
      <c r="K31" s="91">
        <v>1.1148165299999999E-4</v>
      </c>
      <c r="L31" s="91">
        <f t="shared" si="0"/>
        <v>3.0825096380043887E-3</v>
      </c>
      <c r="M31" s="91">
        <f>J31/'סכום נכסי הקרן'!$C$42</f>
        <v>4.1247509633173119E-5</v>
      </c>
    </row>
    <row r="32" spans="2:13">
      <c r="B32" s="86" t="s">
        <v>1821</v>
      </c>
      <c r="C32" s="87">
        <v>9068</v>
      </c>
      <c r="D32" s="88" t="s">
        <v>29</v>
      </c>
      <c r="E32" s="87" t="s">
        <v>1822</v>
      </c>
      <c r="F32" s="88" t="s">
        <v>559</v>
      </c>
      <c r="G32" s="88" t="s">
        <v>133</v>
      </c>
      <c r="H32" s="90">
        <v>96045.16</v>
      </c>
      <c r="I32" s="90">
        <v>100</v>
      </c>
      <c r="J32" s="90">
        <v>96.04516000000001</v>
      </c>
      <c r="K32" s="91">
        <v>2.0989357297163282E-4</v>
      </c>
      <c r="L32" s="91">
        <f t="shared" si="0"/>
        <v>6.8018179806226084E-2</v>
      </c>
      <c r="M32" s="91">
        <f>J32/'סכום נכסי הקרן'!$C$42</f>
        <v>9.1016115317145928E-4</v>
      </c>
    </row>
    <row r="33" spans="2:13">
      <c r="B33" s="86" t="s">
        <v>1823</v>
      </c>
      <c r="C33" s="87">
        <v>8803</v>
      </c>
      <c r="D33" s="88" t="s">
        <v>29</v>
      </c>
      <c r="E33" s="87" t="s">
        <v>1824</v>
      </c>
      <c r="F33" s="88" t="s">
        <v>559</v>
      </c>
      <c r="G33" s="88" t="s">
        <v>134</v>
      </c>
      <c r="H33" s="90">
        <v>2949.45</v>
      </c>
      <c r="I33" s="90">
        <v>144.71680000000001</v>
      </c>
      <c r="J33" s="90">
        <v>16.784009999999999</v>
      </c>
      <c r="K33" s="91">
        <v>1.9511977476444111E-4</v>
      </c>
      <c r="L33" s="91">
        <f t="shared" si="0"/>
        <v>1.1886260692881312E-2</v>
      </c>
      <c r="M33" s="91">
        <f>J33/'סכום נכסי הקרן'!$C$42</f>
        <v>1.5905178247858925E-4</v>
      </c>
    </row>
    <row r="34" spans="2:13">
      <c r="B34" s="92"/>
      <c r="C34" s="87"/>
      <c r="D34" s="87"/>
      <c r="E34" s="87"/>
      <c r="F34" s="87"/>
      <c r="G34" s="87"/>
      <c r="H34" s="90"/>
      <c r="I34" s="90"/>
      <c r="J34" s="87"/>
      <c r="K34" s="87"/>
      <c r="L34" s="91"/>
      <c r="M34" s="87"/>
    </row>
    <row r="35" spans="2:13">
      <c r="B35" s="79" t="s">
        <v>197</v>
      </c>
      <c r="C35" s="80"/>
      <c r="D35" s="81"/>
      <c r="E35" s="80"/>
      <c r="F35" s="81"/>
      <c r="G35" s="81"/>
      <c r="H35" s="83"/>
      <c r="I35" s="83"/>
      <c r="J35" s="83">
        <v>898.14994999999999</v>
      </c>
      <c r="K35" s="84"/>
      <c r="L35" s="84">
        <f t="shared" si="0"/>
        <v>0.63606041982805761</v>
      </c>
      <c r="M35" s="84">
        <f>J35/'סכום נכסי הקרן'!$C$42</f>
        <v>8.5112169547417946E-3</v>
      </c>
    </row>
    <row r="36" spans="2:13">
      <c r="B36" s="85" t="s">
        <v>65</v>
      </c>
      <c r="C36" s="80"/>
      <c r="D36" s="81"/>
      <c r="E36" s="80"/>
      <c r="F36" s="81"/>
      <c r="G36" s="81"/>
      <c r="H36" s="83"/>
      <c r="I36" s="83"/>
      <c r="J36" s="83">
        <v>898.14994999999999</v>
      </c>
      <c r="K36" s="84"/>
      <c r="L36" s="84">
        <f t="shared" si="0"/>
        <v>0.63606041982805761</v>
      </c>
      <c r="M36" s="84">
        <f>J36/'סכום נכסי הקרן'!$C$42</f>
        <v>8.5112169547417946E-3</v>
      </c>
    </row>
    <row r="37" spans="2:13">
      <c r="B37" s="86" t="s">
        <v>1825</v>
      </c>
      <c r="C37" s="87">
        <v>9035</v>
      </c>
      <c r="D37" s="88" t="s">
        <v>29</v>
      </c>
      <c r="E37" s="87"/>
      <c r="F37" s="88" t="s">
        <v>789</v>
      </c>
      <c r="G37" s="88" t="s">
        <v>134</v>
      </c>
      <c r="H37" s="90">
        <v>6933</v>
      </c>
      <c r="I37" s="90">
        <v>100</v>
      </c>
      <c r="J37" s="90">
        <v>27.261939999999999</v>
      </c>
      <c r="K37" s="91">
        <v>9.4558624318219923E-5</v>
      </c>
      <c r="L37" s="91">
        <f t="shared" si="0"/>
        <v>1.930662135173232E-2</v>
      </c>
      <c r="M37" s="91">
        <f>J37/'סכום נכסי הקרן'!$C$42</f>
        <v>2.5834470730322205E-4</v>
      </c>
    </row>
    <row r="38" spans="2:13">
      <c r="B38" s="86" t="s">
        <v>1826</v>
      </c>
      <c r="C38" s="87">
        <v>8459</v>
      </c>
      <c r="D38" s="88" t="s">
        <v>29</v>
      </c>
      <c r="E38" s="87"/>
      <c r="F38" s="88" t="s">
        <v>789</v>
      </c>
      <c r="G38" s="88" t="s">
        <v>132</v>
      </c>
      <c r="H38" s="90">
        <v>37176.660000000003</v>
      </c>
      <c r="I38" s="90">
        <v>218.5812</v>
      </c>
      <c r="J38" s="90">
        <v>293.75920000000002</v>
      </c>
      <c r="K38" s="91">
        <v>7.964236319113268E-5</v>
      </c>
      <c r="L38" s="91">
        <f t="shared" si="0"/>
        <v>0.20803719922308558</v>
      </c>
      <c r="M38" s="91">
        <f>J38/'סכום נכסי הקרן'!$C$42</f>
        <v>2.7837760093973019E-3</v>
      </c>
    </row>
    <row r="39" spans="2:13">
      <c r="B39" s="86" t="s">
        <v>1827</v>
      </c>
      <c r="C39" s="87">
        <v>8564</v>
      </c>
      <c r="D39" s="88" t="s">
        <v>29</v>
      </c>
      <c r="E39" s="87"/>
      <c r="F39" s="88" t="s">
        <v>781</v>
      </c>
      <c r="G39" s="88" t="s">
        <v>132</v>
      </c>
      <c r="H39" s="90">
        <v>43.49</v>
      </c>
      <c r="I39" s="90">
        <v>14777.717699999999</v>
      </c>
      <c r="J39" s="90">
        <v>23.232990000000001</v>
      </c>
      <c r="K39" s="91">
        <v>6.8383009876560157E-6</v>
      </c>
      <c r="L39" s="91">
        <f t="shared" si="0"/>
        <v>1.6453361015341665E-2</v>
      </c>
      <c r="M39" s="91">
        <f>J39/'סכום נכסי הקרן'!$C$42</f>
        <v>2.2016481590556966E-4</v>
      </c>
    </row>
    <row r="40" spans="2:13">
      <c r="B40" s="86" t="s">
        <v>1828</v>
      </c>
      <c r="C40" s="87">
        <v>8568</v>
      </c>
      <c r="D40" s="88" t="s">
        <v>29</v>
      </c>
      <c r="E40" s="87"/>
      <c r="F40" s="88" t="s">
        <v>789</v>
      </c>
      <c r="G40" s="88" t="s">
        <v>132</v>
      </c>
      <c r="H40" s="90">
        <v>26080.6</v>
      </c>
      <c r="I40" s="90">
        <v>114.9161</v>
      </c>
      <c r="J40" s="90">
        <v>108.34447999999999</v>
      </c>
      <c r="K40" s="91">
        <v>1.9390161849068929E-4</v>
      </c>
      <c r="L40" s="91">
        <f t="shared" si="0"/>
        <v>7.6728429851666294E-2</v>
      </c>
      <c r="M40" s="91">
        <f>J40/'סכום נכסי הקרן'!$C$42</f>
        <v>1.0267142754154617E-3</v>
      </c>
    </row>
    <row r="41" spans="2:13">
      <c r="B41" s="86" t="s">
        <v>1829</v>
      </c>
      <c r="C41" s="87">
        <v>8932</v>
      </c>
      <c r="D41" s="88" t="s">
        <v>29</v>
      </c>
      <c r="E41" s="87"/>
      <c r="F41" s="88" t="s">
        <v>789</v>
      </c>
      <c r="G41" s="88" t="s">
        <v>132</v>
      </c>
      <c r="H41" s="90">
        <v>2154.1999999999998</v>
      </c>
      <c r="I41" s="90">
        <v>100</v>
      </c>
      <c r="J41" s="90">
        <v>7.7874300000000005</v>
      </c>
      <c r="K41" s="91">
        <v>1.0368915860524931E-4</v>
      </c>
      <c r="L41" s="91">
        <f t="shared" si="0"/>
        <v>5.5149766419088607E-3</v>
      </c>
      <c r="M41" s="91">
        <f>J41/'סכום נכסי הקרן'!$C$42</f>
        <v>7.3796704269554211E-5</v>
      </c>
    </row>
    <row r="42" spans="2:13">
      <c r="B42" s="86" t="s">
        <v>1830</v>
      </c>
      <c r="C42" s="87">
        <v>8783</v>
      </c>
      <c r="D42" s="88" t="s">
        <v>29</v>
      </c>
      <c r="E42" s="87"/>
      <c r="F42" s="88" t="s">
        <v>757</v>
      </c>
      <c r="G42" s="88" t="s">
        <v>132</v>
      </c>
      <c r="H42" s="90">
        <v>47286.01</v>
      </c>
      <c r="I42" s="90">
        <v>131.72819999999999</v>
      </c>
      <c r="J42" s="90">
        <v>225.17477</v>
      </c>
      <c r="K42" s="91">
        <v>1.617796386333937E-4</v>
      </c>
      <c r="L42" s="91">
        <f t="shared" si="0"/>
        <v>0.15946642177164994</v>
      </c>
      <c r="M42" s="91">
        <f>J42/'סכום נכסי הקרן'!$C$42</f>
        <v>2.1338433745991792E-3</v>
      </c>
    </row>
    <row r="43" spans="2:13">
      <c r="B43" s="86" t="s">
        <v>1831</v>
      </c>
      <c r="C43" s="87">
        <v>9116</v>
      </c>
      <c r="D43" s="88" t="s">
        <v>29</v>
      </c>
      <c r="E43" s="87"/>
      <c r="F43" s="88" t="s">
        <v>789</v>
      </c>
      <c r="G43" s="88" t="s">
        <v>134</v>
      </c>
      <c r="H43" s="90">
        <v>15629.27</v>
      </c>
      <c r="I43" s="90">
        <v>100</v>
      </c>
      <c r="J43" s="90">
        <v>61.457419999999999</v>
      </c>
      <c r="K43" s="91">
        <v>2.3190561477104627E-4</v>
      </c>
      <c r="L43" s="91">
        <f t="shared" si="0"/>
        <v>4.3523503360156354E-2</v>
      </c>
      <c r="M43" s="91">
        <f>J43/'סכום נכסי הקרן'!$C$42</f>
        <v>5.8239432635796221E-4</v>
      </c>
    </row>
    <row r="44" spans="2:13">
      <c r="B44" s="86" t="s">
        <v>1832</v>
      </c>
      <c r="C44" s="87">
        <v>9291</v>
      </c>
      <c r="D44" s="88" t="s">
        <v>29</v>
      </c>
      <c r="E44" s="87"/>
      <c r="F44" s="88" t="s">
        <v>789</v>
      </c>
      <c r="G44" s="88" t="s">
        <v>134</v>
      </c>
      <c r="H44" s="90">
        <v>6323.44</v>
      </c>
      <c r="I44" s="90">
        <v>100</v>
      </c>
      <c r="J44" s="90">
        <v>24.865029999999997</v>
      </c>
      <c r="K44" s="91">
        <v>2.3190419821138137E-4</v>
      </c>
      <c r="L44" s="91">
        <f t="shared" si="0"/>
        <v>1.7609154708339344E-2</v>
      </c>
      <c r="M44" s="91">
        <f>J44/'סכום נכסי הקרן'!$C$42</f>
        <v>2.3563065935277661E-4</v>
      </c>
    </row>
    <row r="45" spans="2:13">
      <c r="B45" s="86" t="s">
        <v>1833</v>
      </c>
      <c r="C45" s="87" t="s">
        <v>1834</v>
      </c>
      <c r="D45" s="88" t="s">
        <v>29</v>
      </c>
      <c r="E45" s="87"/>
      <c r="F45" s="88" t="s">
        <v>789</v>
      </c>
      <c r="G45" s="88" t="s">
        <v>134</v>
      </c>
      <c r="H45" s="90">
        <v>1924.03</v>
      </c>
      <c r="I45" s="90">
        <v>100</v>
      </c>
      <c r="J45" s="90">
        <v>7.5656699999999999</v>
      </c>
      <c r="K45" s="91">
        <v>2.319042915827107E-4</v>
      </c>
      <c r="L45" s="91">
        <f t="shared" si="0"/>
        <v>5.3579285246083243E-3</v>
      </c>
      <c r="M45" s="91">
        <f>J45/'סכום נכסי הקרן'!$C$42</f>
        <v>7.169522057868105E-5</v>
      </c>
    </row>
    <row r="46" spans="2:13">
      <c r="B46" s="86" t="s">
        <v>1835</v>
      </c>
      <c r="C46" s="87">
        <v>8773</v>
      </c>
      <c r="D46" s="88" t="s">
        <v>29</v>
      </c>
      <c r="E46" s="87"/>
      <c r="F46" s="88" t="s">
        <v>727</v>
      </c>
      <c r="G46" s="88" t="s">
        <v>132</v>
      </c>
      <c r="H46" s="90">
        <v>354.89</v>
      </c>
      <c r="I46" s="90">
        <v>2467.1547</v>
      </c>
      <c r="J46" s="90">
        <v>31.651820000000001</v>
      </c>
      <c r="K46" s="91">
        <v>1.7580873420428979E-7</v>
      </c>
      <c r="L46" s="91">
        <f t="shared" si="0"/>
        <v>2.2415488546786769E-2</v>
      </c>
      <c r="M46" s="91">
        <f>J46/'סכום נכסי הקרן'!$C$42</f>
        <v>2.9994491123941548E-4</v>
      </c>
    </row>
    <row r="47" spans="2:13">
      <c r="B47" s="86" t="s">
        <v>1836</v>
      </c>
      <c r="C47" s="87">
        <v>8432</v>
      </c>
      <c r="D47" s="88" t="s">
        <v>29</v>
      </c>
      <c r="E47" s="87"/>
      <c r="F47" s="88" t="s">
        <v>808</v>
      </c>
      <c r="G47" s="88" t="s">
        <v>132</v>
      </c>
      <c r="H47" s="90">
        <v>454.47</v>
      </c>
      <c r="I47" s="90">
        <v>3362.7687999999998</v>
      </c>
      <c r="J47" s="90">
        <v>55.247250000000001</v>
      </c>
      <c r="K47" s="91">
        <v>1.1087418194345817E-5</v>
      </c>
      <c r="L47" s="91">
        <f t="shared" si="0"/>
        <v>3.912552578703106E-2</v>
      </c>
      <c r="M47" s="91">
        <f>J47/'סכום נכסי הקרן'!$C$42</f>
        <v>5.2354434902864347E-4</v>
      </c>
    </row>
    <row r="48" spans="2:13">
      <c r="B48" s="86" t="s">
        <v>1837</v>
      </c>
      <c r="C48" s="87">
        <v>8372</v>
      </c>
      <c r="D48" s="88" t="s">
        <v>29</v>
      </c>
      <c r="E48" s="87"/>
      <c r="F48" s="88" t="s">
        <v>808</v>
      </c>
      <c r="G48" s="88" t="s">
        <v>132</v>
      </c>
      <c r="H48" s="90">
        <v>155.08000000000001</v>
      </c>
      <c r="I48" s="90">
        <v>5672.6963999999998</v>
      </c>
      <c r="J48" s="90">
        <v>31.801950000000001</v>
      </c>
      <c r="K48" s="91">
        <v>8.2118488878803144E-6</v>
      </c>
      <c r="L48" s="91">
        <f t="shared" si="0"/>
        <v>2.2521809045751098E-2</v>
      </c>
      <c r="M48" s="91">
        <f>J48/'סכום נכסי הקרן'!$C$42</f>
        <v>3.0136760129402762E-4</v>
      </c>
    </row>
    <row r="49" spans="2:13">
      <c r="B49" s="94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</row>
    <row r="50" spans="2:13">
      <c r="B50" s="94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</row>
    <row r="51" spans="2:13">
      <c r="B51" s="94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</row>
    <row r="52" spans="2:13">
      <c r="B52" s="109" t="s">
        <v>220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</row>
    <row r="53" spans="2:13">
      <c r="B53" s="109" t="s">
        <v>112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</row>
    <row r="54" spans="2:13">
      <c r="B54" s="109" t="s">
        <v>203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</row>
    <row r="55" spans="2:13">
      <c r="B55" s="109" t="s">
        <v>211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</row>
    <row r="56" spans="2:13">
      <c r="B56" s="94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</row>
    <row r="57" spans="2:13">
      <c r="B57" s="94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</row>
    <row r="58" spans="2:13">
      <c r="B58" s="94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</row>
    <row r="59" spans="2:13">
      <c r="B59" s="94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</row>
    <row r="60" spans="2:13">
      <c r="B60" s="94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</row>
    <row r="61" spans="2:13">
      <c r="B61" s="94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</row>
    <row r="62" spans="2:13">
      <c r="B62" s="94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</row>
    <row r="63" spans="2:13">
      <c r="B63" s="94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</row>
    <row r="64" spans="2:13">
      <c r="B64" s="94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</row>
    <row r="65" spans="2:13">
      <c r="B65" s="94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</row>
    <row r="66" spans="2:13">
      <c r="B66" s="94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</row>
    <row r="67" spans="2:13">
      <c r="B67" s="94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</row>
    <row r="68" spans="2:13">
      <c r="B68" s="94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</row>
    <row r="69" spans="2:13">
      <c r="B69" s="94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</row>
    <row r="70" spans="2:13">
      <c r="B70" s="94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</row>
    <row r="71" spans="2:13">
      <c r="B71" s="94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</row>
    <row r="72" spans="2:13">
      <c r="B72" s="94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</row>
    <row r="73" spans="2:13">
      <c r="B73" s="94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</row>
    <row r="74" spans="2:13">
      <c r="B74" s="94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</row>
    <row r="75" spans="2:13">
      <c r="B75" s="94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</row>
    <row r="76" spans="2:13">
      <c r="B76" s="94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</row>
    <row r="77" spans="2:13">
      <c r="B77" s="94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</row>
    <row r="78" spans="2:13">
      <c r="B78" s="94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</row>
    <row r="79" spans="2:13">
      <c r="B79" s="94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</row>
    <row r="80" spans="2:13">
      <c r="B80" s="94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</row>
    <row r="81" spans="2:13">
      <c r="B81" s="94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</row>
    <row r="82" spans="2:13">
      <c r="B82" s="94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</row>
    <row r="83" spans="2:13">
      <c r="B83" s="94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</row>
    <row r="84" spans="2:13">
      <c r="B84" s="94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</row>
    <row r="85" spans="2:13">
      <c r="B85" s="94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</row>
    <row r="86" spans="2:13">
      <c r="B86" s="94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</row>
    <row r="87" spans="2:13">
      <c r="B87" s="94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</row>
    <row r="88" spans="2:13">
      <c r="B88" s="94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</row>
    <row r="89" spans="2:13">
      <c r="B89" s="94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</row>
    <row r="90" spans="2:13">
      <c r="B90" s="94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</row>
    <row r="91" spans="2:13">
      <c r="B91" s="94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</row>
    <row r="92" spans="2:13">
      <c r="B92" s="94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</row>
    <row r="93" spans="2:13">
      <c r="B93" s="94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</row>
    <row r="94" spans="2:13">
      <c r="B94" s="94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</row>
    <row r="95" spans="2:13">
      <c r="B95" s="94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</row>
    <row r="96" spans="2:13">
      <c r="B96" s="94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</row>
    <row r="97" spans="2:13">
      <c r="B97" s="94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</row>
    <row r="98" spans="2:13">
      <c r="B98" s="94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</row>
    <row r="99" spans="2:13">
      <c r="B99" s="94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</row>
    <row r="100" spans="2:13">
      <c r="B100" s="94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</row>
    <row r="101" spans="2:13">
      <c r="B101" s="94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</row>
    <row r="102" spans="2:13">
      <c r="B102" s="94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</row>
    <row r="103" spans="2:13">
      <c r="B103" s="94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</row>
    <row r="104" spans="2:13">
      <c r="B104" s="94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</row>
    <row r="105" spans="2:13">
      <c r="B105" s="94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</row>
    <row r="106" spans="2:13">
      <c r="B106" s="94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</row>
    <row r="107" spans="2:13">
      <c r="B107" s="94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</row>
    <row r="108" spans="2:13">
      <c r="B108" s="94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</row>
    <row r="109" spans="2:13">
      <c r="B109" s="94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</row>
    <row r="110" spans="2:13">
      <c r="B110" s="94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</row>
    <row r="111" spans="2:13">
      <c r="B111" s="94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</row>
    <row r="112" spans="2:13">
      <c r="B112" s="94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</row>
    <row r="113" spans="2:13">
      <c r="B113" s="94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</row>
    <row r="114" spans="2:13">
      <c r="B114" s="94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</row>
    <row r="115" spans="2:13">
      <c r="B115" s="94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</row>
    <row r="116" spans="2:13">
      <c r="B116" s="94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</row>
    <row r="117" spans="2:13">
      <c r="B117" s="94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</row>
    <row r="118" spans="2:13">
      <c r="B118" s="94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</row>
    <row r="119" spans="2:13">
      <c r="B119" s="94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</row>
    <row r="120" spans="2:13">
      <c r="B120" s="94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</row>
    <row r="121" spans="2:13">
      <c r="B121" s="94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</row>
    <row r="122" spans="2:13">
      <c r="B122" s="94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</row>
    <row r="123" spans="2:13">
      <c r="B123" s="94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</row>
    <row r="124" spans="2:13">
      <c r="B124" s="94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</row>
    <row r="125" spans="2:13">
      <c r="B125" s="94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</row>
    <row r="126" spans="2:13">
      <c r="B126" s="94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</row>
    <row r="127" spans="2:13">
      <c r="B127" s="94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</row>
    <row r="128" spans="2:13">
      <c r="B128" s="94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</row>
    <row r="129" spans="2:13">
      <c r="B129" s="94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</row>
    <row r="130" spans="2:13">
      <c r="B130" s="94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</row>
    <row r="131" spans="2:13">
      <c r="B131" s="94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</row>
    <row r="132" spans="2:13">
      <c r="B132" s="94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</row>
    <row r="133" spans="2:13">
      <c r="B133" s="94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</row>
    <row r="134" spans="2:13">
      <c r="B134" s="94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</row>
    <row r="135" spans="2:13">
      <c r="B135" s="94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</row>
    <row r="136" spans="2:13">
      <c r="B136" s="94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</row>
    <row r="137" spans="2:13">
      <c r="B137" s="94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</row>
    <row r="138" spans="2:13">
      <c r="B138" s="94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</row>
    <row r="139" spans="2:13">
      <c r="B139" s="94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</row>
    <row r="140" spans="2:13">
      <c r="B140" s="94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</row>
    <row r="141" spans="2:13">
      <c r="B141" s="94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</row>
    <row r="142" spans="2:13">
      <c r="B142" s="94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</row>
    <row r="143" spans="2:13">
      <c r="B143" s="94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</row>
    <row r="144" spans="2:13">
      <c r="B144" s="94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</row>
    <row r="145" spans="2:13">
      <c r="B145" s="94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</row>
    <row r="146" spans="2:13">
      <c r="B146" s="94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</row>
    <row r="147" spans="2:13">
      <c r="B147" s="94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</row>
    <row r="148" spans="2:13">
      <c r="B148" s="94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</row>
    <row r="149" spans="2:13">
      <c r="B149" s="94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</row>
    <row r="150" spans="2:13">
      <c r="B150" s="94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</row>
    <row r="151" spans="2:13">
      <c r="B151" s="94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</row>
    <row r="152" spans="2:13">
      <c r="B152" s="94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</row>
    <row r="153" spans="2:13">
      <c r="B153" s="94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</row>
    <row r="154" spans="2:13">
      <c r="B154" s="94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</row>
    <row r="155" spans="2:13">
      <c r="B155" s="94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</row>
    <row r="156" spans="2:13">
      <c r="B156" s="94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</row>
    <row r="157" spans="2:13">
      <c r="B157" s="94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</row>
    <row r="158" spans="2:13">
      <c r="B158" s="94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</row>
    <row r="159" spans="2:13">
      <c r="B159" s="94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</row>
    <row r="160" spans="2:13">
      <c r="B160" s="94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</row>
    <row r="161" spans="2:13">
      <c r="B161" s="94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</row>
    <row r="162" spans="2:13">
      <c r="B162" s="94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</row>
    <row r="163" spans="2:13">
      <c r="B163" s="94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</row>
    <row r="164" spans="2:13">
      <c r="B164" s="94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</row>
    <row r="165" spans="2:13">
      <c r="B165" s="94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</row>
    <row r="166" spans="2:13">
      <c r="B166" s="94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</row>
    <row r="167" spans="2:13">
      <c r="B167" s="94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</row>
    <row r="168" spans="2:13">
      <c r="B168" s="94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</row>
    <row r="169" spans="2:13">
      <c r="B169" s="94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</row>
    <row r="170" spans="2:13">
      <c r="B170" s="94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</row>
    <row r="171" spans="2:13">
      <c r="B171" s="94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</row>
    <row r="172" spans="2:13">
      <c r="B172" s="94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</row>
    <row r="173" spans="2:13">
      <c r="B173" s="94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</row>
    <row r="174" spans="2:13">
      <c r="B174" s="94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</row>
    <row r="175" spans="2:13">
      <c r="B175" s="94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</row>
    <row r="176" spans="2:13">
      <c r="B176" s="94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</row>
    <row r="177" spans="2:13">
      <c r="B177" s="94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</row>
    <row r="178" spans="2:13">
      <c r="B178" s="94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</row>
    <row r="179" spans="2:13">
      <c r="B179" s="94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</row>
    <row r="180" spans="2:13">
      <c r="B180" s="94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</row>
    <row r="181" spans="2:13">
      <c r="B181" s="94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</row>
    <row r="182" spans="2:13">
      <c r="B182" s="94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</row>
    <row r="183" spans="2:13">
      <c r="B183" s="94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</row>
    <row r="184" spans="2:13">
      <c r="B184" s="94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</row>
    <row r="185" spans="2:13">
      <c r="B185" s="94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</row>
    <row r="186" spans="2:13">
      <c r="B186" s="94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</row>
    <row r="187" spans="2:13">
      <c r="B187" s="94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</row>
    <row r="188" spans="2:13">
      <c r="B188" s="94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</row>
    <row r="189" spans="2:13">
      <c r="B189" s="94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</row>
    <row r="190" spans="2:13">
      <c r="B190" s="94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</row>
    <row r="191" spans="2:13">
      <c r="B191" s="94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</row>
    <row r="192" spans="2:13">
      <c r="B192" s="94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</row>
    <row r="193" spans="2:13">
      <c r="B193" s="94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</row>
    <row r="194" spans="2:13">
      <c r="B194" s="94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</row>
    <row r="195" spans="2:13">
      <c r="B195" s="94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</row>
    <row r="196" spans="2:13">
      <c r="B196" s="94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</row>
    <row r="197" spans="2:13">
      <c r="B197" s="94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</row>
    <row r="198" spans="2:13">
      <c r="B198" s="94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</row>
    <row r="199" spans="2:13">
      <c r="B199" s="94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</row>
    <row r="200" spans="2:13">
      <c r="B200" s="94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</row>
    <row r="201" spans="2:13">
      <c r="B201" s="94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</row>
    <row r="202" spans="2:13">
      <c r="B202" s="94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</row>
    <row r="203" spans="2:13">
      <c r="B203" s="94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</row>
    <row r="204" spans="2:13">
      <c r="B204" s="94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</row>
    <row r="205" spans="2:13">
      <c r="B205" s="94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</row>
    <row r="206" spans="2:13">
      <c r="B206" s="94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</row>
    <row r="207" spans="2:13">
      <c r="B207" s="94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</row>
    <row r="208" spans="2:13">
      <c r="B208" s="94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</row>
    <row r="209" spans="2:13">
      <c r="B209" s="94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</row>
    <row r="210" spans="2:13">
      <c r="B210" s="94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</row>
    <row r="211" spans="2:13">
      <c r="B211" s="94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</row>
    <row r="212" spans="2:13">
      <c r="B212" s="94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</row>
    <row r="213" spans="2:13">
      <c r="B213" s="94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</row>
    <row r="214" spans="2:13">
      <c r="B214" s="94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</row>
    <row r="215" spans="2:13">
      <c r="B215" s="94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</row>
    <row r="216" spans="2:13">
      <c r="B216" s="94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</row>
    <row r="217" spans="2:13">
      <c r="B217" s="94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</row>
    <row r="218" spans="2:13">
      <c r="B218" s="94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</row>
    <row r="219" spans="2:13">
      <c r="B219" s="94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</row>
    <row r="220" spans="2:13">
      <c r="B220" s="94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</row>
    <row r="221" spans="2:13">
      <c r="B221" s="94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</row>
    <row r="222" spans="2:13">
      <c r="B222" s="94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</row>
    <row r="223" spans="2:13">
      <c r="B223" s="94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</row>
    <row r="224" spans="2:13">
      <c r="B224" s="94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</row>
    <row r="225" spans="2:13">
      <c r="B225" s="94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</row>
    <row r="226" spans="2:13">
      <c r="B226" s="94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</row>
    <row r="227" spans="2:13">
      <c r="B227" s="94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</row>
    <row r="228" spans="2:13">
      <c r="B228" s="94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</row>
    <row r="229" spans="2:13">
      <c r="B229" s="94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</row>
    <row r="230" spans="2:13">
      <c r="B230" s="94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</row>
    <row r="231" spans="2:13">
      <c r="B231" s="94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</row>
    <row r="232" spans="2:13">
      <c r="B232" s="94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</row>
    <row r="233" spans="2:13">
      <c r="B233" s="94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</row>
    <row r="234" spans="2:13">
      <c r="B234" s="94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</row>
    <row r="235" spans="2:13">
      <c r="B235" s="94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</row>
    <row r="236" spans="2:13">
      <c r="B236" s="94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</row>
    <row r="237" spans="2:13">
      <c r="B237" s="94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</row>
    <row r="238" spans="2:13">
      <c r="B238" s="94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</row>
    <row r="239" spans="2:13">
      <c r="B239" s="94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</row>
    <row r="240" spans="2:13">
      <c r="B240" s="94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</row>
    <row r="241" spans="2:13">
      <c r="B241" s="94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</row>
    <row r="242" spans="2:13">
      <c r="B242" s="94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</row>
    <row r="243" spans="2:13">
      <c r="B243" s="94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</row>
    <row r="244" spans="2:13">
      <c r="B244" s="94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</row>
    <row r="245" spans="2:13">
      <c r="B245" s="94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</row>
    <row r="246" spans="2:13">
      <c r="B246" s="94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</row>
    <row r="247" spans="2:13">
      <c r="B247" s="94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</row>
    <row r="248" spans="2:13">
      <c r="B248" s="94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</row>
    <row r="249" spans="2:13">
      <c r="B249" s="94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</row>
    <row r="250" spans="2:13">
      <c r="B250" s="94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</row>
    <row r="251" spans="2:13">
      <c r="B251" s="94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</row>
    <row r="252" spans="2:13">
      <c r="B252" s="94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</row>
    <row r="253" spans="2:13">
      <c r="B253" s="94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</row>
    <row r="254" spans="2:13">
      <c r="B254" s="94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</row>
    <row r="255" spans="2:13">
      <c r="B255" s="94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</row>
    <row r="256" spans="2:13">
      <c r="B256" s="94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</row>
    <row r="257" spans="2:13">
      <c r="B257" s="94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</row>
    <row r="258" spans="2:13">
      <c r="B258" s="94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</row>
    <row r="259" spans="2:13">
      <c r="B259" s="94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</row>
    <row r="260" spans="2:13">
      <c r="B260" s="94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</row>
    <row r="261" spans="2:13">
      <c r="B261" s="94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</row>
    <row r="262" spans="2:13">
      <c r="B262" s="94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</row>
    <row r="263" spans="2:13">
      <c r="B263" s="94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</row>
    <row r="264" spans="2:13">
      <c r="B264" s="94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</row>
    <row r="265" spans="2:13">
      <c r="B265" s="94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</row>
    <row r="266" spans="2:13">
      <c r="B266" s="94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</row>
    <row r="267" spans="2:13">
      <c r="B267" s="94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</row>
    <row r="268" spans="2:13">
      <c r="B268" s="94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</row>
    <row r="269" spans="2:13">
      <c r="B269" s="94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</row>
    <row r="270" spans="2:13">
      <c r="B270" s="94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</row>
    <row r="271" spans="2:13">
      <c r="B271" s="94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</row>
    <row r="272" spans="2:13">
      <c r="B272" s="94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</row>
    <row r="273" spans="2:13">
      <c r="B273" s="94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</row>
    <row r="274" spans="2:13">
      <c r="B274" s="94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</row>
    <row r="275" spans="2:13">
      <c r="B275" s="94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</row>
    <row r="276" spans="2:13">
      <c r="B276" s="94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</row>
    <row r="277" spans="2:13">
      <c r="B277" s="94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</row>
    <row r="278" spans="2:13">
      <c r="B278" s="94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</row>
    <row r="279" spans="2:13">
      <c r="B279" s="94"/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3"/>
    </row>
    <row r="280" spans="2:13">
      <c r="B280" s="94"/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93"/>
    </row>
    <row r="281" spans="2:13">
      <c r="B281" s="94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3"/>
    </row>
    <row r="282" spans="2:13">
      <c r="B282" s="94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</row>
    <row r="283" spans="2:13">
      <c r="B283" s="94"/>
      <c r="C283" s="93"/>
      <c r="D283" s="93"/>
      <c r="E283" s="93"/>
      <c r="F283" s="93"/>
      <c r="G283" s="93"/>
      <c r="H283" s="93"/>
      <c r="I283" s="93"/>
      <c r="J283" s="93"/>
      <c r="K283" s="93"/>
      <c r="L283" s="93"/>
      <c r="M283" s="93"/>
    </row>
    <row r="284" spans="2:13">
      <c r="B284" s="94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93"/>
    </row>
    <row r="285" spans="2:13">
      <c r="B285" s="94"/>
      <c r="C285" s="93"/>
      <c r="D285" s="93"/>
      <c r="E285" s="93"/>
      <c r="F285" s="93"/>
      <c r="G285" s="93"/>
      <c r="H285" s="93"/>
      <c r="I285" s="93"/>
      <c r="J285" s="93"/>
      <c r="K285" s="93"/>
      <c r="L285" s="93"/>
      <c r="M285" s="93"/>
    </row>
    <row r="286" spans="2:13">
      <c r="B286" s="94"/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M286" s="93"/>
    </row>
    <row r="287" spans="2:13">
      <c r="B287" s="94"/>
      <c r="C287" s="93"/>
      <c r="D287" s="93"/>
      <c r="E287" s="93"/>
      <c r="F287" s="93"/>
      <c r="G287" s="93"/>
      <c r="H287" s="93"/>
      <c r="I287" s="93"/>
      <c r="J287" s="93"/>
      <c r="K287" s="93"/>
      <c r="L287" s="93"/>
      <c r="M287" s="93"/>
    </row>
    <row r="288" spans="2:13">
      <c r="B288" s="94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</row>
    <row r="289" spans="2:13">
      <c r="B289" s="94"/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93"/>
    </row>
    <row r="290" spans="2:13">
      <c r="B290" s="94"/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93"/>
    </row>
    <row r="291" spans="2:13">
      <c r="B291" s="94"/>
      <c r="C291" s="93"/>
      <c r="D291" s="93"/>
      <c r="E291" s="93"/>
      <c r="F291" s="93"/>
      <c r="G291" s="93"/>
      <c r="H291" s="93"/>
      <c r="I291" s="93"/>
      <c r="J291" s="93"/>
      <c r="K291" s="93"/>
      <c r="L291" s="93"/>
      <c r="M291" s="93"/>
    </row>
    <row r="292" spans="2:13">
      <c r="B292" s="94"/>
      <c r="C292" s="93"/>
      <c r="D292" s="93"/>
      <c r="E292" s="93"/>
      <c r="F292" s="93"/>
      <c r="G292" s="93"/>
      <c r="H292" s="93"/>
      <c r="I292" s="93"/>
      <c r="J292" s="93"/>
      <c r="K292" s="93"/>
      <c r="L292" s="93"/>
      <c r="M292" s="93"/>
    </row>
    <row r="293" spans="2:13">
      <c r="B293" s="94"/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M293" s="93"/>
    </row>
    <row r="294" spans="2:13">
      <c r="B294" s="94"/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3"/>
    </row>
    <row r="295" spans="2:13">
      <c r="B295" s="94"/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93"/>
    </row>
    <row r="296" spans="2:13">
      <c r="B296" s="94"/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93"/>
    </row>
    <row r="297" spans="2:13">
      <c r="B297" s="94"/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</row>
    <row r="298" spans="2:13">
      <c r="B298" s="94"/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93"/>
    </row>
    <row r="299" spans="2:13">
      <c r="B299" s="94"/>
      <c r="C299" s="93"/>
      <c r="D299" s="93"/>
      <c r="E299" s="93"/>
      <c r="F299" s="93"/>
      <c r="G299" s="93"/>
      <c r="H299" s="93"/>
      <c r="I299" s="93"/>
      <c r="J299" s="93"/>
      <c r="K299" s="93"/>
      <c r="L299" s="93"/>
      <c r="M299" s="93"/>
    </row>
    <row r="300" spans="2:13">
      <c r="B300" s="94"/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93"/>
    </row>
    <row r="301" spans="2:13">
      <c r="B301" s="94"/>
      <c r="C301" s="93"/>
      <c r="D301" s="93"/>
      <c r="E301" s="93"/>
      <c r="F301" s="93"/>
      <c r="G301" s="93"/>
      <c r="H301" s="93"/>
      <c r="I301" s="93"/>
      <c r="J301" s="93"/>
      <c r="K301" s="93"/>
      <c r="L301" s="93"/>
      <c r="M301" s="93"/>
    </row>
    <row r="302" spans="2:13">
      <c r="B302" s="94"/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3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sheetProtection sheet="1" objects="1" scenarios="1"/>
  <mergeCells count="2">
    <mergeCell ref="B6:M6"/>
    <mergeCell ref="B7:M7"/>
  </mergeCells>
  <phoneticPr fontId="4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52.140625" style="2" bestFit="1" customWidth="1"/>
    <col min="3" max="3" width="35.85546875" style="2" customWidth="1"/>
    <col min="4" max="4" width="12.28515625" style="1" bestFit="1" customWidth="1"/>
    <col min="5" max="6" width="11.28515625" style="1" bestFit="1" customWidth="1"/>
    <col min="7" max="7" width="9.5703125" style="1" bestFit="1" customWidth="1"/>
    <col min="8" max="8" width="9" style="1" bestFit="1" customWidth="1"/>
    <col min="9" max="9" width="6.85546875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146</v>
      </c>
      <c r="C1" s="46" t="s" vm="1">
        <v>229</v>
      </c>
    </row>
    <row r="2" spans="2:11">
      <c r="B2" s="46" t="s">
        <v>145</v>
      </c>
      <c r="C2" s="46" t="s">
        <v>230</v>
      </c>
    </row>
    <row r="3" spans="2:11">
      <c r="B3" s="46" t="s">
        <v>147</v>
      </c>
      <c r="C3" s="46" t="s">
        <v>231</v>
      </c>
    </row>
    <row r="4" spans="2:11">
      <c r="B4" s="46" t="s">
        <v>148</v>
      </c>
      <c r="C4" s="46">
        <v>9455</v>
      </c>
    </row>
    <row r="6" spans="2:11" ht="26.25" customHeight="1">
      <c r="B6" s="143" t="s">
        <v>174</v>
      </c>
      <c r="C6" s="144"/>
      <c r="D6" s="144"/>
      <c r="E6" s="144"/>
      <c r="F6" s="144"/>
      <c r="G6" s="144"/>
      <c r="H6" s="144"/>
      <c r="I6" s="144"/>
      <c r="J6" s="144"/>
      <c r="K6" s="145"/>
    </row>
    <row r="7" spans="2:11" ht="26.25" customHeight="1">
      <c r="B7" s="143" t="s">
        <v>98</v>
      </c>
      <c r="C7" s="144"/>
      <c r="D7" s="144"/>
      <c r="E7" s="144"/>
      <c r="F7" s="144"/>
      <c r="G7" s="144"/>
      <c r="H7" s="144"/>
      <c r="I7" s="144"/>
      <c r="J7" s="144"/>
      <c r="K7" s="145"/>
    </row>
    <row r="8" spans="2:11" s="3" customFormat="1" ht="63">
      <c r="B8" s="21" t="s">
        <v>116</v>
      </c>
      <c r="C8" s="29" t="s">
        <v>47</v>
      </c>
      <c r="D8" s="29" t="s">
        <v>103</v>
      </c>
      <c r="E8" s="29" t="s">
        <v>104</v>
      </c>
      <c r="F8" s="29" t="s">
        <v>205</v>
      </c>
      <c r="G8" s="29" t="s">
        <v>204</v>
      </c>
      <c r="H8" s="29" t="s">
        <v>111</v>
      </c>
      <c r="I8" s="29" t="s">
        <v>60</v>
      </c>
      <c r="J8" s="29" t="s">
        <v>149</v>
      </c>
      <c r="K8" s="30" t="s">
        <v>151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212</v>
      </c>
      <c r="G9" s="31"/>
      <c r="H9" s="31" t="s">
        <v>208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74" t="s">
        <v>1838</v>
      </c>
      <c r="C11" s="74"/>
      <c r="D11" s="75"/>
      <c r="E11" s="97"/>
      <c r="F11" s="77"/>
      <c r="G11" s="98"/>
      <c r="H11" s="77">
        <v>4869.0164630740001</v>
      </c>
      <c r="I11" s="78"/>
      <c r="J11" s="78">
        <f>IFERROR(H11/$H$11,0)</f>
        <v>1</v>
      </c>
      <c r="K11" s="78">
        <f>H11/'סכום נכסי הקרן'!$C$42</f>
        <v>4.6140686723227402E-2</v>
      </c>
    </row>
    <row r="12" spans="2:11" ht="21" customHeight="1">
      <c r="B12" s="79" t="s">
        <v>1839</v>
      </c>
      <c r="C12" s="80"/>
      <c r="D12" s="81"/>
      <c r="E12" s="99"/>
      <c r="F12" s="83"/>
      <c r="G12" s="100"/>
      <c r="H12" s="83">
        <v>178.58764084699993</v>
      </c>
      <c r="I12" s="84"/>
      <c r="J12" s="84">
        <f t="shared" ref="J12:J75" si="0">IFERROR(H12/$H$11,0)</f>
        <v>3.6678380983384599E-2</v>
      </c>
      <c r="K12" s="84">
        <f>H12/'סכום נכסי הקרן'!$C$42</f>
        <v>1.69236568646953E-3</v>
      </c>
    </row>
    <row r="13" spans="2:11">
      <c r="B13" s="85" t="s">
        <v>193</v>
      </c>
      <c r="C13" s="80"/>
      <c r="D13" s="81"/>
      <c r="E13" s="99"/>
      <c r="F13" s="83"/>
      <c r="G13" s="100"/>
      <c r="H13" s="83">
        <v>36.966403213999996</v>
      </c>
      <c r="I13" s="84"/>
      <c r="J13" s="84">
        <f t="shared" si="0"/>
        <v>7.592170512124673E-3</v>
      </c>
      <c r="K13" s="84">
        <f>H13/'סכום נכסי הקרן'!$C$42</f>
        <v>3.503079611492695E-4</v>
      </c>
    </row>
    <row r="14" spans="2:11">
      <c r="B14" s="86" t="s">
        <v>1840</v>
      </c>
      <c r="C14" s="110">
        <v>91381</v>
      </c>
      <c r="D14" s="88" t="s">
        <v>132</v>
      </c>
      <c r="E14" s="101">
        <v>44742</v>
      </c>
      <c r="F14" s="90">
        <v>3729.37</v>
      </c>
      <c r="G14" s="102">
        <v>100</v>
      </c>
      <c r="H14" s="90">
        <v>13.48169</v>
      </c>
      <c r="I14" s="91"/>
      <c r="J14" s="91">
        <f t="shared" si="0"/>
        <v>2.7688733653384451E-3</v>
      </c>
      <c r="K14" s="91">
        <f>H14/'סכום נכסי הקרן'!$C$42</f>
        <v>1.2775771852636958E-4</v>
      </c>
    </row>
    <row r="15" spans="2:11">
      <c r="B15" s="86" t="s">
        <v>1841</v>
      </c>
      <c r="C15" s="87">
        <v>8401</v>
      </c>
      <c r="D15" s="88" t="s">
        <v>132</v>
      </c>
      <c r="E15" s="101">
        <v>44621</v>
      </c>
      <c r="F15" s="90">
        <v>1061.0245050000001</v>
      </c>
      <c r="G15" s="102">
        <v>59.898299999999999</v>
      </c>
      <c r="H15" s="90">
        <v>2.2974613690000001</v>
      </c>
      <c r="I15" s="91">
        <v>0</v>
      </c>
      <c r="J15" s="91">
        <f t="shared" si="0"/>
        <v>4.7185327600012325E-4</v>
      </c>
      <c r="K15" s="91">
        <f>H15/'סכום נכסי הקרן'!$C$42</f>
        <v>2.1771634187250243E-5</v>
      </c>
    </row>
    <row r="16" spans="2:11">
      <c r="B16" s="86" t="s">
        <v>1842</v>
      </c>
      <c r="C16" s="87">
        <v>8507</v>
      </c>
      <c r="D16" s="88" t="s">
        <v>132</v>
      </c>
      <c r="E16" s="101">
        <v>44621</v>
      </c>
      <c r="F16" s="90">
        <v>848.81960399999991</v>
      </c>
      <c r="G16" s="102">
        <v>87.794200000000004</v>
      </c>
      <c r="H16" s="90">
        <v>2.6939499900000001</v>
      </c>
      <c r="I16" s="91">
        <v>9.4313142109246669E-5</v>
      </c>
      <c r="J16" s="91">
        <f t="shared" si="0"/>
        <v>5.5328422288784059E-4</v>
      </c>
      <c r="K16" s="91">
        <f>H16/'סכום נכסי הקרן'!$C$42</f>
        <v>2.5528913997172178E-5</v>
      </c>
    </row>
    <row r="17" spans="2:11">
      <c r="B17" s="86" t="s">
        <v>1843</v>
      </c>
      <c r="C17" s="110">
        <v>85741</v>
      </c>
      <c r="D17" s="88" t="s">
        <v>132</v>
      </c>
      <c r="E17" s="101">
        <v>44404</v>
      </c>
      <c r="F17" s="90">
        <v>2045.72</v>
      </c>
      <c r="G17" s="102">
        <v>100</v>
      </c>
      <c r="H17" s="90">
        <v>7.39527</v>
      </c>
      <c r="I17" s="91">
        <v>5.6587882773493335E-5</v>
      </c>
      <c r="J17" s="91">
        <f t="shared" si="0"/>
        <v>1.5188426771781908E-3</v>
      </c>
      <c r="K17" s="91">
        <f>H17/'סכום נכסי הקרן'!$C$42</f>
        <v>7.0080444149546914E-5</v>
      </c>
    </row>
    <row r="18" spans="2:11">
      <c r="B18" s="86" t="s">
        <v>1844</v>
      </c>
      <c r="C18" s="87">
        <v>8402</v>
      </c>
      <c r="D18" s="88" t="s">
        <v>132</v>
      </c>
      <c r="E18" s="101">
        <v>44560</v>
      </c>
      <c r="F18" s="90">
        <v>1430.515813</v>
      </c>
      <c r="G18" s="102">
        <v>105.4036</v>
      </c>
      <c r="H18" s="90">
        <v>5.450751855</v>
      </c>
      <c r="I18" s="91">
        <v>0</v>
      </c>
      <c r="J18" s="91">
        <f t="shared" si="0"/>
        <v>1.1194769819198203E-3</v>
      </c>
      <c r="K18" s="91">
        <f>H18/'סכום נכסי הקרן'!$C$42</f>
        <v>5.1653436716626541E-5</v>
      </c>
    </row>
    <row r="19" spans="2:11">
      <c r="B19" s="86" t="s">
        <v>1845</v>
      </c>
      <c r="C19" s="87">
        <v>8291</v>
      </c>
      <c r="D19" s="88" t="s">
        <v>132</v>
      </c>
      <c r="E19" s="101">
        <v>44279</v>
      </c>
      <c r="F19" s="90">
        <v>1527.83</v>
      </c>
      <c r="G19" s="102">
        <v>102.2482</v>
      </c>
      <c r="H19" s="90">
        <v>5.6472799999999994</v>
      </c>
      <c r="I19" s="91">
        <v>5.5917694511986671E-5</v>
      </c>
      <c r="J19" s="91">
        <f t="shared" si="0"/>
        <v>1.1598399888002537E-3</v>
      </c>
      <c r="K19" s="91">
        <f>H19/'סכום נכסי הקרן'!$C$42</f>
        <v>5.3515813572304088E-5</v>
      </c>
    </row>
    <row r="20" spans="2:11">
      <c r="B20" s="92"/>
      <c r="C20" s="87"/>
      <c r="D20" s="87"/>
      <c r="E20" s="87"/>
      <c r="F20" s="90"/>
      <c r="G20" s="102"/>
      <c r="H20" s="87"/>
      <c r="I20" s="87">
        <v>1.9339570720968631E-4</v>
      </c>
      <c r="J20" s="91"/>
      <c r="K20" s="87"/>
    </row>
    <row r="21" spans="2:11">
      <c r="B21" s="85" t="s">
        <v>195</v>
      </c>
      <c r="C21" s="87"/>
      <c r="D21" s="88"/>
      <c r="E21" s="101"/>
      <c r="F21" s="90"/>
      <c r="G21" s="102"/>
      <c r="H21" s="90">
        <v>57.568559999999998</v>
      </c>
      <c r="I21" s="91"/>
      <c r="J21" s="91">
        <f t="shared" si="0"/>
        <v>1.1823447391602106E-2</v>
      </c>
      <c r="K21" s="91">
        <f>H21/'סכום נכסי הקרן'!$C$42</f>
        <v>5.4554198208447296E-4</v>
      </c>
    </row>
    <row r="22" spans="2:11" ht="16.5" customHeight="1">
      <c r="B22" s="86" t="s">
        <v>1846</v>
      </c>
      <c r="C22" s="87">
        <v>8510</v>
      </c>
      <c r="D22" s="88" t="s">
        <v>133</v>
      </c>
      <c r="E22" s="101">
        <v>44655</v>
      </c>
      <c r="F22" s="90">
        <v>64098.89</v>
      </c>
      <c r="G22" s="102">
        <v>89.812100000000001</v>
      </c>
      <c r="H22" s="90">
        <v>57.568559999999998</v>
      </c>
      <c r="I22" s="91">
        <v>8.8217580952380955E-5</v>
      </c>
      <c r="J22" s="91">
        <f t="shared" si="0"/>
        <v>1.1823447391602106E-2</v>
      </c>
      <c r="K22" s="91">
        <f>H22/'סכום נכסי הקרן'!$C$42</f>
        <v>5.4554198208447296E-4</v>
      </c>
    </row>
    <row r="23" spans="2:11" ht="16.5" customHeight="1">
      <c r="B23" s="92"/>
      <c r="C23" s="87"/>
      <c r="D23" s="87"/>
      <c r="E23" s="87"/>
      <c r="F23" s="90"/>
      <c r="G23" s="102"/>
      <c r="H23" s="87"/>
      <c r="I23" s="87"/>
      <c r="J23" s="91"/>
      <c r="K23" s="87"/>
    </row>
    <row r="24" spans="2:11" ht="16.5" customHeight="1">
      <c r="B24" s="85" t="s">
        <v>196</v>
      </c>
      <c r="C24" s="80"/>
      <c r="D24" s="81"/>
      <c r="E24" s="99"/>
      <c r="F24" s="83"/>
      <c r="G24" s="100"/>
      <c r="H24" s="83">
        <v>84.052677632999988</v>
      </c>
      <c r="I24" s="84"/>
      <c r="J24" s="84">
        <f t="shared" si="0"/>
        <v>1.7262763079657826E-2</v>
      </c>
      <c r="K24" s="84">
        <f>H24/'סכום נכסי הקרן'!$C$42</f>
        <v>7.9651574323578815E-4</v>
      </c>
    </row>
    <row r="25" spans="2:11">
      <c r="B25" s="86" t="s">
        <v>1847</v>
      </c>
      <c r="C25" s="110">
        <v>83021</v>
      </c>
      <c r="D25" s="88" t="s">
        <v>132</v>
      </c>
      <c r="E25" s="101">
        <v>44255</v>
      </c>
      <c r="F25" s="90">
        <v>2078.88</v>
      </c>
      <c r="G25" s="102">
        <v>100</v>
      </c>
      <c r="H25" s="90">
        <v>7.5151499999999993</v>
      </c>
      <c r="I25" s="91">
        <v>0</v>
      </c>
      <c r="J25" s="91">
        <f t="shared" si="0"/>
        <v>1.5434636660183712E-3</v>
      </c>
      <c r="K25" s="91">
        <f>H25/'סכום נכסי הקרן'!$C$42</f>
        <v>7.121647348243775E-5</v>
      </c>
    </row>
    <row r="26" spans="2:11">
      <c r="B26" s="86" t="s">
        <v>1848</v>
      </c>
      <c r="C26" s="87">
        <v>7992</v>
      </c>
      <c r="D26" s="88" t="s">
        <v>132</v>
      </c>
      <c r="E26" s="101">
        <v>44196</v>
      </c>
      <c r="F26" s="90">
        <v>5651.16</v>
      </c>
      <c r="G26" s="102">
        <v>111.49509999999999</v>
      </c>
      <c r="H26" s="90">
        <v>22.777279999999998</v>
      </c>
      <c r="I26" s="91">
        <v>1.01E-4</v>
      </c>
      <c r="J26" s="91">
        <f t="shared" si="0"/>
        <v>4.6780043100572745E-3</v>
      </c>
      <c r="K26" s="91">
        <f>H26/'סכום נכסי הקרן'!$C$42</f>
        <v>2.1584633136026026E-4</v>
      </c>
    </row>
    <row r="27" spans="2:11">
      <c r="B27" s="86" t="s">
        <v>1849</v>
      </c>
      <c r="C27" s="87">
        <v>8283</v>
      </c>
      <c r="D27" s="88" t="s">
        <v>133</v>
      </c>
      <c r="E27" s="101">
        <v>44317</v>
      </c>
      <c r="F27" s="90">
        <v>45304.53</v>
      </c>
      <c r="G27" s="102">
        <v>108.047907</v>
      </c>
      <c r="H27" s="90">
        <v>48.950589999999998</v>
      </c>
      <c r="I27" s="91">
        <v>5.2866763636363641E-5</v>
      </c>
      <c r="J27" s="91">
        <f t="shared" si="0"/>
        <v>1.0053486237155908E-2</v>
      </c>
      <c r="K27" s="91">
        <f>H27/'סכום נכסי הקרן'!$C$42</f>
        <v>4.6387475894488906E-4</v>
      </c>
    </row>
    <row r="28" spans="2:11">
      <c r="B28" s="86" t="s">
        <v>1850</v>
      </c>
      <c r="C28" s="87">
        <v>8405</v>
      </c>
      <c r="D28" s="88" t="s">
        <v>132</v>
      </c>
      <c r="E28" s="101">
        <v>44581</v>
      </c>
      <c r="F28" s="90">
        <v>878.15322200000014</v>
      </c>
      <c r="G28" s="102">
        <v>151.50800000000001</v>
      </c>
      <c r="H28" s="90">
        <v>4.8096576329999996</v>
      </c>
      <c r="I28" s="91">
        <v>7.9882417171331434E-5</v>
      </c>
      <c r="J28" s="91">
        <f t="shared" si="0"/>
        <v>9.8780886642627509E-4</v>
      </c>
      <c r="K28" s="91">
        <f>H28/'סכום נכסי הקרן'!$C$42</f>
        <v>4.5578179448201148E-5</v>
      </c>
    </row>
    <row r="29" spans="2:11">
      <c r="B29" s="92"/>
      <c r="C29" s="87"/>
      <c r="D29" s="87"/>
      <c r="E29" s="87"/>
      <c r="F29" s="90"/>
      <c r="G29" s="102"/>
      <c r="H29" s="87"/>
      <c r="I29" s="87"/>
      <c r="J29" s="91"/>
      <c r="K29" s="87"/>
    </row>
    <row r="30" spans="2:11">
      <c r="B30" s="79" t="s">
        <v>1851</v>
      </c>
      <c r="C30" s="80"/>
      <c r="D30" s="81"/>
      <c r="E30" s="99"/>
      <c r="F30" s="83"/>
      <c r="G30" s="100"/>
      <c r="H30" s="83">
        <v>4690.4288222270006</v>
      </c>
      <c r="I30" s="84"/>
      <c r="J30" s="84">
        <f t="shared" si="0"/>
        <v>0.9633216190166155</v>
      </c>
      <c r="K30" s="84">
        <f>H30/'סכום נכסי הקרן'!$C$42</f>
        <v>4.444832103675788E-2</v>
      </c>
    </row>
    <row r="31" spans="2:11">
      <c r="B31" s="85" t="s">
        <v>193</v>
      </c>
      <c r="C31" s="80"/>
      <c r="D31" s="81"/>
      <c r="E31" s="99"/>
      <c r="F31" s="83"/>
      <c r="G31" s="100"/>
      <c r="H31" s="83">
        <v>232.55039028999997</v>
      </c>
      <c r="I31" s="84"/>
      <c r="J31" s="84">
        <f t="shared" si="0"/>
        <v>4.7761265966881086E-2</v>
      </c>
      <c r="K31" s="84">
        <f>H31/'סכום נכסי הקרן'!$C$42</f>
        <v>2.2037376104826032E-3</v>
      </c>
    </row>
    <row r="32" spans="2:11">
      <c r="B32" s="86" t="s">
        <v>1852</v>
      </c>
      <c r="C32" s="110">
        <v>87255</v>
      </c>
      <c r="D32" s="88" t="s">
        <v>132</v>
      </c>
      <c r="E32" s="101">
        <v>44469</v>
      </c>
      <c r="F32" s="90">
        <v>297.95999999999998</v>
      </c>
      <c r="G32" s="102">
        <v>100</v>
      </c>
      <c r="H32" s="90">
        <v>1.0771300000000001</v>
      </c>
      <c r="I32" s="91">
        <v>0</v>
      </c>
      <c r="J32" s="91">
        <f t="shared" si="0"/>
        <v>2.2122126884737743E-4</v>
      </c>
      <c r="K32" s="91">
        <f>H32/'סכום נכסי הקרן'!$C$42</f>
        <v>1.0207301262401707E-5</v>
      </c>
    </row>
    <row r="33" spans="2:11">
      <c r="B33" s="86" t="s">
        <v>1853</v>
      </c>
      <c r="C33" s="110">
        <v>87254</v>
      </c>
      <c r="D33" s="88" t="s">
        <v>132</v>
      </c>
      <c r="E33" s="101">
        <v>44469</v>
      </c>
      <c r="F33" s="90">
        <v>1176.77</v>
      </c>
      <c r="G33" s="102">
        <v>100</v>
      </c>
      <c r="H33" s="90">
        <v>4.2540100000000001</v>
      </c>
      <c r="I33" s="91">
        <v>0</v>
      </c>
      <c r="J33" s="91">
        <f t="shared" si="0"/>
        <v>8.7368979592939756E-4</v>
      </c>
      <c r="K33" s="91">
        <f>H33/'סכום נכסי הקרן'!$C$42</f>
        <v>4.0312647167258812E-5</v>
      </c>
    </row>
    <row r="34" spans="2:11">
      <c r="B34" s="86" t="s">
        <v>1854</v>
      </c>
      <c r="C34" s="110">
        <v>87253</v>
      </c>
      <c r="D34" s="88" t="s">
        <v>132</v>
      </c>
      <c r="E34" s="101">
        <v>44469</v>
      </c>
      <c r="F34" s="90">
        <v>270.3</v>
      </c>
      <c r="G34" s="102">
        <v>100</v>
      </c>
      <c r="H34" s="90">
        <v>0.97714999999999996</v>
      </c>
      <c r="I34" s="91">
        <v>0</v>
      </c>
      <c r="J34" s="91">
        <f t="shared" si="0"/>
        <v>2.0068734772424389E-4</v>
      </c>
      <c r="K34" s="91">
        <f>H34/'סכום נכסי הקרן'!$C$42</f>
        <v>9.259852040659741E-6</v>
      </c>
    </row>
    <row r="35" spans="2:11">
      <c r="B35" s="86" t="s">
        <v>1855</v>
      </c>
      <c r="C35" s="110">
        <v>87259</v>
      </c>
      <c r="D35" s="88" t="s">
        <v>132</v>
      </c>
      <c r="E35" s="101">
        <v>44469</v>
      </c>
      <c r="F35" s="90">
        <v>347.98</v>
      </c>
      <c r="G35" s="102">
        <v>100</v>
      </c>
      <c r="H35" s="90">
        <v>1.2579400000000001</v>
      </c>
      <c r="I35" s="91">
        <v>0</v>
      </c>
      <c r="J35" s="91">
        <f t="shared" si="0"/>
        <v>2.5835607859206407E-4</v>
      </c>
      <c r="K35" s="91">
        <f>H35/'סכום נכסי הקרן'!$C$42</f>
        <v>1.1920726885357944E-5</v>
      </c>
    </row>
    <row r="36" spans="2:11">
      <c r="B36" s="86" t="s">
        <v>1856</v>
      </c>
      <c r="C36" s="110">
        <v>87252</v>
      </c>
      <c r="D36" s="88" t="s">
        <v>132</v>
      </c>
      <c r="E36" s="101">
        <v>44469</v>
      </c>
      <c r="F36" s="90">
        <v>860.04</v>
      </c>
      <c r="G36" s="102">
        <v>100</v>
      </c>
      <c r="H36" s="90">
        <v>3.1090300000000002</v>
      </c>
      <c r="I36" s="91">
        <v>0</v>
      </c>
      <c r="J36" s="91">
        <f t="shared" si="0"/>
        <v>6.3853347458947551E-4</v>
      </c>
      <c r="K36" s="91">
        <f>H36/'סכום נכסי הקרן'!$C$42</f>
        <v>2.9462373013326878E-5</v>
      </c>
    </row>
    <row r="37" spans="2:11">
      <c r="B37" s="86" t="s">
        <v>1857</v>
      </c>
      <c r="C37" s="110">
        <v>87251</v>
      </c>
      <c r="D37" s="88" t="s">
        <v>132</v>
      </c>
      <c r="E37" s="101">
        <v>44469</v>
      </c>
      <c r="F37" s="90">
        <v>3117.46</v>
      </c>
      <c r="G37" s="102">
        <v>100</v>
      </c>
      <c r="H37" s="90">
        <v>11.269620000000002</v>
      </c>
      <c r="I37" s="91">
        <v>0</v>
      </c>
      <c r="J37" s="91">
        <f t="shared" si="0"/>
        <v>2.3145577932355255E-3</v>
      </c>
      <c r="K37" s="91">
        <f>H37/'סכום נכסי הקרן'!$C$42</f>
        <v>1.0679528604048493E-4</v>
      </c>
    </row>
    <row r="38" spans="2:11">
      <c r="B38" s="86" t="s">
        <v>1858</v>
      </c>
      <c r="C38" s="87">
        <v>9457</v>
      </c>
      <c r="D38" s="88" t="s">
        <v>132</v>
      </c>
      <c r="E38" s="101">
        <v>44893</v>
      </c>
      <c r="F38" s="90">
        <v>569.42294500000003</v>
      </c>
      <c r="G38" s="102">
        <v>100</v>
      </c>
      <c r="H38" s="90">
        <v>2.0584639459999998</v>
      </c>
      <c r="I38" s="91">
        <v>2.7578248829124134E-4</v>
      </c>
      <c r="J38" s="91">
        <f t="shared" si="0"/>
        <v>4.2276791660310207E-4</v>
      </c>
      <c r="K38" s="91">
        <f>H38/'סכום נכסי הקרן'!$C$42</f>
        <v>1.9506801996615263E-5</v>
      </c>
    </row>
    <row r="39" spans="2:11">
      <c r="B39" s="86" t="s">
        <v>1859</v>
      </c>
      <c r="C39" s="87">
        <v>8338</v>
      </c>
      <c r="D39" s="88" t="s">
        <v>132</v>
      </c>
      <c r="E39" s="101">
        <v>44561</v>
      </c>
      <c r="F39" s="90">
        <v>2812.9859820000001</v>
      </c>
      <c r="G39" s="102">
        <v>77.295500000000004</v>
      </c>
      <c r="H39" s="90">
        <v>7.8601363439999998</v>
      </c>
      <c r="I39" s="91">
        <v>9.3766046019022072E-5</v>
      </c>
      <c r="J39" s="91">
        <f t="shared" si="0"/>
        <v>1.6143170604598015E-3</v>
      </c>
      <c r="K39" s="91">
        <f>H39/'סכום נכסי הקרן'!$C$42</f>
        <v>7.4485697758637059E-5</v>
      </c>
    </row>
    <row r="40" spans="2:11">
      <c r="B40" s="86" t="s">
        <v>1860</v>
      </c>
      <c r="C40" s="110">
        <v>872510</v>
      </c>
      <c r="D40" s="88" t="s">
        <v>132</v>
      </c>
      <c r="E40" s="101">
        <v>44469</v>
      </c>
      <c r="F40" s="90">
        <v>141.94</v>
      </c>
      <c r="G40" s="102">
        <v>100</v>
      </c>
      <c r="H40" s="90">
        <v>0.5131</v>
      </c>
      <c r="I40" s="91">
        <v>0</v>
      </c>
      <c r="J40" s="91">
        <f t="shared" si="0"/>
        <v>1.0538062540787959E-4</v>
      </c>
      <c r="K40" s="91">
        <f>H40/'סכום נכסי הקרן'!$C$42</f>
        <v>4.8623344236427507E-6</v>
      </c>
    </row>
    <row r="41" spans="2:11">
      <c r="B41" s="86" t="s">
        <v>1861</v>
      </c>
      <c r="C41" s="110">
        <v>87256</v>
      </c>
      <c r="D41" s="88" t="s">
        <v>132</v>
      </c>
      <c r="E41" s="101">
        <v>44469</v>
      </c>
      <c r="F41" s="90">
        <v>480.66</v>
      </c>
      <c r="G41" s="102">
        <v>100</v>
      </c>
      <c r="H41" s="90">
        <v>1.7375799999999999</v>
      </c>
      <c r="I41" s="91">
        <v>0</v>
      </c>
      <c r="J41" s="91">
        <f t="shared" si="0"/>
        <v>3.5686467958726057E-4</v>
      </c>
      <c r="K41" s="91">
        <f>H41/'סכום נכסי הקרן'!$C$42</f>
        <v>1.6465981383420715E-5</v>
      </c>
    </row>
    <row r="42" spans="2:11">
      <c r="B42" s="86" t="s">
        <v>1862</v>
      </c>
      <c r="C42" s="110">
        <v>87258</v>
      </c>
      <c r="D42" s="88" t="s">
        <v>132</v>
      </c>
      <c r="E42" s="101">
        <v>44469</v>
      </c>
      <c r="F42" s="90">
        <v>407.78</v>
      </c>
      <c r="G42" s="102">
        <v>100</v>
      </c>
      <c r="H42" s="90">
        <v>1.4741199999999999</v>
      </c>
      <c r="I42" s="91">
        <v>0</v>
      </c>
      <c r="J42" s="91">
        <f t="shared" si="0"/>
        <v>3.0275518909815525E-4</v>
      </c>
      <c r="K42" s="91">
        <f>H42/'סכום נכסי הקרן'!$C$42</f>
        <v>1.3969332334009453E-5</v>
      </c>
    </row>
    <row r="43" spans="2:11">
      <c r="B43" s="86" t="s">
        <v>1863</v>
      </c>
      <c r="C43" s="87">
        <v>8322</v>
      </c>
      <c r="D43" s="88" t="s">
        <v>132</v>
      </c>
      <c r="E43" s="101">
        <v>44197</v>
      </c>
      <c r="F43" s="90">
        <v>24511.82</v>
      </c>
      <c r="G43" s="102">
        <v>107.24590000000001</v>
      </c>
      <c r="H43" s="90">
        <v>95.030830000000009</v>
      </c>
      <c r="I43" s="91">
        <v>1.3181878866666666E-4</v>
      </c>
      <c r="J43" s="91">
        <f t="shared" si="0"/>
        <v>1.9517459166692432E-2</v>
      </c>
      <c r="K43" s="91">
        <f>H43/'סכום נכסי הקרן'!$C$42</f>
        <v>9.0054896904373852E-4</v>
      </c>
    </row>
    <row r="44" spans="2:11">
      <c r="B44" s="86" t="s">
        <v>1864</v>
      </c>
      <c r="C44" s="87">
        <v>9273</v>
      </c>
      <c r="D44" s="88" t="s">
        <v>132</v>
      </c>
      <c r="E44" s="101">
        <v>44852</v>
      </c>
      <c r="F44" s="90">
        <v>3212.23</v>
      </c>
      <c r="G44" s="102">
        <v>100</v>
      </c>
      <c r="H44" s="90">
        <v>11.612209999999999</v>
      </c>
      <c r="I44" s="91">
        <v>1.5981492537313433E-4</v>
      </c>
      <c r="J44" s="91">
        <f t="shared" si="0"/>
        <v>2.3849190258577926E-3</v>
      </c>
      <c r="K44" s="91">
        <f>H44/'סכום נכסי הקרן'!$C$42</f>
        <v>1.1004180163236909E-4</v>
      </c>
    </row>
    <row r="45" spans="2:11">
      <c r="B45" s="86" t="s">
        <v>1865</v>
      </c>
      <c r="C45" s="87">
        <v>8316</v>
      </c>
      <c r="D45" s="88" t="s">
        <v>132</v>
      </c>
      <c r="E45" s="101">
        <v>44378</v>
      </c>
      <c r="F45" s="90">
        <v>21634.27</v>
      </c>
      <c r="G45" s="102">
        <v>115.4859</v>
      </c>
      <c r="H45" s="90">
        <v>90.319070000000011</v>
      </c>
      <c r="I45" s="91">
        <v>1.4027748258064516E-4</v>
      </c>
      <c r="J45" s="91">
        <f t="shared" si="0"/>
        <v>1.8549756544256592E-2</v>
      </c>
      <c r="K45" s="91">
        <f>H45/'סכום נכסי הקרן'!$C$42</f>
        <v>8.5589850550068071E-4</v>
      </c>
    </row>
    <row r="46" spans="2:11">
      <c r="B46" s="92"/>
      <c r="C46" s="87"/>
      <c r="D46" s="87"/>
      <c r="E46" s="87"/>
      <c r="F46" s="90"/>
      <c r="G46" s="102"/>
      <c r="H46" s="87"/>
      <c r="I46" s="87"/>
      <c r="J46" s="91"/>
      <c r="K46" s="87"/>
    </row>
    <row r="47" spans="2:11">
      <c r="B47" s="85" t="s">
        <v>1866</v>
      </c>
      <c r="C47" s="87"/>
      <c r="D47" s="88"/>
      <c r="E47" s="101"/>
      <c r="F47" s="90"/>
      <c r="G47" s="102"/>
      <c r="H47" s="90">
        <v>10.003885128</v>
      </c>
      <c r="I47" s="91"/>
      <c r="J47" s="91">
        <f t="shared" si="0"/>
        <v>2.0546008015927221E-3</v>
      </c>
      <c r="K47" s="91">
        <f>H47/'סכום נכסי הקרן'!$C$42</f>
        <v>9.4800691927581678E-5</v>
      </c>
    </row>
    <row r="48" spans="2:11">
      <c r="B48" s="86" t="s">
        <v>1867</v>
      </c>
      <c r="C48" s="87" t="s">
        <v>1868</v>
      </c>
      <c r="D48" s="88" t="s">
        <v>132</v>
      </c>
      <c r="E48" s="101">
        <v>44616</v>
      </c>
      <c r="F48" s="90">
        <v>2.7828239999999997</v>
      </c>
      <c r="G48" s="102">
        <v>99443.1</v>
      </c>
      <c r="H48" s="90">
        <v>10.003885128</v>
      </c>
      <c r="I48" s="91">
        <v>3.5474769957446809E-6</v>
      </c>
      <c r="J48" s="91">
        <f t="shared" si="0"/>
        <v>2.0546008015927221E-3</v>
      </c>
      <c r="K48" s="91">
        <f>H48/'סכום נכסי הקרן'!$C$42</f>
        <v>9.4800691927581678E-5</v>
      </c>
    </row>
    <row r="49" spans="2:11">
      <c r="B49" s="92"/>
      <c r="C49" s="87"/>
      <c r="D49" s="87"/>
      <c r="E49" s="87"/>
      <c r="F49" s="90"/>
      <c r="G49" s="102"/>
      <c r="H49" s="87"/>
      <c r="I49" s="87"/>
      <c r="J49" s="91"/>
      <c r="K49" s="87"/>
    </row>
    <row r="50" spans="2:11">
      <c r="B50" s="85" t="s">
        <v>195</v>
      </c>
      <c r="C50" s="80"/>
      <c r="D50" s="81"/>
      <c r="E50" s="99"/>
      <c r="F50" s="83"/>
      <c r="G50" s="100"/>
      <c r="H50" s="83">
        <v>120.19734</v>
      </c>
      <c r="I50" s="84"/>
      <c r="J50" s="84">
        <f t="shared" si="0"/>
        <v>2.4686164220548708E-2</v>
      </c>
      <c r="K50" s="84">
        <f>H50/'סכום נכסי הקרן'!$C$42</f>
        <v>1.139036569698483E-3</v>
      </c>
    </row>
    <row r="51" spans="2:11">
      <c r="B51" s="86" t="s">
        <v>1869</v>
      </c>
      <c r="C51" s="87">
        <v>8404</v>
      </c>
      <c r="D51" s="88" t="s">
        <v>132</v>
      </c>
      <c r="E51" s="101">
        <v>44469</v>
      </c>
      <c r="F51" s="90">
        <v>30642.68</v>
      </c>
      <c r="G51" s="102">
        <v>108.50749999999999</v>
      </c>
      <c r="H51" s="90">
        <v>120.19734</v>
      </c>
      <c r="I51" s="91">
        <v>1.0380294957142857E-4</v>
      </c>
      <c r="J51" s="91">
        <f t="shared" si="0"/>
        <v>2.4686164220548708E-2</v>
      </c>
      <c r="K51" s="91">
        <f>H51/'סכום נכסי הקרן'!$C$42</f>
        <v>1.139036569698483E-3</v>
      </c>
    </row>
    <row r="52" spans="2:11">
      <c r="B52" s="92"/>
      <c r="C52" s="87"/>
      <c r="D52" s="87"/>
      <c r="E52" s="87"/>
      <c r="F52" s="90"/>
      <c r="G52" s="102"/>
      <c r="H52" s="87"/>
      <c r="I52" s="87"/>
      <c r="J52" s="91"/>
      <c r="K52" s="87"/>
    </row>
    <row r="53" spans="2:11">
      <c r="B53" s="85" t="s">
        <v>196</v>
      </c>
      <c r="C53" s="80"/>
      <c r="D53" s="81"/>
      <c r="E53" s="99"/>
      <c r="F53" s="83"/>
      <c r="G53" s="100"/>
      <c r="H53" s="83">
        <v>4327.6772068090013</v>
      </c>
      <c r="I53" s="84"/>
      <c r="J53" s="84">
        <f t="shared" si="0"/>
        <v>0.88881958802759309</v>
      </c>
      <c r="K53" s="84">
        <f>H53/'סכום נכסי הקרן'!$C$42</f>
        <v>4.1010746164649219E-2</v>
      </c>
    </row>
    <row r="54" spans="2:11">
      <c r="B54" s="86" t="s">
        <v>1870</v>
      </c>
      <c r="C54" s="87">
        <v>8417</v>
      </c>
      <c r="D54" s="88" t="s">
        <v>134</v>
      </c>
      <c r="E54" s="101">
        <v>44713</v>
      </c>
      <c r="F54" s="90">
        <v>1809.34</v>
      </c>
      <c r="G54" s="102">
        <v>122.83320000000001</v>
      </c>
      <c r="H54" s="90">
        <v>8.7392000000000003</v>
      </c>
      <c r="I54" s="91">
        <v>1.2699600000000001E-6</v>
      </c>
      <c r="J54" s="91">
        <f t="shared" si="0"/>
        <v>1.7948594066742182E-3</v>
      </c>
      <c r="K54" s="91">
        <f>H54/'סכום נכסי הקרן'!$C$42</f>
        <v>8.2816045595592909E-5</v>
      </c>
    </row>
    <row r="55" spans="2:11">
      <c r="B55" s="86" t="s">
        <v>1871</v>
      </c>
      <c r="C55" s="87">
        <v>9282</v>
      </c>
      <c r="D55" s="88" t="s">
        <v>132</v>
      </c>
      <c r="E55" s="101">
        <v>44848</v>
      </c>
      <c r="F55" s="90">
        <v>7135.13</v>
      </c>
      <c r="G55" s="102">
        <v>102.1096</v>
      </c>
      <c r="H55" s="90">
        <v>26.337630000000001</v>
      </c>
      <c r="I55" s="91">
        <v>7.8736759999999999E-5</v>
      </c>
      <c r="J55" s="91">
        <f t="shared" si="0"/>
        <v>5.4092300159059286E-3</v>
      </c>
      <c r="K55" s="91">
        <f>H55/'סכום נכסי הקרן'!$C$42</f>
        <v>2.4958558757779385E-4</v>
      </c>
    </row>
    <row r="56" spans="2:11">
      <c r="B56" s="86" t="s">
        <v>1872</v>
      </c>
      <c r="C56" s="87">
        <v>8400</v>
      </c>
      <c r="D56" s="88" t="s">
        <v>132</v>
      </c>
      <c r="E56" s="101">
        <v>44544</v>
      </c>
      <c r="F56" s="90">
        <v>11534.281759</v>
      </c>
      <c r="G56" s="102">
        <v>109.32470000000001</v>
      </c>
      <c r="H56" s="90">
        <v>45.584495439999998</v>
      </c>
      <c r="I56" s="91">
        <v>3.3149247718555199E-5</v>
      </c>
      <c r="J56" s="91">
        <f t="shared" si="0"/>
        <v>9.3621567693818655E-3</v>
      </c>
      <c r="K56" s="91">
        <f>H56/'סכום נכסי הקרן'!$C$42</f>
        <v>4.3197634254979141E-4</v>
      </c>
    </row>
    <row r="57" spans="2:11">
      <c r="B57" s="86" t="s">
        <v>1873</v>
      </c>
      <c r="C57" s="87">
        <v>8843</v>
      </c>
      <c r="D57" s="88" t="s">
        <v>132</v>
      </c>
      <c r="E57" s="101">
        <v>44562</v>
      </c>
      <c r="F57" s="90">
        <v>5657.2797959999998</v>
      </c>
      <c r="G57" s="102">
        <v>100.10809999999999</v>
      </c>
      <c r="H57" s="90">
        <v>20.473174033999999</v>
      </c>
      <c r="I57" s="91">
        <v>1.1982363220385358E-5</v>
      </c>
      <c r="J57" s="91">
        <f t="shared" si="0"/>
        <v>4.2047863648163736E-3</v>
      </c>
      <c r="K57" s="91">
        <f>H57/'סכום נכסי הקרן'!$C$42</f>
        <v>1.9401173039709045E-4</v>
      </c>
    </row>
    <row r="58" spans="2:11">
      <c r="B58" s="86" t="s">
        <v>1874</v>
      </c>
      <c r="C58" s="87">
        <v>8318</v>
      </c>
      <c r="D58" s="88" t="s">
        <v>134</v>
      </c>
      <c r="E58" s="101">
        <v>44256</v>
      </c>
      <c r="F58" s="90">
        <v>3879.92</v>
      </c>
      <c r="G58" s="102">
        <v>93.769099999999995</v>
      </c>
      <c r="H58" s="90">
        <v>14.30602</v>
      </c>
      <c r="I58" s="91">
        <v>1.5384615384615384E-5</v>
      </c>
      <c r="J58" s="91">
        <f t="shared" si="0"/>
        <v>2.9381744975592156E-3</v>
      </c>
      <c r="K58" s="91">
        <f>H58/'סכום נכסי הקרן'!$C$42</f>
        <v>1.3556938903005585E-4</v>
      </c>
    </row>
    <row r="59" spans="2:11">
      <c r="B59" s="86" t="s">
        <v>1875</v>
      </c>
      <c r="C59" s="87">
        <v>9391</v>
      </c>
      <c r="D59" s="88" t="s">
        <v>134</v>
      </c>
      <c r="E59" s="101">
        <v>44608</v>
      </c>
      <c r="F59" s="90">
        <v>6230.7210919999998</v>
      </c>
      <c r="G59" s="102">
        <v>100</v>
      </c>
      <c r="H59" s="90">
        <v>24.500441474999999</v>
      </c>
      <c r="I59" s="91">
        <v>5.6386525714909241E-6</v>
      </c>
      <c r="J59" s="91">
        <f t="shared" si="0"/>
        <v>5.0319077088377545E-3</v>
      </c>
      <c r="K59" s="91">
        <f>H59/'סכום נכסי הקרן'!$C$42</f>
        <v>2.3217567721367581E-4</v>
      </c>
    </row>
    <row r="60" spans="2:11">
      <c r="B60" s="86" t="s">
        <v>1876</v>
      </c>
      <c r="C60" s="110">
        <v>84032</v>
      </c>
      <c r="D60" s="88" t="s">
        <v>132</v>
      </c>
      <c r="E60" s="101">
        <v>44314</v>
      </c>
      <c r="F60" s="90">
        <v>6262.51</v>
      </c>
      <c r="G60" s="102">
        <v>100</v>
      </c>
      <c r="H60" s="90">
        <v>22.63898</v>
      </c>
      <c r="I60" s="91">
        <v>1E-4</v>
      </c>
      <c r="J60" s="91">
        <f t="shared" si="0"/>
        <v>4.6496002163252349E-3</v>
      </c>
      <c r="K60" s="91">
        <f>H60/'סכום נכסי הקרן'!$C$42</f>
        <v>2.1453574696971302E-4</v>
      </c>
    </row>
    <row r="61" spans="2:11">
      <c r="B61" s="86" t="s">
        <v>1877</v>
      </c>
      <c r="C61" s="87">
        <v>8314</v>
      </c>
      <c r="D61" s="88" t="s">
        <v>132</v>
      </c>
      <c r="E61" s="101">
        <v>44264</v>
      </c>
      <c r="F61" s="90">
        <v>4526.1000000000004</v>
      </c>
      <c r="G61" s="102">
        <v>102.13639999999999</v>
      </c>
      <c r="H61" s="90">
        <v>16.71143</v>
      </c>
      <c r="I61" s="91">
        <v>1.9350065644444446E-5</v>
      </c>
      <c r="J61" s="91">
        <f t="shared" si="0"/>
        <v>3.4321982944065508E-3</v>
      </c>
      <c r="K61" s="91">
        <f>H61/'סכום נכסי הקרן'!$C$42</f>
        <v>1.5836398627420807E-4</v>
      </c>
    </row>
    <row r="62" spans="2:11">
      <c r="B62" s="86" t="s">
        <v>1878</v>
      </c>
      <c r="C62" s="110">
        <v>84035</v>
      </c>
      <c r="D62" s="88" t="s">
        <v>132</v>
      </c>
      <c r="E62" s="101">
        <v>44314</v>
      </c>
      <c r="F62" s="90">
        <v>3418.59</v>
      </c>
      <c r="G62" s="102">
        <v>100</v>
      </c>
      <c r="H62" s="90">
        <v>12.35821</v>
      </c>
      <c r="I62" s="91">
        <v>1E-4</v>
      </c>
      <c r="J62" s="91">
        <f t="shared" si="0"/>
        <v>2.5381327201752322E-3</v>
      </c>
      <c r="K62" s="91">
        <f>H62/'סכום נכסי הקרן'!$C$42</f>
        <v>1.1711118670357839E-4</v>
      </c>
    </row>
    <row r="63" spans="2:11">
      <c r="B63" s="86" t="s">
        <v>1879</v>
      </c>
      <c r="C63" s="87">
        <v>8337</v>
      </c>
      <c r="D63" s="88" t="s">
        <v>132</v>
      </c>
      <c r="E63" s="101">
        <v>44470</v>
      </c>
      <c r="F63" s="90">
        <v>12840.304861000001</v>
      </c>
      <c r="G63" s="102">
        <v>136.1335</v>
      </c>
      <c r="H63" s="90">
        <v>63.190042456</v>
      </c>
      <c r="I63" s="91">
        <v>2.4938436641692151E-5</v>
      </c>
      <c r="J63" s="91">
        <f t="shared" si="0"/>
        <v>1.2977989073404295E-2</v>
      </c>
      <c r="K63" s="91">
        <f>H63/'סכום נכסי הקרן'!$C$42</f>
        <v>5.9881332813341585E-4</v>
      </c>
    </row>
    <row r="64" spans="2:11">
      <c r="B64" s="86" t="s">
        <v>1880</v>
      </c>
      <c r="C64" s="87">
        <v>9237</v>
      </c>
      <c r="D64" s="88" t="s">
        <v>132</v>
      </c>
      <c r="E64" s="101">
        <v>44712</v>
      </c>
      <c r="F64" s="90">
        <v>11184.98</v>
      </c>
      <c r="G64" s="102">
        <v>111.6357</v>
      </c>
      <c r="H64" s="90">
        <v>45.138440000000003</v>
      </c>
      <c r="I64" s="91">
        <v>8.2209090909090909E-6</v>
      </c>
      <c r="J64" s="91">
        <f t="shared" si="0"/>
        <v>9.2705457749679369E-3</v>
      </c>
      <c r="K64" s="91">
        <f>H64/'סכום נכסי הקרן'!$C$42</f>
        <v>4.2774934835613501E-4</v>
      </c>
    </row>
    <row r="65" spans="2:11">
      <c r="B65" s="86" t="s">
        <v>1881</v>
      </c>
      <c r="C65" s="110">
        <v>87343</v>
      </c>
      <c r="D65" s="88" t="s">
        <v>132</v>
      </c>
      <c r="E65" s="101">
        <v>44421</v>
      </c>
      <c r="F65" s="90">
        <v>2747.89</v>
      </c>
      <c r="G65" s="102">
        <v>100</v>
      </c>
      <c r="H65" s="90">
        <v>9.9336200000000012</v>
      </c>
      <c r="I65" s="91">
        <v>0</v>
      </c>
      <c r="J65" s="91">
        <f t="shared" si="0"/>
        <v>2.0401697294176982E-3</v>
      </c>
      <c r="K65" s="91">
        <f>H65/'סכום נכסי הקרן'!$C$42</f>
        <v>9.4134832347273642E-5</v>
      </c>
    </row>
    <row r="66" spans="2:11">
      <c r="B66" s="86" t="s">
        <v>1882</v>
      </c>
      <c r="C66" s="110">
        <v>87342</v>
      </c>
      <c r="D66" s="88" t="s">
        <v>132</v>
      </c>
      <c r="E66" s="101">
        <v>44421</v>
      </c>
      <c r="F66" s="90">
        <v>1525.44</v>
      </c>
      <c r="G66" s="102">
        <v>100</v>
      </c>
      <c r="H66" s="90">
        <v>5.5144700000000002</v>
      </c>
      <c r="I66" s="91">
        <v>0</v>
      </c>
      <c r="J66" s="91">
        <f t="shared" si="0"/>
        <v>1.1325634328454293E-3</v>
      </c>
      <c r="K66" s="91">
        <f>H66/'סכום נכסי הקרן'!$C$42</f>
        <v>5.2257254549103954E-5</v>
      </c>
    </row>
    <row r="67" spans="2:11">
      <c r="B67" s="86" t="s">
        <v>1883</v>
      </c>
      <c r="C67" s="87">
        <v>9011</v>
      </c>
      <c r="D67" s="88" t="s">
        <v>135</v>
      </c>
      <c r="E67" s="101">
        <v>44644</v>
      </c>
      <c r="F67" s="90">
        <v>43052.141832000001</v>
      </c>
      <c r="G67" s="102">
        <v>102.169</v>
      </c>
      <c r="H67" s="90">
        <v>196.49400366999998</v>
      </c>
      <c r="I67" s="91">
        <v>6.6438491745775748E-5</v>
      </c>
      <c r="J67" s="91">
        <f t="shared" si="0"/>
        <v>4.0355994924269709E-2</v>
      </c>
      <c r="K67" s="91">
        <f>H67/'סכום נכסי הקרן'!$C$42</f>
        <v>1.8620533192048837E-3</v>
      </c>
    </row>
    <row r="68" spans="2:11">
      <c r="B68" s="86" t="s">
        <v>1884</v>
      </c>
      <c r="C68" s="87">
        <v>8413</v>
      </c>
      <c r="D68" s="88" t="s">
        <v>134</v>
      </c>
      <c r="E68" s="101">
        <v>44661</v>
      </c>
      <c r="F68" s="90">
        <v>2080.27</v>
      </c>
      <c r="G68" s="102">
        <v>101.27200000000001</v>
      </c>
      <c r="H68" s="90">
        <v>8.2840799999999994</v>
      </c>
      <c r="I68" s="91">
        <v>1.1331E-5</v>
      </c>
      <c r="J68" s="91">
        <f t="shared" si="0"/>
        <v>1.7013867303233426E-3</v>
      </c>
      <c r="K68" s="91">
        <f>H68/'סכום נכסי הקרן'!$C$42</f>
        <v>7.8503152118905543E-5</v>
      </c>
    </row>
    <row r="69" spans="2:11">
      <c r="B69" s="86" t="s">
        <v>1885</v>
      </c>
      <c r="C69" s="87">
        <v>8323</v>
      </c>
      <c r="D69" s="88" t="s">
        <v>132</v>
      </c>
      <c r="E69" s="101">
        <v>44406</v>
      </c>
      <c r="F69" s="90">
        <v>37343.07</v>
      </c>
      <c r="G69" s="102">
        <v>96.047300000000007</v>
      </c>
      <c r="H69" s="90">
        <v>129.65924000000001</v>
      </c>
      <c r="I69" s="91">
        <v>2.4734159999999999E-6</v>
      </c>
      <c r="J69" s="91">
        <f t="shared" si="0"/>
        <v>2.662945196084654E-2</v>
      </c>
      <c r="K69" s="91">
        <f>H69/'סכום נכסי הקרן'!$C$42</f>
        <v>1.2287012005366539E-3</v>
      </c>
    </row>
    <row r="70" spans="2:11">
      <c r="B70" s="86" t="s">
        <v>1886</v>
      </c>
      <c r="C70" s="87">
        <v>9317</v>
      </c>
      <c r="D70" s="88" t="s">
        <v>134</v>
      </c>
      <c r="E70" s="101">
        <v>44545</v>
      </c>
      <c r="F70" s="90">
        <v>50923.581364000005</v>
      </c>
      <c r="G70" s="102">
        <v>100.1293</v>
      </c>
      <c r="H70" s="90">
        <v>200.50061912500001</v>
      </c>
      <c r="I70" s="91">
        <v>1.2734065332143701E-5</v>
      </c>
      <c r="J70" s="91">
        <f t="shared" si="0"/>
        <v>4.1178874757473331E-2</v>
      </c>
      <c r="K70" s="91">
        <f>H70/'סכום נכסי הקרן'!$C$42</f>
        <v>1.9000215597995936E-3</v>
      </c>
    </row>
    <row r="71" spans="2:11">
      <c r="B71" s="86" t="s">
        <v>1887</v>
      </c>
      <c r="C71" s="87">
        <v>9246</v>
      </c>
      <c r="D71" s="88" t="s">
        <v>134</v>
      </c>
      <c r="E71" s="101">
        <v>44816</v>
      </c>
      <c r="F71" s="90">
        <v>44742.36</v>
      </c>
      <c r="G71" s="102">
        <v>86.131399999999999</v>
      </c>
      <c r="H71" s="90">
        <v>151.53605999999999</v>
      </c>
      <c r="I71" s="91">
        <v>2.7480681818181817E-5</v>
      </c>
      <c r="J71" s="91">
        <f t="shared" si="0"/>
        <v>3.1122519537411745E-2</v>
      </c>
      <c r="K71" s="91">
        <f>H71/'סכום נכסי הקרן'!$C$42</f>
        <v>1.4360144240132394E-3</v>
      </c>
    </row>
    <row r="72" spans="2:11">
      <c r="B72" s="86" t="s">
        <v>1888</v>
      </c>
      <c r="C72" s="87">
        <v>9245</v>
      </c>
      <c r="D72" s="88" t="s">
        <v>132</v>
      </c>
      <c r="E72" s="101">
        <v>44816</v>
      </c>
      <c r="F72" s="90">
        <v>4173.57</v>
      </c>
      <c r="G72" s="102">
        <v>100.9092</v>
      </c>
      <c r="H72" s="90">
        <v>15.22465</v>
      </c>
      <c r="I72" s="91">
        <v>2.9495833333333333E-5</v>
      </c>
      <c r="J72" s="91">
        <f t="shared" si="0"/>
        <v>3.1268429908713198E-3</v>
      </c>
      <c r="K72" s="91">
        <f>H72/'סכום נכסי הקרן'!$C$42</f>
        <v>1.4427468287451297E-4</v>
      </c>
    </row>
    <row r="73" spans="2:11">
      <c r="B73" s="86" t="s">
        <v>1889</v>
      </c>
      <c r="C73" s="87">
        <v>8412</v>
      </c>
      <c r="D73" s="88" t="s">
        <v>134</v>
      </c>
      <c r="E73" s="101">
        <v>44440</v>
      </c>
      <c r="F73" s="90">
        <v>7326.63</v>
      </c>
      <c r="G73" s="102">
        <v>104.2872</v>
      </c>
      <c r="H73" s="90">
        <v>30.044919999999998</v>
      </c>
      <c r="I73" s="91">
        <v>2.4836031864406778E-5</v>
      </c>
      <c r="J73" s="91">
        <f t="shared" si="0"/>
        <v>6.1706343011687969E-3</v>
      </c>
      <c r="K73" s="91">
        <f>H73/'סכום נכסי הקרן'!$C$42</f>
        <v>2.8471730417383069E-4</v>
      </c>
    </row>
    <row r="74" spans="2:11">
      <c r="B74" s="86" t="s">
        <v>1890</v>
      </c>
      <c r="C74" s="87">
        <v>9495</v>
      </c>
      <c r="D74" s="88" t="s">
        <v>132</v>
      </c>
      <c r="E74" s="101">
        <v>44980</v>
      </c>
      <c r="F74" s="90">
        <v>36874.559999999998</v>
      </c>
      <c r="G74" s="102">
        <v>100.6091</v>
      </c>
      <c r="H74" s="90">
        <v>134.11347000000001</v>
      </c>
      <c r="I74" s="91">
        <v>7.9555999999999995E-5</v>
      </c>
      <c r="J74" s="91">
        <f t="shared" si="0"/>
        <v>2.7544262997896897E-2</v>
      </c>
      <c r="K74" s="91">
        <f>H74/'סכום נכסי הקרן'!$C$42</f>
        <v>1.2709112100081452E-3</v>
      </c>
    </row>
    <row r="75" spans="2:11">
      <c r="B75" s="86" t="s">
        <v>1891</v>
      </c>
      <c r="C75" s="87">
        <v>8287</v>
      </c>
      <c r="D75" s="88" t="s">
        <v>132</v>
      </c>
      <c r="E75" s="101">
        <v>43800</v>
      </c>
      <c r="F75" s="90">
        <v>8639.5300000000007</v>
      </c>
      <c r="G75" s="102">
        <v>211.86580000000001</v>
      </c>
      <c r="H75" s="90">
        <v>66.169719999999998</v>
      </c>
      <c r="I75" s="91">
        <v>6.5887878787878798E-5</v>
      </c>
      <c r="J75" s="91">
        <f t="shared" si="0"/>
        <v>1.3589956103418979E-2</v>
      </c>
      <c r="K75" s="91">
        <f>H75/'סכום נכסי הקרן'!$C$42</f>
        <v>6.270499071502673E-4</v>
      </c>
    </row>
    <row r="76" spans="2:11">
      <c r="B76" s="86" t="s">
        <v>1892</v>
      </c>
      <c r="C76" s="110">
        <v>1181106</v>
      </c>
      <c r="D76" s="88" t="s">
        <v>132</v>
      </c>
      <c r="E76" s="101">
        <v>44287</v>
      </c>
      <c r="F76" s="90">
        <v>5991.25</v>
      </c>
      <c r="G76" s="102">
        <v>122.61450000000001</v>
      </c>
      <c r="H76" s="90">
        <v>26.556330000000003</v>
      </c>
      <c r="I76" s="91">
        <v>4.5450866666666669E-5</v>
      </c>
      <c r="J76" s="91">
        <f t="shared" ref="J76:J111" si="1">IFERROR(H76/$H$11,0)</f>
        <v>5.4541466847359875E-3</v>
      </c>
      <c r="K76" s="91">
        <f>H76/'סכום נכסי הקרן'!$C$42</f>
        <v>2.5165807352293257E-4</v>
      </c>
    </row>
    <row r="77" spans="2:11">
      <c r="B77" s="86" t="s">
        <v>1893</v>
      </c>
      <c r="C77" s="87">
        <v>8299</v>
      </c>
      <c r="D77" s="88" t="s">
        <v>135</v>
      </c>
      <c r="E77" s="101">
        <v>44286</v>
      </c>
      <c r="F77" s="90">
        <v>14703.23</v>
      </c>
      <c r="G77" s="102">
        <v>99.282499999999999</v>
      </c>
      <c r="H77" s="90">
        <v>65.210980000000006</v>
      </c>
      <c r="I77" s="91">
        <v>5.7030731182795701E-5</v>
      </c>
      <c r="J77" s="91">
        <f t="shared" si="1"/>
        <v>1.3393049806783724E-2</v>
      </c>
      <c r="K77" s="91">
        <f>H77/'סכום נכסי הקרן'!$C$42</f>
        <v>6.1796451540338906E-4</v>
      </c>
    </row>
    <row r="78" spans="2:11">
      <c r="B78" s="86" t="s">
        <v>1894</v>
      </c>
      <c r="C78" s="110">
        <v>87344</v>
      </c>
      <c r="D78" s="88" t="s">
        <v>132</v>
      </c>
      <c r="E78" s="101">
        <v>44421</v>
      </c>
      <c r="F78" s="90">
        <v>1820.1</v>
      </c>
      <c r="G78" s="102">
        <v>100</v>
      </c>
      <c r="H78" s="90">
        <v>6.5796599999999996</v>
      </c>
      <c r="I78" s="91">
        <v>0</v>
      </c>
      <c r="J78" s="91">
        <f t="shared" si="1"/>
        <v>1.3513324610625785E-3</v>
      </c>
      <c r="K78" s="91">
        <f>H78/'סכום נכסי הקרן'!$C$42</f>
        <v>6.2351407744816331E-5</v>
      </c>
    </row>
    <row r="79" spans="2:11">
      <c r="B79" s="86" t="s">
        <v>1895</v>
      </c>
      <c r="C79" s="87">
        <v>8315</v>
      </c>
      <c r="D79" s="88" t="s">
        <v>132</v>
      </c>
      <c r="E79" s="101">
        <v>44337</v>
      </c>
      <c r="F79" s="90">
        <v>40181.07</v>
      </c>
      <c r="G79" s="102">
        <v>86.3249</v>
      </c>
      <c r="H79" s="90">
        <v>125.39086999999999</v>
      </c>
      <c r="I79" s="91">
        <v>8.0105825657894739E-6</v>
      </c>
      <c r="J79" s="91">
        <f t="shared" si="1"/>
        <v>2.575281290399167E-2</v>
      </c>
      <c r="K79" s="91">
        <f>H79/'סכום נכסי הקרן'!$C$42</f>
        <v>1.1882524724449678E-3</v>
      </c>
    </row>
    <row r="80" spans="2:11">
      <c r="B80" s="86" t="s">
        <v>1896</v>
      </c>
      <c r="C80" s="87">
        <v>8296</v>
      </c>
      <c r="D80" s="88" t="s">
        <v>132</v>
      </c>
      <c r="E80" s="101">
        <v>44085</v>
      </c>
      <c r="F80" s="90">
        <v>13708.18</v>
      </c>
      <c r="G80" s="102">
        <v>117.959</v>
      </c>
      <c r="H80" s="90">
        <v>58.454660000000004</v>
      </c>
      <c r="I80" s="91">
        <v>5.3088461538461536E-6</v>
      </c>
      <c r="J80" s="91">
        <f t="shared" si="1"/>
        <v>1.2005434864168706E-2</v>
      </c>
      <c r="K80" s="91">
        <f>H80/'סכום נכסי הקרן'!$C$42</f>
        <v>5.5393900904372045E-4</v>
      </c>
    </row>
    <row r="81" spans="2:11">
      <c r="B81" s="86" t="s">
        <v>1897</v>
      </c>
      <c r="C81" s="87">
        <v>8333</v>
      </c>
      <c r="D81" s="88" t="s">
        <v>132</v>
      </c>
      <c r="E81" s="101">
        <v>44501</v>
      </c>
      <c r="F81" s="90">
        <v>4138.03</v>
      </c>
      <c r="G81" s="102">
        <v>122.30200000000001</v>
      </c>
      <c r="H81" s="90">
        <v>18.295120000000001</v>
      </c>
      <c r="I81" s="91">
        <v>1.4866867500000001E-5</v>
      </c>
      <c r="J81" s="91">
        <f t="shared" si="1"/>
        <v>3.7574570015829391E-3</v>
      </c>
      <c r="K81" s="91">
        <f>H81/'סכום נכסי הקרן'!$C$42</f>
        <v>1.7337164638603578E-4</v>
      </c>
    </row>
    <row r="82" spans="2:11">
      <c r="B82" s="86" t="s">
        <v>1898</v>
      </c>
      <c r="C82" s="110">
        <v>84031</v>
      </c>
      <c r="D82" s="88" t="s">
        <v>132</v>
      </c>
      <c r="E82" s="101">
        <v>44314</v>
      </c>
      <c r="F82" s="90">
        <v>3712.89</v>
      </c>
      <c r="G82" s="102">
        <v>100</v>
      </c>
      <c r="H82" s="90">
        <v>13.42211</v>
      </c>
      <c r="I82" s="91">
        <v>1E-4</v>
      </c>
      <c r="J82" s="91">
        <f t="shared" si="1"/>
        <v>2.7566368078217789E-3</v>
      </c>
      <c r="K82" s="91">
        <f>H82/'סכום נכסי הקרן'!$C$42</f>
        <v>1.2719311535942232E-4</v>
      </c>
    </row>
    <row r="83" spans="2:11">
      <c r="B83" s="86" t="s">
        <v>1899</v>
      </c>
      <c r="C83" s="87">
        <v>6653</v>
      </c>
      <c r="D83" s="88" t="s">
        <v>132</v>
      </c>
      <c r="E83" s="101">
        <v>39264</v>
      </c>
      <c r="F83" s="90">
        <v>211590.21</v>
      </c>
      <c r="G83" s="102">
        <v>89.065100000000001</v>
      </c>
      <c r="H83" s="90">
        <v>681.25774000000001</v>
      </c>
      <c r="I83" s="91">
        <v>2.9036030588235295E-5</v>
      </c>
      <c r="J83" s="91">
        <f t="shared" si="1"/>
        <v>0.13991691035891371</v>
      </c>
      <c r="K83" s="91">
        <f>H83/'סכום נכסי הקרן'!$C$42</f>
        <v>6.4558623281525292E-3</v>
      </c>
    </row>
    <row r="84" spans="2:11">
      <c r="B84" s="86" t="s">
        <v>1900</v>
      </c>
      <c r="C84" s="87">
        <v>8410</v>
      </c>
      <c r="D84" s="88" t="s">
        <v>134</v>
      </c>
      <c r="E84" s="101">
        <v>44651</v>
      </c>
      <c r="F84" s="90">
        <v>10633.269026</v>
      </c>
      <c r="G84" s="102">
        <v>112.15470000000001</v>
      </c>
      <c r="H84" s="90">
        <v>46.894280673000004</v>
      </c>
      <c r="I84" s="91">
        <v>3.5444230048715762E-5</v>
      </c>
      <c r="J84" s="91">
        <f t="shared" si="1"/>
        <v>9.6311608368220246E-3</v>
      </c>
      <c r="K84" s="91">
        <f>H84/'סכום נכסי הקרן'!$C$42</f>
        <v>4.4438837495282176E-4</v>
      </c>
    </row>
    <row r="85" spans="2:11">
      <c r="B85" s="86" t="s">
        <v>1901</v>
      </c>
      <c r="C85" s="87">
        <v>8319</v>
      </c>
      <c r="D85" s="88" t="s">
        <v>134</v>
      </c>
      <c r="E85" s="101">
        <v>44377</v>
      </c>
      <c r="F85" s="90">
        <v>9321.59</v>
      </c>
      <c r="G85" s="102">
        <v>103.1515</v>
      </c>
      <c r="H85" s="90">
        <v>37.809519999999999</v>
      </c>
      <c r="I85" s="91">
        <v>1.0416592214285715E-5</v>
      </c>
      <c r="J85" s="91">
        <f t="shared" si="1"/>
        <v>7.7653300798513573E-3</v>
      </c>
      <c r="K85" s="91">
        <f>H85/'סכום נכסי הקרן'!$C$42</f>
        <v>3.5829766251687593E-4</v>
      </c>
    </row>
    <row r="86" spans="2:11">
      <c r="B86" s="86" t="s">
        <v>1902</v>
      </c>
      <c r="C86" s="87">
        <v>8411</v>
      </c>
      <c r="D86" s="88" t="s">
        <v>134</v>
      </c>
      <c r="E86" s="101">
        <v>44651</v>
      </c>
      <c r="F86" s="90">
        <v>15577.738462999998</v>
      </c>
      <c r="G86" s="102">
        <v>101.33620000000001</v>
      </c>
      <c r="H86" s="90">
        <v>62.073269587000006</v>
      </c>
      <c r="I86" s="91">
        <v>5.3166345073073643E-5</v>
      </c>
      <c r="J86" s="91">
        <f t="shared" si="1"/>
        <v>1.2748625940732746E-2</v>
      </c>
      <c r="K86" s="91">
        <f>H86/'סכום נכסי הקרן'!$C$42</f>
        <v>5.8823035568295989E-4</v>
      </c>
    </row>
    <row r="87" spans="2:11">
      <c r="B87" s="86" t="s">
        <v>1903</v>
      </c>
      <c r="C87" s="87">
        <v>9384</v>
      </c>
      <c r="D87" s="88" t="s">
        <v>134</v>
      </c>
      <c r="E87" s="101">
        <v>44910</v>
      </c>
      <c r="F87" s="90">
        <v>2075.2735109999999</v>
      </c>
      <c r="G87" s="102">
        <v>100</v>
      </c>
      <c r="H87" s="90">
        <v>8.1603905090000008</v>
      </c>
      <c r="I87" s="91">
        <v>2.0752735001830497E-5</v>
      </c>
      <c r="J87" s="91">
        <f t="shared" si="1"/>
        <v>1.6759833471271584E-3</v>
      </c>
      <c r="K87" s="91">
        <f>H87/'סכום נכסי הקרן'!$C$42</f>
        <v>7.7331022573140306E-5</v>
      </c>
    </row>
    <row r="88" spans="2:11">
      <c r="B88" s="86" t="s">
        <v>1904</v>
      </c>
      <c r="C88" s="87">
        <v>7011</v>
      </c>
      <c r="D88" s="88" t="s">
        <v>134</v>
      </c>
      <c r="E88" s="101">
        <v>43651</v>
      </c>
      <c r="F88" s="90">
        <v>16660.310000000001</v>
      </c>
      <c r="G88" s="102">
        <v>98.656800000000004</v>
      </c>
      <c r="H88" s="90">
        <v>64.631730000000005</v>
      </c>
      <c r="I88" s="91">
        <v>1.9444360320138244E-5</v>
      </c>
      <c r="J88" s="91">
        <f t="shared" si="1"/>
        <v>1.327408327537169E-2</v>
      </c>
      <c r="K88" s="91">
        <f>H88/'סכום נכסי הקרן'!$C$42</f>
        <v>6.1247531794695741E-4</v>
      </c>
    </row>
    <row r="89" spans="2:11">
      <c r="B89" s="86" t="s">
        <v>1905</v>
      </c>
      <c r="C89" s="87">
        <v>8406</v>
      </c>
      <c r="D89" s="88" t="s">
        <v>132</v>
      </c>
      <c r="E89" s="101">
        <v>44621</v>
      </c>
      <c r="F89" s="90">
        <v>31138.03</v>
      </c>
      <c r="G89" s="102">
        <v>100</v>
      </c>
      <c r="H89" s="90">
        <v>112.56398</v>
      </c>
      <c r="I89" s="91">
        <v>3.6633E-5</v>
      </c>
      <c r="J89" s="91">
        <f t="shared" si="1"/>
        <v>2.3118422550769929E-2</v>
      </c>
      <c r="K89" s="91">
        <f>H89/'סכום נכסי הקרן'!$C$42</f>
        <v>1.066699892450271E-3</v>
      </c>
    </row>
    <row r="90" spans="2:11">
      <c r="B90" s="86" t="s">
        <v>1906</v>
      </c>
      <c r="C90" s="87">
        <v>8502</v>
      </c>
      <c r="D90" s="88" t="s">
        <v>132</v>
      </c>
      <c r="E90" s="101">
        <v>44621</v>
      </c>
      <c r="F90" s="90">
        <v>48876.922939999997</v>
      </c>
      <c r="G90" s="102">
        <v>101.2145</v>
      </c>
      <c r="H90" s="90">
        <v>178.83597739799998</v>
      </c>
      <c r="I90" s="91">
        <v>4.0663336045471296E-5</v>
      </c>
      <c r="J90" s="91">
        <f t="shared" si="1"/>
        <v>3.6729384415573295E-2</v>
      </c>
      <c r="K90" s="91">
        <f>H90/'סכום נכסי הקרן'!$C$42</f>
        <v>1.6947190198559582E-3</v>
      </c>
    </row>
    <row r="91" spans="2:11">
      <c r="B91" s="86" t="s">
        <v>1907</v>
      </c>
      <c r="C91" s="110">
        <v>84034</v>
      </c>
      <c r="D91" s="88" t="s">
        <v>132</v>
      </c>
      <c r="E91" s="101">
        <v>44314</v>
      </c>
      <c r="F91" s="90">
        <v>3861.61</v>
      </c>
      <c r="G91" s="102">
        <v>100</v>
      </c>
      <c r="H91" s="90">
        <v>13.95973</v>
      </c>
      <c r="I91" s="91">
        <v>1E-4</v>
      </c>
      <c r="J91" s="91">
        <f t="shared" si="1"/>
        <v>2.8670533578739796E-3</v>
      </c>
      <c r="K91" s="91">
        <f>H91/'סכום נכסי הקרן'!$C$42</f>
        <v>1.3228781080444049E-4</v>
      </c>
    </row>
    <row r="92" spans="2:11">
      <c r="B92" s="86" t="s">
        <v>1908</v>
      </c>
      <c r="C92" s="110">
        <v>87345</v>
      </c>
      <c r="D92" s="88" t="s">
        <v>132</v>
      </c>
      <c r="E92" s="101">
        <v>44421</v>
      </c>
      <c r="F92" s="90">
        <v>1715.88</v>
      </c>
      <c r="G92" s="102">
        <v>100</v>
      </c>
      <c r="H92" s="90">
        <v>6.2029100000000001</v>
      </c>
      <c r="I92" s="91">
        <v>0</v>
      </c>
      <c r="J92" s="91">
        <f t="shared" si="1"/>
        <v>1.2739554378265259E-3</v>
      </c>
      <c r="K92" s="91">
        <f>H92/'סכום נכסי הקרן'!$C$42</f>
        <v>5.8781178756105734E-5</v>
      </c>
    </row>
    <row r="93" spans="2:11">
      <c r="B93" s="86" t="s">
        <v>1909</v>
      </c>
      <c r="C93" s="87">
        <v>9172</v>
      </c>
      <c r="D93" s="88" t="s">
        <v>134</v>
      </c>
      <c r="E93" s="101">
        <v>44743</v>
      </c>
      <c r="F93" s="90">
        <v>2331.8882359999998</v>
      </c>
      <c r="G93" s="102">
        <v>91.522499999999994</v>
      </c>
      <c r="H93" s="90">
        <v>8.3921107609999996</v>
      </c>
      <c r="I93" s="91">
        <v>7.9383517911277946E-5</v>
      </c>
      <c r="J93" s="91">
        <f t="shared" si="1"/>
        <v>1.7235741190535496E-3</v>
      </c>
      <c r="K93" s="91">
        <f>H93/'סכום נכסי הקרן'!$C$42</f>
        <v>7.9526893471512484E-5</v>
      </c>
    </row>
    <row r="94" spans="2:11">
      <c r="B94" s="86" t="s">
        <v>1910</v>
      </c>
      <c r="C94" s="87" t="s">
        <v>1911</v>
      </c>
      <c r="D94" s="88" t="s">
        <v>132</v>
      </c>
      <c r="E94" s="101">
        <v>44314</v>
      </c>
      <c r="F94" s="90">
        <v>4455.32</v>
      </c>
      <c r="G94" s="102">
        <v>100</v>
      </c>
      <c r="H94" s="90">
        <v>16.105969999999999</v>
      </c>
      <c r="I94" s="91" t="e">
        <v>#N/A</v>
      </c>
      <c r="J94" s="91">
        <f t="shared" si="1"/>
        <v>3.3078487456646784E-3</v>
      </c>
      <c r="K94" s="91">
        <f>H94/'סכום נכסי הקרן'!$C$42</f>
        <v>1.5262641270153465E-4</v>
      </c>
    </row>
    <row r="95" spans="2:11">
      <c r="B95" s="86" t="s">
        <v>1910</v>
      </c>
      <c r="C95" s="87" t="s">
        <v>1912</v>
      </c>
      <c r="D95" s="88" t="s">
        <v>132</v>
      </c>
      <c r="E95" s="101">
        <v>44314</v>
      </c>
      <c r="F95" s="90">
        <v>985.93</v>
      </c>
      <c r="G95" s="102">
        <v>100</v>
      </c>
      <c r="H95" s="90">
        <v>3.5641400000000001</v>
      </c>
      <c r="I95" s="91" t="e">
        <v>#N/A</v>
      </c>
      <c r="J95" s="91">
        <f t="shared" si="1"/>
        <v>7.3200409713747804E-4</v>
      </c>
      <c r="K95" s="91">
        <f>H95/'סכום נכסי הקרן'!$C$42</f>
        <v>3.3775171726139298E-5</v>
      </c>
    </row>
    <row r="96" spans="2:11">
      <c r="B96" s="86" t="s">
        <v>1913</v>
      </c>
      <c r="C96" s="87">
        <v>8335</v>
      </c>
      <c r="D96" s="88" t="s">
        <v>132</v>
      </c>
      <c r="E96" s="101">
        <v>44412</v>
      </c>
      <c r="F96" s="90">
        <v>27270.53</v>
      </c>
      <c r="G96" s="102">
        <v>96.288700000000006</v>
      </c>
      <c r="H96" s="90">
        <v>94.92425999999999</v>
      </c>
      <c r="I96" s="91">
        <v>1.090821526E-4</v>
      </c>
      <c r="J96" s="91">
        <f t="shared" si="1"/>
        <v>1.9495571789476061E-2</v>
      </c>
      <c r="K96" s="91">
        <f>H96/'סכום נכסי הקרן'!$C$42</f>
        <v>8.9953907042840484E-4</v>
      </c>
    </row>
    <row r="97" spans="2:11">
      <c r="B97" s="86" t="s">
        <v>1914</v>
      </c>
      <c r="C97" s="87">
        <v>8415</v>
      </c>
      <c r="D97" s="88" t="s">
        <v>134</v>
      </c>
      <c r="E97" s="101">
        <v>44440</v>
      </c>
      <c r="F97" s="90">
        <v>77217.87</v>
      </c>
      <c r="G97" s="102">
        <v>113.59739999999999</v>
      </c>
      <c r="H97" s="90">
        <v>344.92271999999997</v>
      </c>
      <c r="I97" s="91">
        <v>1.2869638916666667E-4</v>
      </c>
      <c r="J97" s="91">
        <f t="shared" si="1"/>
        <v>7.0840327326031835E-2</v>
      </c>
      <c r="K97" s="91">
        <f>H97/'סכום נכסי הקרן'!$C$42</f>
        <v>3.2686213505213205E-3</v>
      </c>
    </row>
    <row r="98" spans="2:11">
      <c r="B98" s="86" t="s">
        <v>1915</v>
      </c>
      <c r="C98" s="87" t="s">
        <v>1916</v>
      </c>
      <c r="D98" s="88" t="s">
        <v>132</v>
      </c>
      <c r="E98" s="101">
        <v>44421</v>
      </c>
      <c r="F98" s="90">
        <v>1517.13</v>
      </c>
      <c r="G98" s="102">
        <v>100</v>
      </c>
      <c r="H98" s="90">
        <v>5.4844099999999996</v>
      </c>
      <c r="I98" s="91" t="e">
        <v>#N/A</v>
      </c>
      <c r="J98" s="91">
        <f t="shared" si="1"/>
        <v>1.1263897014095281E-3</v>
      </c>
      <c r="K98" s="91">
        <f>H98/'סכום נכסי הקרן'!$C$42</f>
        <v>5.197239434100669E-5</v>
      </c>
    </row>
    <row r="99" spans="2:11">
      <c r="B99" s="86" t="s">
        <v>1917</v>
      </c>
      <c r="C99" s="87">
        <v>8310</v>
      </c>
      <c r="D99" s="88" t="s">
        <v>132</v>
      </c>
      <c r="E99" s="101">
        <v>44377</v>
      </c>
      <c r="F99" s="90">
        <v>11610.52</v>
      </c>
      <c r="G99" s="102">
        <v>36.096400000000003</v>
      </c>
      <c r="H99" s="90">
        <v>15.15039</v>
      </c>
      <c r="I99" s="91">
        <v>3.0287984615384613E-5</v>
      </c>
      <c r="J99" s="91">
        <f t="shared" si="1"/>
        <v>3.1115914507372539E-3</v>
      </c>
      <c r="K99" s="91">
        <f>H99/'סכום נכסי הקרן'!$C$42</f>
        <v>1.4357096633914031E-4</v>
      </c>
    </row>
    <row r="100" spans="2:11">
      <c r="B100" s="86" t="s">
        <v>1918</v>
      </c>
      <c r="C100" s="87">
        <v>8330</v>
      </c>
      <c r="D100" s="88" t="s">
        <v>132</v>
      </c>
      <c r="E100" s="101">
        <v>44002</v>
      </c>
      <c r="F100" s="90">
        <v>24147.73</v>
      </c>
      <c r="G100" s="102">
        <v>109.64279999999999</v>
      </c>
      <c r="H100" s="90">
        <v>95.711649999999992</v>
      </c>
      <c r="I100" s="91">
        <v>7.8499242923076913E-5</v>
      </c>
      <c r="J100" s="91">
        <f t="shared" si="1"/>
        <v>1.9657286173884386E-2</v>
      </c>
      <c r="K100" s="91">
        <f>H100/'סכום נכסי הקרן'!$C$42</f>
        <v>9.0700068317802883E-4</v>
      </c>
    </row>
    <row r="101" spans="2:11">
      <c r="B101" s="86" t="s">
        <v>1919</v>
      </c>
      <c r="C101" s="87">
        <v>8416</v>
      </c>
      <c r="D101" s="88" t="s">
        <v>134</v>
      </c>
      <c r="E101" s="101">
        <v>44713</v>
      </c>
      <c r="F101" s="90">
        <v>9162.43</v>
      </c>
      <c r="G101" s="102">
        <v>103.69289999999999</v>
      </c>
      <c r="H101" s="90">
        <v>37.359000000000002</v>
      </c>
      <c r="I101" s="91">
        <v>2.265688622754491E-6</v>
      </c>
      <c r="J101" s="91">
        <f t="shared" si="1"/>
        <v>7.6728021528220114E-3</v>
      </c>
      <c r="K101" s="91">
        <f>H101/'סכום נכסי הקרן'!$C$42</f>
        <v>3.5402836042266523E-4</v>
      </c>
    </row>
    <row r="102" spans="2:11">
      <c r="B102" s="86" t="s">
        <v>1920</v>
      </c>
      <c r="C102" s="87">
        <v>8339</v>
      </c>
      <c r="D102" s="88" t="s">
        <v>132</v>
      </c>
      <c r="E102" s="101">
        <v>44539</v>
      </c>
      <c r="F102" s="90">
        <v>9716.3421209999997</v>
      </c>
      <c r="G102" s="102">
        <v>99.008600000000001</v>
      </c>
      <c r="H102" s="90">
        <v>34.776351681000001</v>
      </c>
      <c r="I102" s="91">
        <v>2.3731162023951429E-5</v>
      </c>
      <c r="J102" s="91">
        <f t="shared" si="1"/>
        <v>7.1423770990998734E-3</v>
      </c>
      <c r="K102" s="91">
        <f>H102/'סכום נכסי הקרן'!$C$42</f>
        <v>3.2955418418872099E-4</v>
      </c>
    </row>
    <row r="103" spans="2:11">
      <c r="B103" s="86" t="s">
        <v>1921</v>
      </c>
      <c r="C103" s="87">
        <v>9377</v>
      </c>
      <c r="D103" s="88" t="s">
        <v>132</v>
      </c>
      <c r="E103" s="101">
        <v>44502</v>
      </c>
      <c r="F103" s="90">
        <v>15236.21</v>
      </c>
      <c r="G103" s="102">
        <v>100.6054</v>
      </c>
      <c r="H103" s="90">
        <v>55.412339999999993</v>
      </c>
      <c r="I103" s="91">
        <v>8.6829404655274653E-5</v>
      </c>
      <c r="J103" s="91">
        <f t="shared" si="1"/>
        <v>1.1380602308544265E-2</v>
      </c>
      <c r="K103" s="91">
        <f>H103/'סכום נכסי הקרן'!$C$42</f>
        <v>5.2510880584017946E-4</v>
      </c>
    </row>
    <row r="104" spans="2:11">
      <c r="B104" s="86" t="s">
        <v>1922</v>
      </c>
      <c r="C104" s="87" t="s">
        <v>1923</v>
      </c>
      <c r="D104" s="88" t="s">
        <v>132</v>
      </c>
      <c r="E104" s="101">
        <v>44314</v>
      </c>
      <c r="F104" s="90">
        <v>2970.47</v>
      </c>
      <c r="G104" s="102">
        <v>100</v>
      </c>
      <c r="H104" s="90">
        <v>10.73826</v>
      </c>
      <c r="I104" s="91" t="e">
        <v>#N/A</v>
      </c>
      <c r="J104" s="91">
        <f t="shared" si="1"/>
        <v>2.2054269237817524E-3</v>
      </c>
      <c r="K104" s="91">
        <f>H104/'סכום נכסי הקרן'!$C$42</f>
        <v>1.0175991278118496E-4</v>
      </c>
    </row>
    <row r="105" spans="2:11">
      <c r="B105" s="86" t="s">
        <v>1924</v>
      </c>
      <c r="C105" s="87" t="s">
        <v>1925</v>
      </c>
      <c r="D105" s="88" t="s">
        <v>132</v>
      </c>
      <c r="E105" s="101">
        <v>44395</v>
      </c>
      <c r="F105" s="90">
        <v>71490.45</v>
      </c>
      <c r="G105" s="102">
        <v>100</v>
      </c>
      <c r="H105" s="90">
        <v>258.43797000000001</v>
      </c>
      <c r="I105" s="91" t="e">
        <v>#N/A</v>
      </c>
      <c r="J105" s="91">
        <f t="shared" si="1"/>
        <v>5.3078064524932418E-2</v>
      </c>
      <c r="K105" s="91">
        <f>H105/'סכום נכסי הקרן'!$C$42</f>
        <v>2.4490583471201569E-3</v>
      </c>
    </row>
    <row r="106" spans="2:11">
      <c r="B106" s="86" t="s">
        <v>1926</v>
      </c>
      <c r="C106" s="87" t="s">
        <v>1927</v>
      </c>
      <c r="D106" s="88" t="s">
        <v>132</v>
      </c>
      <c r="E106" s="101">
        <v>44256</v>
      </c>
      <c r="F106" s="90">
        <v>3777.85</v>
      </c>
      <c r="G106" s="102">
        <v>100</v>
      </c>
      <c r="H106" s="90">
        <v>13.656930000000001</v>
      </c>
      <c r="I106" s="91" t="e">
        <v>#N/A</v>
      </c>
      <c r="J106" s="91">
        <f t="shared" si="1"/>
        <v>2.8048642068829333E-3</v>
      </c>
      <c r="K106" s="91">
        <f>H106/'סכום נכסי הקרן'!$C$42</f>
        <v>1.2941836067097913E-4</v>
      </c>
    </row>
    <row r="107" spans="2:11">
      <c r="B107" s="86" t="s">
        <v>1928</v>
      </c>
      <c r="C107" s="87">
        <v>8312</v>
      </c>
      <c r="D107" s="88" t="s">
        <v>134</v>
      </c>
      <c r="E107" s="101">
        <v>44377</v>
      </c>
      <c r="F107" s="90">
        <v>58647.41</v>
      </c>
      <c r="G107" s="102">
        <v>89.034099999999995</v>
      </c>
      <c r="H107" s="90">
        <v>205.3245</v>
      </c>
      <c r="I107" s="91">
        <v>5.3691672727272724E-5</v>
      </c>
      <c r="J107" s="91">
        <f t="shared" si="1"/>
        <v>4.2169604797427741E-2</v>
      </c>
      <c r="K107" s="91">
        <f>H107/'סכום נכסי הקרן'!$C$42</f>
        <v>1.9457345242004207E-3</v>
      </c>
    </row>
    <row r="108" spans="2:11">
      <c r="B108" s="86" t="s">
        <v>1929</v>
      </c>
      <c r="C108" s="87">
        <v>8273</v>
      </c>
      <c r="D108" s="88" t="s">
        <v>132</v>
      </c>
      <c r="E108" s="101">
        <v>43922</v>
      </c>
      <c r="F108" s="90">
        <v>31311.53</v>
      </c>
      <c r="G108" s="102">
        <v>70.557599999999994</v>
      </c>
      <c r="H108" s="90">
        <v>79.86497</v>
      </c>
      <c r="I108" s="91">
        <v>9.179755E-6</v>
      </c>
      <c r="J108" s="91">
        <f t="shared" si="1"/>
        <v>1.640269048291082E-2</v>
      </c>
      <c r="K108" s="91">
        <f>H108/'סכום נכסי הקרן'!$C$42</f>
        <v>7.5683140299005172E-4</v>
      </c>
    </row>
    <row r="109" spans="2:11">
      <c r="B109" s="86" t="s">
        <v>1930</v>
      </c>
      <c r="C109" s="87">
        <v>8321</v>
      </c>
      <c r="D109" s="88" t="s">
        <v>132</v>
      </c>
      <c r="E109" s="101">
        <v>44217</v>
      </c>
      <c r="F109" s="90">
        <v>30974.61</v>
      </c>
      <c r="G109" s="102">
        <v>91.584900000000005</v>
      </c>
      <c r="H109" s="90">
        <v>102.55057000000001</v>
      </c>
      <c r="I109" s="91">
        <v>8.7425537200000003E-5</v>
      </c>
      <c r="J109" s="91">
        <f t="shared" si="1"/>
        <v>2.1061865528229459E-2</v>
      </c>
      <c r="K109" s="91">
        <f>H109/'סכום נכסי הקרן'!$C$42</f>
        <v>9.718089391447779E-4</v>
      </c>
    </row>
    <row r="110" spans="2:11">
      <c r="B110" s="86" t="s">
        <v>1931</v>
      </c>
      <c r="C110" s="87">
        <v>8509</v>
      </c>
      <c r="D110" s="88" t="s">
        <v>132</v>
      </c>
      <c r="E110" s="101">
        <v>44531</v>
      </c>
      <c r="F110" s="90">
        <v>51283.5</v>
      </c>
      <c r="G110" s="102">
        <v>74.951899999999995</v>
      </c>
      <c r="H110" s="90">
        <v>138.95323000000002</v>
      </c>
      <c r="I110" s="91">
        <v>2.7871995714285713E-5</v>
      </c>
      <c r="J110" s="91">
        <f t="shared" si="1"/>
        <v>2.8538254297105707E-2</v>
      </c>
      <c r="K110" s="91">
        <f>H110/'סכום נכסי הקרן'!$C$42</f>
        <v>1.3167746511505527E-3</v>
      </c>
    </row>
    <row r="111" spans="2:11">
      <c r="B111" s="86" t="s">
        <v>1932</v>
      </c>
      <c r="C111" s="87">
        <v>9409</v>
      </c>
      <c r="D111" s="88" t="s">
        <v>132</v>
      </c>
      <c r="E111" s="101">
        <v>44931</v>
      </c>
      <c r="F111" s="90">
        <v>11571.36</v>
      </c>
      <c r="G111" s="102">
        <v>77.922300000000007</v>
      </c>
      <c r="H111" s="90">
        <v>32.595259999999996</v>
      </c>
      <c r="I111" s="91">
        <v>4.0334061027040433E-5</v>
      </c>
      <c r="J111" s="91">
        <f t="shared" si="1"/>
        <v>6.6944238630528962E-3</v>
      </c>
      <c r="K111" s="91">
        <f>H111/'סכום נכסי הקרן'!$C$42</f>
        <v>3.0888531425762145E-4</v>
      </c>
    </row>
    <row r="112" spans="2:11">
      <c r="B112" s="94"/>
      <c r="C112" s="93"/>
      <c r="D112" s="93"/>
      <c r="E112" s="93"/>
      <c r="F112" s="93"/>
      <c r="G112" s="93"/>
      <c r="H112" s="93"/>
      <c r="I112" s="93"/>
      <c r="J112" s="93"/>
      <c r="K112" s="93"/>
    </row>
    <row r="113" spans="2:11">
      <c r="B113" s="94"/>
      <c r="C113" s="93"/>
      <c r="D113" s="93"/>
      <c r="E113" s="93"/>
      <c r="F113" s="93"/>
      <c r="G113" s="93"/>
      <c r="H113" s="93"/>
      <c r="I113" s="93"/>
      <c r="J113" s="93"/>
      <c r="K113" s="93"/>
    </row>
    <row r="114" spans="2:11">
      <c r="B114" s="94"/>
      <c r="C114" s="93"/>
      <c r="D114" s="93"/>
      <c r="E114" s="93"/>
      <c r="F114" s="93"/>
      <c r="G114" s="93"/>
      <c r="H114" s="93"/>
      <c r="I114" s="93"/>
      <c r="J114" s="93"/>
      <c r="K114" s="93"/>
    </row>
    <row r="115" spans="2:11">
      <c r="B115" s="109" t="s">
        <v>112</v>
      </c>
      <c r="C115" s="93"/>
      <c r="D115" s="93"/>
      <c r="E115" s="93"/>
      <c r="F115" s="93"/>
      <c r="G115" s="93"/>
      <c r="H115" s="93"/>
      <c r="I115" s="93"/>
      <c r="J115" s="93"/>
      <c r="K115" s="93"/>
    </row>
    <row r="116" spans="2:11">
      <c r="B116" s="109" t="s">
        <v>203</v>
      </c>
      <c r="C116" s="93"/>
      <c r="D116" s="93"/>
      <c r="E116" s="93"/>
      <c r="F116" s="93"/>
      <c r="G116" s="93"/>
      <c r="H116" s="93"/>
      <c r="I116" s="93"/>
      <c r="J116" s="93"/>
      <c r="K116" s="93"/>
    </row>
    <row r="117" spans="2:11">
      <c r="B117" s="109" t="s">
        <v>211</v>
      </c>
      <c r="C117" s="93"/>
      <c r="D117" s="93"/>
      <c r="E117" s="93"/>
      <c r="F117" s="93"/>
      <c r="G117" s="93"/>
      <c r="H117" s="93"/>
      <c r="I117" s="93"/>
      <c r="J117" s="93"/>
      <c r="K117" s="93"/>
    </row>
    <row r="118" spans="2:11">
      <c r="B118" s="94"/>
      <c r="C118" s="93"/>
      <c r="D118" s="93"/>
      <c r="E118" s="93"/>
      <c r="F118" s="93"/>
      <c r="G118" s="93"/>
      <c r="H118" s="93"/>
      <c r="I118" s="93"/>
      <c r="J118" s="93"/>
      <c r="K118" s="93"/>
    </row>
    <row r="119" spans="2:11">
      <c r="B119" s="94"/>
      <c r="C119" s="93"/>
      <c r="D119" s="93"/>
      <c r="E119" s="93"/>
      <c r="F119" s="93"/>
      <c r="G119" s="93"/>
      <c r="H119" s="93"/>
      <c r="I119" s="93"/>
      <c r="J119" s="93"/>
      <c r="K119" s="93"/>
    </row>
    <row r="120" spans="2:11">
      <c r="B120" s="94"/>
      <c r="C120" s="93"/>
      <c r="D120" s="93"/>
      <c r="E120" s="93"/>
      <c r="F120" s="93"/>
      <c r="G120" s="93"/>
      <c r="H120" s="93"/>
      <c r="I120" s="93"/>
      <c r="J120" s="93"/>
      <c r="K120" s="93"/>
    </row>
    <row r="121" spans="2:11">
      <c r="B121" s="94"/>
      <c r="C121" s="93"/>
      <c r="D121" s="93"/>
      <c r="E121" s="93"/>
      <c r="F121" s="93"/>
      <c r="G121" s="93"/>
      <c r="H121" s="93"/>
      <c r="I121" s="93"/>
      <c r="J121" s="93"/>
      <c r="K121" s="93"/>
    </row>
    <row r="122" spans="2:11">
      <c r="B122" s="94"/>
      <c r="C122" s="93"/>
      <c r="D122" s="93"/>
      <c r="E122" s="93"/>
      <c r="F122" s="93"/>
      <c r="G122" s="93"/>
      <c r="H122" s="93"/>
      <c r="I122" s="93"/>
      <c r="J122" s="93"/>
      <c r="K122" s="93"/>
    </row>
    <row r="123" spans="2:11">
      <c r="B123" s="94"/>
      <c r="C123" s="93"/>
      <c r="D123" s="93"/>
      <c r="E123" s="93"/>
      <c r="F123" s="93"/>
      <c r="G123" s="93"/>
      <c r="H123" s="93"/>
      <c r="I123" s="93"/>
      <c r="J123" s="93"/>
      <c r="K123" s="93"/>
    </row>
    <row r="124" spans="2:11">
      <c r="B124" s="94"/>
      <c r="C124" s="93"/>
      <c r="D124" s="93"/>
      <c r="E124" s="93"/>
      <c r="F124" s="93"/>
      <c r="G124" s="93"/>
      <c r="H124" s="93"/>
      <c r="I124" s="93"/>
      <c r="J124" s="93"/>
      <c r="K124" s="93"/>
    </row>
    <row r="125" spans="2:11">
      <c r="B125" s="94"/>
      <c r="C125" s="93"/>
      <c r="D125" s="93"/>
      <c r="E125" s="93"/>
      <c r="F125" s="93"/>
      <c r="G125" s="93"/>
      <c r="H125" s="93"/>
      <c r="I125" s="93"/>
      <c r="J125" s="93"/>
      <c r="K125" s="93"/>
    </row>
    <row r="126" spans="2:11">
      <c r="B126" s="94"/>
      <c r="C126" s="93"/>
      <c r="D126" s="93"/>
      <c r="E126" s="93"/>
      <c r="F126" s="93"/>
      <c r="G126" s="93"/>
      <c r="H126" s="93"/>
      <c r="I126" s="93"/>
      <c r="J126" s="93"/>
      <c r="K126" s="93"/>
    </row>
    <row r="127" spans="2:11">
      <c r="B127" s="94"/>
      <c r="C127" s="93"/>
      <c r="D127" s="93"/>
      <c r="E127" s="93"/>
      <c r="F127" s="93"/>
      <c r="G127" s="93"/>
      <c r="H127" s="93"/>
      <c r="I127" s="93"/>
      <c r="J127" s="93"/>
      <c r="K127" s="93"/>
    </row>
    <row r="128" spans="2:11">
      <c r="B128" s="94"/>
      <c r="C128" s="93"/>
      <c r="D128" s="93"/>
      <c r="E128" s="93"/>
      <c r="F128" s="93"/>
      <c r="G128" s="93"/>
      <c r="H128" s="93"/>
      <c r="I128" s="93"/>
      <c r="J128" s="93"/>
      <c r="K128" s="93"/>
    </row>
    <row r="129" spans="2:11">
      <c r="B129" s="94"/>
      <c r="C129" s="93"/>
      <c r="D129" s="93"/>
      <c r="E129" s="93"/>
      <c r="F129" s="93"/>
      <c r="G129" s="93"/>
      <c r="H129" s="93"/>
      <c r="I129" s="93"/>
      <c r="J129" s="93"/>
      <c r="K129" s="93"/>
    </row>
    <row r="130" spans="2:11">
      <c r="B130" s="94"/>
      <c r="C130" s="93"/>
      <c r="D130" s="93"/>
      <c r="E130" s="93"/>
      <c r="F130" s="93"/>
      <c r="G130" s="93"/>
      <c r="H130" s="93"/>
      <c r="I130" s="93"/>
      <c r="J130" s="93"/>
      <c r="K130" s="93"/>
    </row>
    <row r="131" spans="2:11">
      <c r="B131" s="94"/>
      <c r="C131" s="93"/>
      <c r="D131" s="93"/>
      <c r="E131" s="93"/>
      <c r="F131" s="93"/>
      <c r="G131" s="93"/>
      <c r="H131" s="93"/>
      <c r="I131" s="93"/>
      <c r="J131" s="93"/>
      <c r="K131" s="93"/>
    </row>
    <row r="132" spans="2:11">
      <c r="B132" s="94"/>
      <c r="C132" s="93"/>
      <c r="D132" s="93"/>
      <c r="E132" s="93"/>
      <c r="F132" s="93"/>
      <c r="G132" s="93"/>
      <c r="H132" s="93"/>
      <c r="I132" s="93"/>
      <c r="J132" s="93"/>
      <c r="K132" s="93"/>
    </row>
    <row r="133" spans="2:11">
      <c r="B133" s="94"/>
      <c r="C133" s="93"/>
      <c r="D133" s="93"/>
      <c r="E133" s="93"/>
      <c r="F133" s="93"/>
      <c r="G133" s="93"/>
      <c r="H133" s="93"/>
      <c r="I133" s="93"/>
      <c r="J133" s="93"/>
      <c r="K133" s="93"/>
    </row>
    <row r="134" spans="2:11">
      <c r="B134" s="94"/>
      <c r="C134" s="93"/>
      <c r="D134" s="93"/>
      <c r="E134" s="93"/>
      <c r="F134" s="93"/>
      <c r="G134" s="93"/>
      <c r="H134" s="93"/>
      <c r="I134" s="93"/>
      <c r="J134" s="93"/>
      <c r="K134" s="93"/>
    </row>
    <row r="135" spans="2:11">
      <c r="B135" s="94"/>
      <c r="C135" s="93"/>
      <c r="D135" s="93"/>
      <c r="E135" s="93"/>
      <c r="F135" s="93"/>
      <c r="G135" s="93"/>
      <c r="H135" s="93"/>
      <c r="I135" s="93"/>
      <c r="J135" s="93"/>
      <c r="K135" s="93"/>
    </row>
    <row r="136" spans="2:11">
      <c r="B136" s="94"/>
      <c r="C136" s="93"/>
      <c r="D136" s="93"/>
      <c r="E136" s="93"/>
      <c r="F136" s="93"/>
      <c r="G136" s="93"/>
      <c r="H136" s="93"/>
      <c r="I136" s="93"/>
      <c r="J136" s="93"/>
      <c r="K136" s="93"/>
    </row>
    <row r="137" spans="2:11">
      <c r="B137" s="94"/>
      <c r="C137" s="93"/>
      <c r="D137" s="93"/>
      <c r="E137" s="93"/>
      <c r="F137" s="93"/>
      <c r="G137" s="93"/>
      <c r="H137" s="93"/>
      <c r="I137" s="93"/>
      <c r="J137" s="93"/>
      <c r="K137" s="93"/>
    </row>
    <row r="138" spans="2:11">
      <c r="B138" s="94"/>
      <c r="C138" s="93"/>
      <c r="D138" s="93"/>
      <c r="E138" s="93"/>
      <c r="F138" s="93"/>
      <c r="G138" s="93"/>
      <c r="H138" s="93"/>
      <c r="I138" s="93"/>
      <c r="J138" s="93"/>
      <c r="K138" s="93"/>
    </row>
    <row r="139" spans="2:11">
      <c r="B139" s="94"/>
      <c r="C139" s="93"/>
      <c r="D139" s="93"/>
      <c r="E139" s="93"/>
      <c r="F139" s="93"/>
      <c r="G139" s="93"/>
      <c r="H139" s="93"/>
      <c r="I139" s="93"/>
      <c r="J139" s="93"/>
      <c r="K139" s="93"/>
    </row>
    <row r="140" spans="2:11">
      <c r="B140" s="94"/>
      <c r="C140" s="93"/>
      <c r="D140" s="93"/>
      <c r="E140" s="93"/>
      <c r="F140" s="93"/>
      <c r="G140" s="93"/>
      <c r="H140" s="93"/>
      <c r="I140" s="93"/>
      <c r="J140" s="93"/>
      <c r="K140" s="93"/>
    </row>
    <row r="141" spans="2:11">
      <c r="B141" s="94"/>
      <c r="C141" s="93"/>
      <c r="D141" s="93"/>
      <c r="E141" s="93"/>
      <c r="F141" s="93"/>
      <c r="G141" s="93"/>
      <c r="H141" s="93"/>
      <c r="I141" s="93"/>
      <c r="J141" s="93"/>
      <c r="K141" s="93"/>
    </row>
    <row r="142" spans="2:11">
      <c r="B142" s="94"/>
      <c r="C142" s="93"/>
      <c r="D142" s="93"/>
      <c r="E142" s="93"/>
      <c r="F142" s="93"/>
      <c r="G142" s="93"/>
      <c r="H142" s="93"/>
      <c r="I142" s="93"/>
      <c r="J142" s="93"/>
      <c r="K142" s="93"/>
    </row>
    <row r="143" spans="2:11">
      <c r="B143" s="94"/>
      <c r="C143" s="93"/>
      <c r="D143" s="93"/>
      <c r="E143" s="93"/>
      <c r="F143" s="93"/>
      <c r="G143" s="93"/>
      <c r="H143" s="93"/>
      <c r="I143" s="93"/>
      <c r="J143" s="93"/>
      <c r="K143" s="93"/>
    </row>
    <row r="144" spans="2:11">
      <c r="B144" s="94"/>
      <c r="C144" s="93"/>
      <c r="D144" s="93"/>
      <c r="E144" s="93"/>
      <c r="F144" s="93"/>
      <c r="G144" s="93"/>
      <c r="H144" s="93"/>
      <c r="I144" s="93"/>
      <c r="J144" s="93"/>
      <c r="K144" s="93"/>
    </row>
    <row r="145" spans="2:11">
      <c r="B145" s="94"/>
      <c r="C145" s="93"/>
      <c r="D145" s="93"/>
      <c r="E145" s="93"/>
      <c r="F145" s="93"/>
      <c r="G145" s="93"/>
      <c r="H145" s="93"/>
      <c r="I145" s="93"/>
      <c r="J145" s="93"/>
      <c r="K145" s="93"/>
    </row>
    <row r="146" spans="2:11">
      <c r="B146" s="94"/>
      <c r="C146" s="93"/>
      <c r="D146" s="93"/>
      <c r="E146" s="93"/>
      <c r="F146" s="93"/>
      <c r="G146" s="93"/>
      <c r="H146" s="93"/>
      <c r="I146" s="93"/>
      <c r="J146" s="93"/>
      <c r="K146" s="93"/>
    </row>
    <row r="147" spans="2:11">
      <c r="B147" s="94"/>
      <c r="C147" s="93"/>
      <c r="D147" s="93"/>
      <c r="E147" s="93"/>
      <c r="F147" s="93"/>
      <c r="G147" s="93"/>
      <c r="H147" s="93"/>
      <c r="I147" s="93"/>
      <c r="J147" s="93"/>
      <c r="K147" s="93"/>
    </row>
    <row r="148" spans="2:11">
      <c r="B148" s="94"/>
      <c r="C148" s="93"/>
      <c r="D148" s="93"/>
      <c r="E148" s="93"/>
      <c r="F148" s="93"/>
      <c r="G148" s="93"/>
      <c r="H148" s="93"/>
      <c r="I148" s="93"/>
      <c r="J148" s="93"/>
      <c r="K148" s="93"/>
    </row>
    <row r="149" spans="2:11">
      <c r="B149" s="94"/>
      <c r="C149" s="93"/>
      <c r="D149" s="93"/>
      <c r="E149" s="93"/>
      <c r="F149" s="93"/>
      <c r="G149" s="93"/>
      <c r="H149" s="93"/>
      <c r="I149" s="93"/>
      <c r="J149" s="93"/>
      <c r="K149" s="93"/>
    </row>
    <row r="150" spans="2:11">
      <c r="B150" s="94"/>
      <c r="C150" s="93"/>
      <c r="D150" s="93"/>
      <c r="E150" s="93"/>
      <c r="F150" s="93"/>
      <c r="G150" s="93"/>
      <c r="H150" s="93"/>
      <c r="I150" s="93"/>
      <c r="J150" s="93"/>
      <c r="K150" s="93"/>
    </row>
    <row r="151" spans="2:11">
      <c r="B151" s="94"/>
      <c r="C151" s="93"/>
      <c r="D151" s="93"/>
      <c r="E151" s="93"/>
      <c r="F151" s="93"/>
      <c r="G151" s="93"/>
      <c r="H151" s="93"/>
      <c r="I151" s="93"/>
      <c r="J151" s="93"/>
      <c r="K151" s="93"/>
    </row>
    <row r="152" spans="2:11">
      <c r="B152" s="94"/>
      <c r="C152" s="93"/>
      <c r="D152" s="93"/>
      <c r="E152" s="93"/>
      <c r="F152" s="93"/>
      <c r="G152" s="93"/>
      <c r="H152" s="93"/>
      <c r="I152" s="93"/>
      <c r="J152" s="93"/>
      <c r="K152" s="93"/>
    </row>
    <row r="153" spans="2:11">
      <c r="B153" s="94"/>
      <c r="C153" s="93"/>
      <c r="D153" s="93"/>
      <c r="E153" s="93"/>
      <c r="F153" s="93"/>
      <c r="G153" s="93"/>
      <c r="H153" s="93"/>
      <c r="I153" s="93"/>
      <c r="J153" s="93"/>
      <c r="K153" s="93"/>
    </row>
    <row r="154" spans="2:11">
      <c r="B154" s="94"/>
      <c r="C154" s="93"/>
      <c r="D154" s="93"/>
      <c r="E154" s="93"/>
      <c r="F154" s="93"/>
      <c r="G154" s="93"/>
      <c r="H154" s="93"/>
      <c r="I154" s="93"/>
      <c r="J154" s="93"/>
      <c r="K154" s="93"/>
    </row>
    <row r="155" spans="2:11">
      <c r="B155" s="94"/>
      <c r="C155" s="93"/>
      <c r="D155" s="93"/>
      <c r="E155" s="93"/>
      <c r="F155" s="93"/>
      <c r="G155" s="93"/>
      <c r="H155" s="93"/>
      <c r="I155" s="93"/>
      <c r="J155" s="93"/>
      <c r="K155" s="93"/>
    </row>
    <row r="156" spans="2:11">
      <c r="B156" s="94"/>
      <c r="C156" s="93"/>
      <c r="D156" s="93"/>
      <c r="E156" s="93"/>
      <c r="F156" s="93"/>
      <c r="G156" s="93"/>
      <c r="H156" s="93"/>
      <c r="I156" s="93"/>
      <c r="J156" s="93"/>
      <c r="K156" s="93"/>
    </row>
    <row r="157" spans="2:11">
      <c r="B157" s="94"/>
      <c r="C157" s="93"/>
      <c r="D157" s="93"/>
      <c r="E157" s="93"/>
      <c r="F157" s="93"/>
      <c r="G157" s="93"/>
      <c r="H157" s="93"/>
      <c r="I157" s="93"/>
      <c r="J157" s="93"/>
      <c r="K157" s="93"/>
    </row>
    <row r="158" spans="2:11">
      <c r="B158" s="94"/>
      <c r="C158" s="93"/>
      <c r="D158" s="93"/>
      <c r="E158" s="93"/>
      <c r="F158" s="93"/>
      <c r="G158" s="93"/>
      <c r="H158" s="93"/>
      <c r="I158" s="93"/>
      <c r="J158" s="93"/>
      <c r="K158" s="93"/>
    </row>
    <row r="159" spans="2:11">
      <c r="B159" s="94"/>
      <c r="C159" s="93"/>
      <c r="D159" s="93"/>
      <c r="E159" s="93"/>
      <c r="F159" s="93"/>
      <c r="G159" s="93"/>
      <c r="H159" s="93"/>
      <c r="I159" s="93"/>
      <c r="J159" s="93"/>
      <c r="K159" s="93"/>
    </row>
    <row r="160" spans="2:11">
      <c r="B160" s="94"/>
      <c r="C160" s="93"/>
      <c r="D160" s="93"/>
      <c r="E160" s="93"/>
      <c r="F160" s="93"/>
      <c r="G160" s="93"/>
      <c r="H160" s="93"/>
      <c r="I160" s="93"/>
      <c r="J160" s="93"/>
      <c r="K160" s="93"/>
    </row>
    <row r="161" spans="2:11">
      <c r="B161" s="94"/>
      <c r="C161" s="93"/>
      <c r="D161" s="93"/>
      <c r="E161" s="93"/>
      <c r="F161" s="93"/>
      <c r="G161" s="93"/>
      <c r="H161" s="93"/>
      <c r="I161" s="93"/>
      <c r="J161" s="93"/>
      <c r="K161" s="93"/>
    </row>
    <row r="162" spans="2:11">
      <c r="B162" s="94"/>
      <c r="C162" s="93"/>
      <c r="D162" s="93"/>
      <c r="E162" s="93"/>
      <c r="F162" s="93"/>
      <c r="G162" s="93"/>
      <c r="H162" s="93"/>
      <c r="I162" s="93"/>
      <c r="J162" s="93"/>
      <c r="K162" s="93"/>
    </row>
    <row r="163" spans="2:11">
      <c r="B163" s="94"/>
      <c r="C163" s="93"/>
      <c r="D163" s="93"/>
      <c r="E163" s="93"/>
      <c r="F163" s="93"/>
      <c r="G163" s="93"/>
      <c r="H163" s="93"/>
      <c r="I163" s="93"/>
      <c r="J163" s="93"/>
      <c r="K163" s="93"/>
    </row>
    <row r="164" spans="2:11">
      <c r="B164" s="94"/>
      <c r="C164" s="93"/>
      <c r="D164" s="93"/>
      <c r="E164" s="93"/>
      <c r="F164" s="93"/>
      <c r="G164" s="93"/>
      <c r="H164" s="93"/>
      <c r="I164" s="93"/>
      <c r="J164" s="93"/>
      <c r="K164" s="93"/>
    </row>
    <row r="165" spans="2:11">
      <c r="B165" s="94"/>
      <c r="C165" s="93"/>
      <c r="D165" s="93"/>
      <c r="E165" s="93"/>
      <c r="F165" s="93"/>
      <c r="G165" s="93"/>
      <c r="H165" s="93"/>
      <c r="I165" s="93"/>
      <c r="J165" s="93"/>
      <c r="K165" s="93"/>
    </row>
    <row r="166" spans="2:11">
      <c r="B166" s="94"/>
      <c r="C166" s="93"/>
      <c r="D166" s="93"/>
      <c r="E166" s="93"/>
      <c r="F166" s="93"/>
      <c r="G166" s="93"/>
      <c r="H166" s="93"/>
      <c r="I166" s="93"/>
      <c r="J166" s="93"/>
      <c r="K166" s="93"/>
    </row>
    <row r="167" spans="2:11">
      <c r="B167" s="94"/>
      <c r="C167" s="93"/>
      <c r="D167" s="93"/>
      <c r="E167" s="93"/>
      <c r="F167" s="93"/>
      <c r="G167" s="93"/>
      <c r="H167" s="93"/>
      <c r="I167" s="93"/>
      <c r="J167" s="93"/>
      <c r="K167" s="93"/>
    </row>
    <row r="168" spans="2:11">
      <c r="B168" s="94"/>
      <c r="C168" s="93"/>
      <c r="D168" s="93"/>
      <c r="E168" s="93"/>
      <c r="F168" s="93"/>
      <c r="G168" s="93"/>
      <c r="H168" s="93"/>
      <c r="I168" s="93"/>
      <c r="J168" s="93"/>
      <c r="K168" s="93"/>
    </row>
    <row r="169" spans="2:11">
      <c r="B169" s="94"/>
      <c r="C169" s="93"/>
      <c r="D169" s="93"/>
      <c r="E169" s="93"/>
      <c r="F169" s="93"/>
      <c r="G169" s="93"/>
      <c r="H169" s="93"/>
      <c r="I169" s="93"/>
      <c r="J169" s="93"/>
      <c r="K169" s="93"/>
    </row>
    <row r="170" spans="2:11">
      <c r="B170" s="94"/>
      <c r="C170" s="93"/>
      <c r="D170" s="93"/>
      <c r="E170" s="93"/>
      <c r="F170" s="93"/>
      <c r="G170" s="93"/>
      <c r="H170" s="93"/>
      <c r="I170" s="93"/>
      <c r="J170" s="93"/>
      <c r="K170" s="93"/>
    </row>
    <row r="171" spans="2:11">
      <c r="B171" s="94"/>
      <c r="C171" s="93"/>
      <c r="D171" s="93"/>
      <c r="E171" s="93"/>
      <c r="F171" s="93"/>
      <c r="G171" s="93"/>
      <c r="H171" s="93"/>
      <c r="I171" s="93"/>
      <c r="J171" s="93"/>
      <c r="K171" s="93"/>
    </row>
    <row r="172" spans="2:11">
      <c r="B172" s="94"/>
      <c r="C172" s="93"/>
      <c r="D172" s="93"/>
      <c r="E172" s="93"/>
      <c r="F172" s="93"/>
      <c r="G172" s="93"/>
      <c r="H172" s="93"/>
      <c r="I172" s="93"/>
      <c r="J172" s="93"/>
      <c r="K172" s="93"/>
    </row>
    <row r="173" spans="2:11">
      <c r="B173" s="94"/>
      <c r="C173" s="93"/>
      <c r="D173" s="93"/>
      <c r="E173" s="93"/>
      <c r="F173" s="93"/>
      <c r="G173" s="93"/>
      <c r="H173" s="93"/>
      <c r="I173" s="93"/>
      <c r="J173" s="93"/>
      <c r="K173" s="93"/>
    </row>
    <row r="174" spans="2:11">
      <c r="B174" s="94"/>
      <c r="C174" s="93"/>
      <c r="D174" s="93"/>
      <c r="E174" s="93"/>
      <c r="F174" s="93"/>
      <c r="G174" s="93"/>
      <c r="H174" s="93"/>
      <c r="I174" s="93"/>
      <c r="J174" s="93"/>
      <c r="K174" s="93"/>
    </row>
    <row r="175" spans="2:11">
      <c r="B175" s="94"/>
      <c r="C175" s="93"/>
      <c r="D175" s="93"/>
      <c r="E175" s="93"/>
      <c r="F175" s="93"/>
      <c r="G175" s="93"/>
      <c r="H175" s="93"/>
      <c r="I175" s="93"/>
      <c r="J175" s="93"/>
      <c r="K175" s="93"/>
    </row>
    <row r="176" spans="2:11">
      <c r="B176" s="94"/>
      <c r="C176" s="93"/>
      <c r="D176" s="93"/>
      <c r="E176" s="93"/>
      <c r="F176" s="93"/>
      <c r="G176" s="93"/>
      <c r="H176" s="93"/>
      <c r="I176" s="93"/>
      <c r="J176" s="93"/>
      <c r="K176" s="93"/>
    </row>
    <row r="177" spans="2:11">
      <c r="B177" s="94"/>
      <c r="C177" s="93"/>
      <c r="D177" s="93"/>
      <c r="E177" s="93"/>
      <c r="F177" s="93"/>
      <c r="G177" s="93"/>
      <c r="H177" s="93"/>
      <c r="I177" s="93"/>
      <c r="J177" s="93"/>
      <c r="K177" s="93"/>
    </row>
    <row r="178" spans="2:11">
      <c r="B178" s="94"/>
      <c r="C178" s="93"/>
      <c r="D178" s="93"/>
      <c r="E178" s="93"/>
      <c r="F178" s="93"/>
      <c r="G178" s="93"/>
      <c r="H178" s="93"/>
      <c r="I178" s="93"/>
      <c r="J178" s="93"/>
      <c r="K178" s="93"/>
    </row>
    <row r="179" spans="2:11">
      <c r="B179" s="94"/>
      <c r="C179" s="93"/>
      <c r="D179" s="93"/>
      <c r="E179" s="93"/>
      <c r="F179" s="93"/>
      <c r="G179" s="93"/>
      <c r="H179" s="93"/>
      <c r="I179" s="93"/>
      <c r="J179" s="93"/>
      <c r="K179" s="93"/>
    </row>
    <row r="180" spans="2:11">
      <c r="B180" s="94"/>
      <c r="C180" s="93"/>
      <c r="D180" s="93"/>
      <c r="E180" s="93"/>
      <c r="F180" s="93"/>
      <c r="G180" s="93"/>
      <c r="H180" s="93"/>
      <c r="I180" s="93"/>
      <c r="J180" s="93"/>
      <c r="K180" s="93"/>
    </row>
    <row r="181" spans="2:11">
      <c r="B181" s="94"/>
      <c r="C181" s="93"/>
      <c r="D181" s="93"/>
      <c r="E181" s="93"/>
      <c r="F181" s="93"/>
      <c r="G181" s="93"/>
      <c r="H181" s="93"/>
      <c r="I181" s="93"/>
      <c r="J181" s="93"/>
      <c r="K181" s="93"/>
    </row>
    <row r="182" spans="2:11">
      <c r="B182" s="94"/>
      <c r="C182" s="93"/>
      <c r="D182" s="93"/>
      <c r="E182" s="93"/>
      <c r="F182" s="93"/>
      <c r="G182" s="93"/>
      <c r="H182" s="93"/>
      <c r="I182" s="93"/>
      <c r="J182" s="93"/>
      <c r="K182" s="93"/>
    </row>
    <row r="183" spans="2:11">
      <c r="B183" s="94"/>
      <c r="C183" s="93"/>
      <c r="D183" s="93"/>
      <c r="E183" s="93"/>
      <c r="F183" s="93"/>
      <c r="G183" s="93"/>
      <c r="H183" s="93"/>
      <c r="I183" s="93"/>
      <c r="J183" s="93"/>
      <c r="K183" s="93"/>
    </row>
    <row r="184" spans="2:11">
      <c r="B184" s="94"/>
      <c r="C184" s="93"/>
      <c r="D184" s="93"/>
      <c r="E184" s="93"/>
      <c r="F184" s="93"/>
      <c r="G184" s="93"/>
      <c r="H184" s="93"/>
      <c r="I184" s="93"/>
      <c r="J184" s="93"/>
      <c r="K184" s="93"/>
    </row>
    <row r="185" spans="2:11">
      <c r="B185" s="94"/>
      <c r="C185" s="93"/>
      <c r="D185" s="93"/>
      <c r="E185" s="93"/>
      <c r="F185" s="93"/>
      <c r="G185" s="93"/>
      <c r="H185" s="93"/>
      <c r="I185" s="93"/>
      <c r="J185" s="93"/>
      <c r="K185" s="93"/>
    </row>
    <row r="186" spans="2:11">
      <c r="B186" s="94"/>
      <c r="C186" s="93"/>
      <c r="D186" s="93"/>
      <c r="E186" s="93"/>
      <c r="F186" s="93"/>
      <c r="G186" s="93"/>
      <c r="H186" s="93"/>
      <c r="I186" s="93"/>
      <c r="J186" s="93"/>
      <c r="K186" s="93"/>
    </row>
    <row r="187" spans="2:11">
      <c r="B187" s="94"/>
      <c r="C187" s="93"/>
      <c r="D187" s="93"/>
      <c r="E187" s="93"/>
      <c r="F187" s="93"/>
      <c r="G187" s="93"/>
      <c r="H187" s="93"/>
      <c r="I187" s="93"/>
      <c r="J187" s="93"/>
      <c r="K187" s="93"/>
    </row>
    <row r="188" spans="2:11">
      <c r="B188" s="94"/>
      <c r="C188" s="93"/>
      <c r="D188" s="93"/>
      <c r="E188" s="93"/>
      <c r="F188" s="93"/>
      <c r="G188" s="93"/>
      <c r="H188" s="93"/>
      <c r="I188" s="93"/>
      <c r="J188" s="93"/>
      <c r="K188" s="93"/>
    </row>
    <row r="189" spans="2:11">
      <c r="B189" s="94"/>
      <c r="C189" s="93"/>
      <c r="D189" s="93"/>
      <c r="E189" s="93"/>
      <c r="F189" s="93"/>
      <c r="G189" s="93"/>
      <c r="H189" s="93"/>
      <c r="I189" s="93"/>
      <c r="J189" s="93"/>
      <c r="K189" s="93"/>
    </row>
    <row r="190" spans="2:11">
      <c r="B190" s="94"/>
      <c r="C190" s="93"/>
      <c r="D190" s="93"/>
      <c r="E190" s="93"/>
      <c r="F190" s="93"/>
      <c r="G190" s="93"/>
      <c r="H190" s="93"/>
      <c r="I190" s="93"/>
      <c r="J190" s="93"/>
      <c r="K190" s="93"/>
    </row>
    <row r="191" spans="2:11">
      <c r="B191" s="94"/>
      <c r="C191" s="93"/>
      <c r="D191" s="93"/>
      <c r="E191" s="93"/>
      <c r="F191" s="93"/>
      <c r="G191" s="93"/>
      <c r="H191" s="93"/>
      <c r="I191" s="93"/>
      <c r="J191" s="93"/>
      <c r="K191" s="93"/>
    </row>
    <row r="192" spans="2:11">
      <c r="B192" s="94"/>
      <c r="C192" s="93"/>
      <c r="D192" s="93"/>
      <c r="E192" s="93"/>
      <c r="F192" s="93"/>
      <c r="G192" s="93"/>
      <c r="H192" s="93"/>
      <c r="I192" s="93"/>
      <c r="J192" s="93"/>
      <c r="K192" s="93"/>
    </row>
    <row r="193" spans="2:11">
      <c r="B193" s="94"/>
      <c r="C193" s="93"/>
      <c r="D193" s="93"/>
      <c r="E193" s="93"/>
      <c r="F193" s="93"/>
      <c r="G193" s="93"/>
      <c r="H193" s="93"/>
      <c r="I193" s="93"/>
      <c r="J193" s="93"/>
      <c r="K193" s="93"/>
    </row>
    <row r="194" spans="2:11">
      <c r="B194" s="94"/>
      <c r="C194" s="93"/>
      <c r="D194" s="93"/>
      <c r="E194" s="93"/>
      <c r="F194" s="93"/>
      <c r="G194" s="93"/>
      <c r="H194" s="93"/>
      <c r="I194" s="93"/>
      <c r="J194" s="93"/>
      <c r="K194" s="93"/>
    </row>
    <row r="195" spans="2:11">
      <c r="B195" s="94"/>
      <c r="C195" s="93"/>
      <c r="D195" s="93"/>
      <c r="E195" s="93"/>
      <c r="F195" s="93"/>
      <c r="G195" s="93"/>
      <c r="H195" s="93"/>
      <c r="I195" s="93"/>
      <c r="J195" s="93"/>
      <c r="K195" s="93"/>
    </row>
    <row r="196" spans="2:11">
      <c r="B196" s="94"/>
      <c r="C196" s="93"/>
      <c r="D196" s="93"/>
      <c r="E196" s="93"/>
      <c r="F196" s="93"/>
      <c r="G196" s="93"/>
      <c r="H196" s="93"/>
      <c r="I196" s="93"/>
      <c r="J196" s="93"/>
      <c r="K196" s="93"/>
    </row>
    <row r="197" spans="2:11">
      <c r="B197" s="94"/>
      <c r="C197" s="93"/>
      <c r="D197" s="93"/>
      <c r="E197" s="93"/>
      <c r="F197" s="93"/>
      <c r="G197" s="93"/>
      <c r="H197" s="93"/>
      <c r="I197" s="93"/>
      <c r="J197" s="93"/>
      <c r="K197" s="93"/>
    </row>
    <row r="198" spans="2:11">
      <c r="B198" s="94"/>
      <c r="C198" s="93"/>
      <c r="D198" s="93"/>
      <c r="E198" s="93"/>
      <c r="F198" s="93"/>
      <c r="G198" s="93"/>
      <c r="H198" s="93"/>
      <c r="I198" s="93"/>
      <c r="J198" s="93"/>
      <c r="K198" s="93"/>
    </row>
    <row r="199" spans="2:11">
      <c r="B199" s="94"/>
      <c r="C199" s="93"/>
      <c r="D199" s="93"/>
      <c r="E199" s="93"/>
      <c r="F199" s="93"/>
      <c r="G199" s="93"/>
      <c r="H199" s="93"/>
      <c r="I199" s="93"/>
      <c r="J199" s="93"/>
      <c r="K199" s="93"/>
    </row>
    <row r="200" spans="2:11">
      <c r="B200" s="94"/>
      <c r="C200" s="93"/>
      <c r="D200" s="93"/>
      <c r="E200" s="93"/>
      <c r="F200" s="93"/>
      <c r="G200" s="93"/>
      <c r="H200" s="93"/>
      <c r="I200" s="93"/>
      <c r="J200" s="93"/>
      <c r="K200" s="93"/>
    </row>
    <row r="201" spans="2:11">
      <c r="B201" s="94"/>
      <c r="C201" s="93"/>
      <c r="D201" s="93"/>
      <c r="E201" s="93"/>
      <c r="F201" s="93"/>
      <c r="G201" s="93"/>
      <c r="H201" s="93"/>
      <c r="I201" s="93"/>
      <c r="J201" s="93"/>
      <c r="K201" s="93"/>
    </row>
    <row r="202" spans="2:11">
      <c r="B202" s="94"/>
      <c r="C202" s="93"/>
      <c r="D202" s="93"/>
      <c r="E202" s="93"/>
      <c r="F202" s="93"/>
      <c r="G202" s="93"/>
      <c r="H202" s="93"/>
      <c r="I202" s="93"/>
      <c r="J202" s="93"/>
      <c r="K202" s="93"/>
    </row>
    <row r="203" spans="2:11">
      <c r="B203" s="94"/>
      <c r="C203" s="93"/>
      <c r="D203" s="93"/>
      <c r="E203" s="93"/>
      <c r="F203" s="93"/>
      <c r="G203" s="93"/>
      <c r="H203" s="93"/>
      <c r="I203" s="93"/>
      <c r="J203" s="93"/>
      <c r="K203" s="93"/>
    </row>
    <row r="204" spans="2:11">
      <c r="B204" s="94"/>
      <c r="C204" s="93"/>
      <c r="D204" s="93"/>
      <c r="E204" s="93"/>
      <c r="F204" s="93"/>
      <c r="G204" s="93"/>
      <c r="H204" s="93"/>
      <c r="I204" s="93"/>
      <c r="J204" s="93"/>
      <c r="K204" s="93"/>
    </row>
    <row r="205" spans="2:11">
      <c r="B205" s="94"/>
      <c r="C205" s="93"/>
      <c r="D205" s="93"/>
      <c r="E205" s="93"/>
      <c r="F205" s="93"/>
      <c r="G205" s="93"/>
      <c r="H205" s="93"/>
      <c r="I205" s="93"/>
      <c r="J205" s="93"/>
      <c r="K205" s="93"/>
    </row>
    <row r="206" spans="2:11">
      <c r="B206" s="94"/>
      <c r="C206" s="93"/>
      <c r="D206" s="93"/>
      <c r="E206" s="93"/>
      <c r="F206" s="93"/>
      <c r="G206" s="93"/>
      <c r="H206" s="93"/>
      <c r="I206" s="93"/>
      <c r="J206" s="93"/>
      <c r="K206" s="93"/>
    </row>
    <row r="207" spans="2:11">
      <c r="B207" s="94"/>
      <c r="C207" s="93"/>
      <c r="D207" s="93"/>
      <c r="E207" s="93"/>
      <c r="F207" s="93"/>
      <c r="G207" s="93"/>
      <c r="H207" s="93"/>
      <c r="I207" s="93"/>
      <c r="J207" s="93"/>
      <c r="K207" s="93"/>
    </row>
    <row r="208" spans="2:11">
      <c r="B208" s="94"/>
      <c r="C208" s="93"/>
      <c r="D208" s="93"/>
      <c r="E208" s="93"/>
      <c r="F208" s="93"/>
      <c r="G208" s="93"/>
      <c r="H208" s="93"/>
      <c r="I208" s="93"/>
      <c r="J208" s="93"/>
      <c r="K208" s="93"/>
    </row>
    <row r="209" spans="2:11">
      <c r="B209" s="94"/>
      <c r="C209" s="93"/>
      <c r="D209" s="93"/>
      <c r="E209" s="93"/>
      <c r="F209" s="93"/>
      <c r="G209" s="93"/>
      <c r="H209" s="93"/>
      <c r="I209" s="93"/>
      <c r="J209" s="93"/>
      <c r="K209" s="93"/>
    </row>
    <row r="210" spans="2:11">
      <c r="B210" s="94"/>
      <c r="C210" s="93"/>
      <c r="D210" s="93"/>
      <c r="E210" s="93"/>
      <c r="F210" s="93"/>
      <c r="G210" s="93"/>
      <c r="H210" s="93"/>
      <c r="I210" s="93"/>
      <c r="J210" s="93"/>
      <c r="K210" s="93"/>
    </row>
    <row r="211" spans="2:11">
      <c r="B211" s="94"/>
      <c r="C211" s="93"/>
      <c r="D211" s="93"/>
      <c r="E211" s="93"/>
      <c r="F211" s="93"/>
      <c r="G211" s="93"/>
      <c r="H211" s="93"/>
      <c r="I211" s="93"/>
      <c r="J211" s="93"/>
      <c r="K211" s="93"/>
    </row>
    <row r="212" spans="2:11">
      <c r="B212" s="94"/>
      <c r="C212" s="93"/>
      <c r="D212" s="93"/>
      <c r="E212" s="93"/>
      <c r="F212" s="93"/>
      <c r="G212" s="93"/>
      <c r="H212" s="93"/>
      <c r="I212" s="93"/>
      <c r="J212" s="93"/>
      <c r="K212" s="93"/>
    </row>
    <row r="213" spans="2:11">
      <c r="B213" s="94"/>
      <c r="C213" s="93"/>
      <c r="D213" s="93"/>
      <c r="E213" s="93"/>
      <c r="F213" s="93"/>
      <c r="G213" s="93"/>
      <c r="H213" s="93"/>
      <c r="I213" s="93"/>
      <c r="J213" s="93"/>
      <c r="K213" s="93"/>
    </row>
    <row r="214" spans="2:11">
      <c r="B214" s="94"/>
      <c r="C214" s="93"/>
      <c r="D214" s="93"/>
      <c r="E214" s="93"/>
      <c r="F214" s="93"/>
      <c r="G214" s="93"/>
      <c r="H214" s="93"/>
      <c r="I214" s="93"/>
      <c r="J214" s="93"/>
      <c r="K214" s="93"/>
    </row>
    <row r="215" spans="2:11">
      <c r="B215" s="94"/>
      <c r="C215" s="93"/>
      <c r="D215" s="93"/>
      <c r="E215" s="93"/>
      <c r="F215" s="93"/>
      <c r="G215" s="93"/>
      <c r="H215" s="93"/>
      <c r="I215" s="93"/>
      <c r="J215" s="93"/>
      <c r="K215" s="93"/>
    </row>
    <row r="216" spans="2:11">
      <c r="B216" s="94"/>
      <c r="C216" s="93"/>
      <c r="D216" s="93"/>
      <c r="E216" s="93"/>
      <c r="F216" s="93"/>
      <c r="G216" s="93"/>
      <c r="H216" s="93"/>
      <c r="I216" s="93"/>
      <c r="J216" s="93"/>
      <c r="K216" s="93"/>
    </row>
    <row r="217" spans="2:11">
      <c r="B217" s="94"/>
      <c r="C217" s="93"/>
      <c r="D217" s="93"/>
      <c r="E217" s="93"/>
      <c r="F217" s="93"/>
      <c r="G217" s="93"/>
      <c r="H217" s="93"/>
      <c r="I217" s="93"/>
      <c r="J217" s="93"/>
      <c r="K217" s="93"/>
    </row>
    <row r="218" spans="2:11">
      <c r="B218" s="94"/>
      <c r="C218" s="93"/>
      <c r="D218" s="93"/>
      <c r="E218" s="93"/>
      <c r="F218" s="93"/>
      <c r="G218" s="93"/>
      <c r="H218" s="93"/>
      <c r="I218" s="93"/>
      <c r="J218" s="93"/>
      <c r="K218" s="93"/>
    </row>
    <row r="219" spans="2:11">
      <c r="B219" s="94"/>
      <c r="C219" s="93"/>
      <c r="D219" s="93"/>
      <c r="E219" s="93"/>
      <c r="F219" s="93"/>
      <c r="G219" s="93"/>
      <c r="H219" s="93"/>
      <c r="I219" s="93"/>
      <c r="J219" s="93"/>
      <c r="K219" s="93"/>
    </row>
    <row r="220" spans="2:11">
      <c r="B220" s="94"/>
      <c r="C220" s="93"/>
      <c r="D220" s="93"/>
      <c r="E220" s="93"/>
      <c r="F220" s="93"/>
      <c r="G220" s="93"/>
      <c r="H220" s="93"/>
      <c r="I220" s="93"/>
      <c r="J220" s="93"/>
      <c r="K220" s="93"/>
    </row>
    <row r="221" spans="2:11">
      <c r="B221" s="94"/>
      <c r="C221" s="93"/>
      <c r="D221" s="93"/>
      <c r="E221" s="93"/>
      <c r="F221" s="93"/>
      <c r="G221" s="93"/>
      <c r="H221" s="93"/>
      <c r="I221" s="93"/>
      <c r="J221" s="93"/>
      <c r="K221" s="93"/>
    </row>
    <row r="222" spans="2:11">
      <c r="B222" s="94"/>
      <c r="C222" s="93"/>
      <c r="D222" s="93"/>
      <c r="E222" s="93"/>
      <c r="F222" s="93"/>
      <c r="G222" s="93"/>
      <c r="H222" s="93"/>
      <c r="I222" s="93"/>
      <c r="J222" s="93"/>
      <c r="K222" s="93"/>
    </row>
    <row r="223" spans="2:11">
      <c r="B223" s="94"/>
      <c r="C223" s="93"/>
      <c r="D223" s="93"/>
      <c r="E223" s="93"/>
      <c r="F223" s="93"/>
      <c r="G223" s="93"/>
      <c r="H223" s="93"/>
      <c r="I223" s="93"/>
      <c r="J223" s="93"/>
      <c r="K223" s="93"/>
    </row>
    <row r="224" spans="2:11">
      <c r="B224" s="94"/>
      <c r="C224" s="93"/>
      <c r="D224" s="93"/>
      <c r="E224" s="93"/>
      <c r="F224" s="93"/>
      <c r="G224" s="93"/>
      <c r="H224" s="93"/>
      <c r="I224" s="93"/>
      <c r="J224" s="93"/>
      <c r="K224" s="93"/>
    </row>
    <row r="225" spans="2:11">
      <c r="B225" s="94"/>
      <c r="C225" s="93"/>
      <c r="D225" s="93"/>
      <c r="E225" s="93"/>
      <c r="F225" s="93"/>
      <c r="G225" s="93"/>
      <c r="H225" s="93"/>
      <c r="I225" s="93"/>
      <c r="J225" s="93"/>
      <c r="K225" s="93"/>
    </row>
    <row r="226" spans="2:11">
      <c r="B226" s="94"/>
      <c r="C226" s="93"/>
      <c r="D226" s="93"/>
      <c r="E226" s="93"/>
      <c r="F226" s="93"/>
      <c r="G226" s="93"/>
      <c r="H226" s="93"/>
      <c r="I226" s="93"/>
      <c r="J226" s="93"/>
      <c r="K226" s="93"/>
    </row>
    <row r="227" spans="2:11">
      <c r="B227" s="94"/>
      <c r="C227" s="93"/>
      <c r="D227" s="93"/>
      <c r="E227" s="93"/>
      <c r="F227" s="93"/>
      <c r="G227" s="93"/>
      <c r="H227" s="93"/>
      <c r="I227" s="93"/>
      <c r="J227" s="93"/>
      <c r="K227" s="93"/>
    </row>
    <row r="228" spans="2:11">
      <c r="B228" s="94"/>
      <c r="C228" s="93"/>
      <c r="D228" s="93"/>
      <c r="E228" s="93"/>
      <c r="F228" s="93"/>
      <c r="G228" s="93"/>
      <c r="H228" s="93"/>
      <c r="I228" s="93"/>
      <c r="J228" s="93"/>
      <c r="K228" s="93"/>
    </row>
    <row r="229" spans="2:11">
      <c r="B229" s="94"/>
      <c r="C229" s="93"/>
      <c r="D229" s="93"/>
      <c r="E229" s="93"/>
      <c r="F229" s="93"/>
      <c r="G229" s="93"/>
      <c r="H229" s="93"/>
      <c r="I229" s="93"/>
      <c r="J229" s="93"/>
      <c r="K229" s="93"/>
    </row>
    <row r="230" spans="2:11">
      <c r="B230" s="94"/>
      <c r="C230" s="93"/>
      <c r="D230" s="93"/>
      <c r="E230" s="93"/>
      <c r="F230" s="93"/>
      <c r="G230" s="93"/>
      <c r="H230" s="93"/>
      <c r="I230" s="93"/>
      <c r="J230" s="93"/>
      <c r="K230" s="93"/>
    </row>
    <row r="231" spans="2:11">
      <c r="B231" s="94"/>
      <c r="C231" s="93"/>
      <c r="D231" s="93"/>
      <c r="E231" s="93"/>
      <c r="F231" s="93"/>
      <c r="G231" s="93"/>
      <c r="H231" s="93"/>
      <c r="I231" s="93"/>
      <c r="J231" s="93"/>
      <c r="K231" s="93"/>
    </row>
    <row r="232" spans="2:11">
      <c r="B232" s="94"/>
      <c r="C232" s="93"/>
      <c r="D232" s="93"/>
      <c r="E232" s="93"/>
      <c r="F232" s="93"/>
      <c r="G232" s="93"/>
      <c r="H232" s="93"/>
      <c r="I232" s="93"/>
      <c r="J232" s="93"/>
      <c r="K232" s="93"/>
    </row>
    <row r="233" spans="2:11">
      <c r="B233" s="94"/>
      <c r="C233" s="93"/>
      <c r="D233" s="93"/>
      <c r="E233" s="93"/>
      <c r="F233" s="93"/>
      <c r="G233" s="93"/>
      <c r="H233" s="93"/>
      <c r="I233" s="93"/>
      <c r="J233" s="93"/>
      <c r="K233" s="93"/>
    </row>
    <row r="234" spans="2:11">
      <c r="B234" s="94"/>
      <c r="C234" s="93"/>
      <c r="D234" s="93"/>
      <c r="E234" s="93"/>
      <c r="F234" s="93"/>
      <c r="G234" s="93"/>
      <c r="H234" s="93"/>
      <c r="I234" s="93"/>
      <c r="J234" s="93"/>
      <c r="K234" s="93"/>
    </row>
    <row r="235" spans="2:11">
      <c r="B235" s="94"/>
      <c r="C235" s="93"/>
      <c r="D235" s="93"/>
      <c r="E235" s="93"/>
      <c r="F235" s="93"/>
      <c r="G235" s="93"/>
      <c r="H235" s="93"/>
      <c r="I235" s="93"/>
      <c r="J235" s="93"/>
      <c r="K235" s="93"/>
    </row>
    <row r="236" spans="2:11">
      <c r="B236" s="94"/>
      <c r="C236" s="93"/>
      <c r="D236" s="93"/>
      <c r="E236" s="93"/>
      <c r="F236" s="93"/>
      <c r="G236" s="93"/>
      <c r="H236" s="93"/>
      <c r="I236" s="93"/>
      <c r="J236" s="93"/>
      <c r="K236" s="93"/>
    </row>
    <row r="237" spans="2:11">
      <c r="B237" s="94"/>
      <c r="C237" s="93"/>
      <c r="D237" s="93"/>
      <c r="E237" s="93"/>
      <c r="F237" s="93"/>
      <c r="G237" s="93"/>
      <c r="H237" s="93"/>
      <c r="I237" s="93"/>
      <c r="J237" s="93"/>
      <c r="K237" s="93"/>
    </row>
    <row r="238" spans="2:11">
      <c r="B238" s="94"/>
      <c r="C238" s="93"/>
      <c r="D238" s="93"/>
      <c r="E238" s="93"/>
      <c r="F238" s="93"/>
      <c r="G238" s="93"/>
      <c r="H238" s="93"/>
      <c r="I238" s="93"/>
      <c r="J238" s="93"/>
      <c r="K238" s="93"/>
    </row>
    <row r="239" spans="2:11">
      <c r="B239" s="94"/>
      <c r="C239" s="93"/>
      <c r="D239" s="93"/>
      <c r="E239" s="93"/>
      <c r="F239" s="93"/>
      <c r="G239" s="93"/>
      <c r="H239" s="93"/>
      <c r="I239" s="93"/>
      <c r="J239" s="93"/>
      <c r="K239" s="93"/>
    </row>
    <row r="240" spans="2:11">
      <c r="B240" s="94"/>
      <c r="C240" s="93"/>
      <c r="D240" s="93"/>
      <c r="E240" s="93"/>
      <c r="F240" s="93"/>
      <c r="G240" s="93"/>
      <c r="H240" s="93"/>
      <c r="I240" s="93"/>
      <c r="J240" s="93"/>
      <c r="K240" s="93"/>
    </row>
    <row r="241" spans="2:11">
      <c r="B241" s="94"/>
      <c r="C241" s="93"/>
      <c r="D241" s="93"/>
      <c r="E241" s="93"/>
      <c r="F241" s="93"/>
      <c r="G241" s="93"/>
      <c r="H241" s="93"/>
      <c r="I241" s="93"/>
      <c r="J241" s="93"/>
      <c r="K241" s="93"/>
    </row>
    <row r="242" spans="2:11">
      <c r="B242" s="94"/>
      <c r="C242" s="93"/>
      <c r="D242" s="93"/>
      <c r="E242" s="93"/>
      <c r="F242" s="93"/>
      <c r="G242" s="93"/>
      <c r="H242" s="93"/>
      <c r="I242" s="93"/>
      <c r="J242" s="93"/>
      <c r="K242" s="93"/>
    </row>
    <row r="243" spans="2:11">
      <c r="B243" s="94"/>
      <c r="C243" s="93"/>
      <c r="D243" s="93"/>
      <c r="E243" s="93"/>
      <c r="F243" s="93"/>
      <c r="G243" s="93"/>
      <c r="H243" s="93"/>
      <c r="I243" s="93"/>
      <c r="J243" s="93"/>
      <c r="K243" s="93"/>
    </row>
    <row r="244" spans="2:11">
      <c r="B244" s="94"/>
      <c r="C244" s="93"/>
      <c r="D244" s="93"/>
      <c r="E244" s="93"/>
      <c r="F244" s="93"/>
      <c r="G244" s="93"/>
      <c r="H244" s="93"/>
      <c r="I244" s="93"/>
      <c r="J244" s="93"/>
      <c r="K244" s="93"/>
    </row>
    <row r="245" spans="2:11">
      <c r="B245" s="94"/>
      <c r="C245" s="93"/>
      <c r="D245" s="93"/>
      <c r="E245" s="93"/>
      <c r="F245" s="93"/>
      <c r="G245" s="93"/>
      <c r="H245" s="93"/>
      <c r="I245" s="93"/>
      <c r="J245" s="93"/>
      <c r="K245" s="93"/>
    </row>
    <row r="246" spans="2:11">
      <c r="B246" s="94"/>
      <c r="C246" s="93"/>
      <c r="D246" s="93"/>
      <c r="E246" s="93"/>
      <c r="F246" s="93"/>
      <c r="G246" s="93"/>
      <c r="H246" s="93"/>
      <c r="I246" s="93"/>
      <c r="J246" s="93"/>
      <c r="K246" s="93"/>
    </row>
    <row r="247" spans="2:11">
      <c r="B247" s="94"/>
      <c r="C247" s="93"/>
      <c r="D247" s="93"/>
      <c r="E247" s="93"/>
      <c r="F247" s="93"/>
      <c r="G247" s="93"/>
      <c r="H247" s="93"/>
      <c r="I247" s="93"/>
      <c r="J247" s="93"/>
      <c r="K247" s="93"/>
    </row>
    <row r="248" spans="2:11">
      <c r="B248" s="94"/>
      <c r="C248" s="93"/>
      <c r="D248" s="93"/>
      <c r="E248" s="93"/>
      <c r="F248" s="93"/>
      <c r="G248" s="93"/>
      <c r="H248" s="93"/>
      <c r="I248" s="93"/>
      <c r="J248" s="93"/>
      <c r="K248" s="93"/>
    </row>
    <row r="249" spans="2:11">
      <c r="B249" s="94"/>
      <c r="C249" s="93"/>
      <c r="D249" s="93"/>
      <c r="E249" s="93"/>
      <c r="F249" s="93"/>
      <c r="G249" s="93"/>
      <c r="H249" s="93"/>
      <c r="I249" s="93"/>
      <c r="J249" s="93"/>
      <c r="K249" s="93"/>
    </row>
    <row r="250" spans="2:11">
      <c r="B250" s="94"/>
      <c r="C250" s="93"/>
      <c r="D250" s="93"/>
      <c r="E250" s="93"/>
      <c r="F250" s="93"/>
      <c r="G250" s="93"/>
      <c r="H250" s="93"/>
      <c r="I250" s="93"/>
      <c r="J250" s="93"/>
      <c r="K250" s="93"/>
    </row>
    <row r="251" spans="2:11">
      <c r="B251" s="94"/>
      <c r="C251" s="93"/>
      <c r="D251" s="93"/>
      <c r="E251" s="93"/>
      <c r="F251" s="93"/>
      <c r="G251" s="93"/>
      <c r="H251" s="93"/>
      <c r="I251" s="93"/>
      <c r="J251" s="93"/>
      <c r="K251" s="93"/>
    </row>
    <row r="252" spans="2:11">
      <c r="B252" s="94"/>
      <c r="C252" s="93"/>
      <c r="D252" s="93"/>
      <c r="E252" s="93"/>
      <c r="F252" s="93"/>
      <c r="G252" s="93"/>
      <c r="H252" s="93"/>
      <c r="I252" s="93"/>
      <c r="J252" s="93"/>
      <c r="K252" s="93"/>
    </row>
    <row r="253" spans="2:11">
      <c r="B253" s="94"/>
      <c r="C253" s="93"/>
      <c r="D253" s="93"/>
      <c r="E253" s="93"/>
      <c r="F253" s="93"/>
      <c r="G253" s="93"/>
      <c r="H253" s="93"/>
      <c r="I253" s="93"/>
      <c r="J253" s="93"/>
      <c r="K253" s="93"/>
    </row>
    <row r="254" spans="2:11">
      <c r="B254" s="94"/>
      <c r="C254" s="93"/>
      <c r="D254" s="93"/>
      <c r="E254" s="93"/>
      <c r="F254" s="93"/>
      <c r="G254" s="93"/>
      <c r="H254" s="93"/>
      <c r="I254" s="93"/>
      <c r="J254" s="93"/>
      <c r="K254" s="93"/>
    </row>
    <row r="255" spans="2:11">
      <c r="B255" s="94"/>
      <c r="C255" s="93"/>
      <c r="D255" s="93"/>
      <c r="E255" s="93"/>
      <c r="F255" s="93"/>
      <c r="G255" s="93"/>
      <c r="H255" s="93"/>
      <c r="I255" s="93"/>
      <c r="J255" s="93"/>
      <c r="K255" s="93"/>
    </row>
    <row r="256" spans="2:11">
      <c r="B256" s="94"/>
      <c r="C256" s="93"/>
      <c r="D256" s="93"/>
      <c r="E256" s="93"/>
      <c r="F256" s="93"/>
      <c r="G256" s="93"/>
      <c r="H256" s="93"/>
      <c r="I256" s="93"/>
      <c r="J256" s="93"/>
      <c r="K256" s="93"/>
    </row>
    <row r="257" spans="2:11">
      <c r="B257" s="94"/>
      <c r="C257" s="93"/>
      <c r="D257" s="93"/>
      <c r="E257" s="93"/>
      <c r="F257" s="93"/>
      <c r="G257" s="93"/>
      <c r="H257" s="93"/>
      <c r="I257" s="93"/>
      <c r="J257" s="93"/>
      <c r="K257" s="93"/>
    </row>
    <row r="258" spans="2:11">
      <c r="B258" s="94"/>
      <c r="C258" s="93"/>
      <c r="D258" s="93"/>
      <c r="E258" s="93"/>
      <c r="F258" s="93"/>
      <c r="G258" s="93"/>
      <c r="H258" s="93"/>
      <c r="I258" s="93"/>
      <c r="J258" s="93"/>
      <c r="K258" s="93"/>
    </row>
    <row r="259" spans="2:11">
      <c r="B259" s="94"/>
      <c r="C259" s="93"/>
      <c r="D259" s="93"/>
      <c r="E259" s="93"/>
      <c r="F259" s="93"/>
      <c r="G259" s="93"/>
      <c r="H259" s="93"/>
      <c r="I259" s="93"/>
      <c r="J259" s="93"/>
      <c r="K259" s="93"/>
    </row>
    <row r="260" spans="2:11">
      <c r="B260" s="94"/>
      <c r="C260" s="93"/>
      <c r="D260" s="93"/>
      <c r="E260" s="93"/>
      <c r="F260" s="93"/>
      <c r="G260" s="93"/>
      <c r="H260" s="93"/>
      <c r="I260" s="93"/>
      <c r="J260" s="93"/>
      <c r="K260" s="93"/>
    </row>
    <row r="261" spans="2:11">
      <c r="B261" s="94"/>
      <c r="C261" s="93"/>
      <c r="D261" s="93"/>
      <c r="E261" s="93"/>
      <c r="F261" s="93"/>
      <c r="G261" s="93"/>
      <c r="H261" s="93"/>
      <c r="I261" s="93"/>
      <c r="J261" s="93"/>
      <c r="K261" s="93"/>
    </row>
    <row r="262" spans="2:11">
      <c r="B262" s="94"/>
      <c r="C262" s="93"/>
      <c r="D262" s="93"/>
      <c r="E262" s="93"/>
      <c r="F262" s="93"/>
      <c r="G262" s="93"/>
      <c r="H262" s="93"/>
      <c r="I262" s="93"/>
      <c r="J262" s="93"/>
      <c r="K262" s="93"/>
    </row>
    <row r="263" spans="2:11">
      <c r="B263" s="94"/>
      <c r="C263" s="93"/>
      <c r="D263" s="93"/>
      <c r="E263" s="93"/>
      <c r="F263" s="93"/>
      <c r="G263" s="93"/>
      <c r="H263" s="93"/>
      <c r="I263" s="93"/>
      <c r="J263" s="93"/>
      <c r="K263" s="93"/>
    </row>
    <row r="264" spans="2:11">
      <c r="B264" s="94"/>
      <c r="C264" s="93"/>
      <c r="D264" s="93"/>
      <c r="E264" s="93"/>
      <c r="F264" s="93"/>
      <c r="G264" s="93"/>
      <c r="H264" s="93"/>
      <c r="I264" s="93"/>
      <c r="J264" s="93"/>
      <c r="K264" s="93"/>
    </row>
    <row r="265" spans="2:11">
      <c r="B265" s="94"/>
      <c r="C265" s="93"/>
      <c r="D265" s="93"/>
      <c r="E265" s="93"/>
      <c r="F265" s="93"/>
      <c r="G265" s="93"/>
      <c r="H265" s="93"/>
      <c r="I265" s="93"/>
      <c r="J265" s="93"/>
      <c r="K265" s="93"/>
    </row>
    <row r="266" spans="2:11">
      <c r="B266" s="94"/>
      <c r="C266" s="93"/>
      <c r="D266" s="93"/>
      <c r="E266" s="93"/>
      <c r="F266" s="93"/>
      <c r="G266" s="93"/>
      <c r="H266" s="93"/>
      <c r="I266" s="93"/>
      <c r="J266" s="93"/>
      <c r="K266" s="93"/>
    </row>
    <row r="267" spans="2:11">
      <c r="B267" s="94"/>
      <c r="C267" s="93"/>
      <c r="D267" s="93"/>
      <c r="E267" s="93"/>
      <c r="F267" s="93"/>
      <c r="G267" s="93"/>
      <c r="H267" s="93"/>
      <c r="I267" s="93"/>
      <c r="J267" s="93"/>
      <c r="K267" s="93"/>
    </row>
    <row r="268" spans="2:11">
      <c r="B268" s="94"/>
      <c r="C268" s="93"/>
      <c r="D268" s="93"/>
      <c r="E268" s="93"/>
      <c r="F268" s="93"/>
      <c r="G268" s="93"/>
      <c r="H268" s="93"/>
      <c r="I268" s="93"/>
      <c r="J268" s="93"/>
      <c r="K268" s="93"/>
    </row>
    <row r="269" spans="2:11">
      <c r="B269" s="94"/>
      <c r="C269" s="93"/>
      <c r="D269" s="93"/>
      <c r="E269" s="93"/>
      <c r="F269" s="93"/>
      <c r="G269" s="93"/>
      <c r="H269" s="93"/>
      <c r="I269" s="93"/>
      <c r="J269" s="93"/>
      <c r="K269" s="93"/>
    </row>
    <row r="270" spans="2:11">
      <c r="B270" s="94"/>
      <c r="C270" s="93"/>
      <c r="D270" s="93"/>
      <c r="E270" s="93"/>
      <c r="F270" s="93"/>
      <c r="G270" s="93"/>
      <c r="H270" s="93"/>
      <c r="I270" s="93"/>
      <c r="J270" s="93"/>
      <c r="K270" s="93"/>
    </row>
    <row r="271" spans="2:11">
      <c r="B271" s="94"/>
      <c r="C271" s="93"/>
      <c r="D271" s="93"/>
      <c r="E271" s="93"/>
      <c r="F271" s="93"/>
      <c r="G271" s="93"/>
      <c r="H271" s="93"/>
      <c r="I271" s="93"/>
      <c r="J271" s="93"/>
      <c r="K271" s="93"/>
    </row>
    <row r="272" spans="2:11">
      <c r="B272" s="94"/>
      <c r="C272" s="93"/>
      <c r="D272" s="93"/>
      <c r="E272" s="93"/>
      <c r="F272" s="93"/>
      <c r="G272" s="93"/>
      <c r="H272" s="93"/>
      <c r="I272" s="93"/>
      <c r="J272" s="93"/>
      <c r="K272" s="93"/>
    </row>
    <row r="273" spans="2:11">
      <c r="B273" s="94"/>
      <c r="C273" s="93"/>
      <c r="D273" s="93"/>
      <c r="E273" s="93"/>
      <c r="F273" s="93"/>
      <c r="G273" s="93"/>
      <c r="H273" s="93"/>
      <c r="I273" s="93"/>
      <c r="J273" s="93"/>
      <c r="K273" s="93"/>
    </row>
    <row r="274" spans="2:11">
      <c r="B274" s="94"/>
      <c r="C274" s="93"/>
      <c r="D274" s="93"/>
      <c r="E274" s="93"/>
      <c r="F274" s="93"/>
      <c r="G274" s="93"/>
      <c r="H274" s="93"/>
      <c r="I274" s="93"/>
      <c r="J274" s="93"/>
      <c r="K274" s="93"/>
    </row>
    <row r="275" spans="2:11">
      <c r="B275" s="94"/>
      <c r="C275" s="93"/>
      <c r="D275" s="93"/>
      <c r="E275" s="93"/>
      <c r="F275" s="93"/>
      <c r="G275" s="93"/>
      <c r="H275" s="93"/>
      <c r="I275" s="93"/>
      <c r="J275" s="93"/>
      <c r="K275" s="93"/>
    </row>
    <row r="276" spans="2:11">
      <c r="B276" s="94"/>
      <c r="C276" s="93"/>
      <c r="D276" s="93"/>
      <c r="E276" s="93"/>
      <c r="F276" s="93"/>
      <c r="G276" s="93"/>
      <c r="H276" s="93"/>
      <c r="I276" s="93"/>
      <c r="J276" s="93"/>
      <c r="K276" s="93"/>
    </row>
    <row r="277" spans="2:11">
      <c r="B277" s="94"/>
      <c r="C277" s="93"/>
      <c r="D277" s="93"/>
      <c r="E277" s="93"/>
      <c r="F277" s="93"/>
      <c r="G277" s="93"/>
      <c r="H277" s="93"/>
      <c r="I277" s="93"/>
      <c r="J277" s="93"/>
      <c r="K277" s="93"/>
    </row>
    <row r="278" spans="2:11">
      <c r="B278" s="94"/>
      <c r="C278" s="93"/>
      <c r="D278" s="93"/>
      <c r="E278" s="93"/>
      <c r="F278" s="93"/>
      <c r="G278" s="93"/>
      <c r="H278" s="93"/>
      <c r="I278" s="93"/>
      <c r="J278" s="93"/>
      <c r="K278" s="93"/>
    </row>
    <row r="279" spans="2:11">
      <c r="B279" s="94"/>
      <c r="C279" s="93"/>
      <c r="D279" s="93"/>
      <c r="E279" s="93"/>
      <c r="F279" s="93"/>
      <c r="G279" s="93"/>
      <c r="H279" s="93"/>
      <c r="I279" s="93"/>
      <c r="J279" s="93"/>
      <c r="K279" s="93"/>
    </row>
    <row r="280" spans="2:11">
      <c r="B280" s="94"/>
      <c r="C280" s="93"/>
      <c r="D280" s="93"/>
      <c r="E280" s="93"/>
      <c r="F280" s="93"/>
      <c r="G280" s="93"/>
      <c r="H280" s="93"/>
      <c r="I280" s="93"/>
      <c r="J280" s="93"/>
      <c r="K280" s="93"/>
    </row>
    <row r="281" spans="2:11">
      <c r="B281" s="94"/>
      <c r="C281" s="93"/>
      <c r="D281" s="93"/>
      <c r="E281" s="93"/>
      <c r="F281" s="93"/>
      <c r="G281" s="93"/>
      <c r="H281" s="93"/>
      <c r="I281" s="93"/>
      <c r="J281" s="93"/>
      <c r="K281" s="93"/>
    </row>
    <row r="282" spans="2:11">
      <c r="B282" s="94"/>
      <c r="C282" s="93"/>
      <c r="D282" s="93"/>
      <c r="E282" s="93"/>
      <c r="F282" s="93"/>
      <c r="G282" s="93"/>
      <c r="H282" s="93"/>
      <c r="I282" s="93"/>
      <c r="J282" s="93"/>
      <c r="K282" s="93"/>
    </row>
    <row r="283" spans="2:11">
      <c r="B283" s="94"/>
      <c r="C283" s="93"/>
      <c r="D283" s="93"/>
      <c r="E283" s="93"/>
      <c r="F283" s="93"/>
      <c r="G283" s="93"/>
      <c r="H283" s="93"/>
      <c r="I283" s="93"/>
      <c r="J283" s="93"/>
      <c r="K283" s="93"/>
    </row>
    <row r="284" spans="2:11">
      <c r="B284" s="94"/>
      <c r="C284" s="93"/>
      <c r="D284" s="93"/>
      <c r="E284" s="93"/>
      <c r="F284" s="93"/>
      <c r="G284" s="93"/>
      <c r="H284" s="93"/>
      <c r="I284" s="93"/>
      <c r="J284" s="93"/>
      <c r="K284" s="93"/>
    </row>
    <row r="285" spans="2:11">
      <c r="B285" s="94"/>
      <c r="C285" s="93"/>
      <c r="D285" s="93"/>
      <c r="E285" s="93"/>
      <c r="F285" s="93"/>
      <c r="G285" s="93"/>
      <c r="H285" s="93"/>
      <c r="I285" s="93"/>
      <c r="J285" s="93"/>
      <c r="K285" s="93"/>
    </row>
    <row r="286" spans="2:11">
      <c r="B286" s="94"/>
      <c r="C286" s="93"/>
      <c r="D286" s="93"/>
      <c r="E286" s="93"/>
      <c r="F286" s="93"/>
      <c r="G286" s="93"/>
      <c r="H286" s="93"/>
      <c r="I286" s="93"/>
      <c r="J286" s="93"/>
      <c r="K286" s="93"/>
    </row>
    <row r="287" spans="2:11">
      <c r="B287" s="94"/>
      <c r="C287" s="93"/>
      <c r="D287" s="93"/>
      <c r="E287" s="93"/>
      <c r="F287" s="93"/>
      <c r="G287" s="93"/>
      <c r="H287" s="93"/>
      <c r="I287" s="93"/>
      <c r="J287" s="93"/>
      <c r="K287" s="93"/>
    </row>
    <row r="288" spans="2:11">
      <c r="B288" s="94"/>
      <c r="C288" s="93"/>
      <c r="D288" s="93"/>
      <c r="E288" s="93"/>
      <c r="F288" s="93"/>
      <c r="G288" s="93"/>
      <c r="H288" s="93"/>
      <c r="I288" s="93"/>
      <c r="J288" s="93"/>
      <c r="K288" s="93"/>
    </row>
    <row r="289" spans="2:11">
      <c r="B289" s="94"/>
      <c r="C289" s="93"/>
      <c r="D289" s="93"/>
      <c r="E289" s="93"/>
      <c r="F289" s="93"/>
      <c r="G289" s="93"/>
      <c r="H289" s="93"/>
      <c r="I289" s="93"/>
      <c r="J289" s="93"/>
      <c r="K289" s="93"/>
    </row>
    <row r="290" spans="2:11">
      <c r="B290" s="94"/>
      <c r="C290" s="93"/>
      <c r="D290" s="93"/>
      <c r="E290" s="93"/>
      <c r="F290" s="93"/>
      <c r="G290" s="93"/>
      <c r="H290" s="93"/>
      <c r="I290" s="93"/>
      <c r="J290" s="93"/>
      <c r="K290" s="93"/>
    </row>
    <row r="291" spans="2:11">
      <c r="B291" s="94"/>
      <c r="C291" s="93"/>
      <c r="D291" s="93"/>
      <c r="E291" s="93"/>
      <c r="F291" s="93"/>
      <c r="G291" s="93"/>
      <c r="H291" s="93"/>
      <c r="I291" s="93"/>
      <c r="J291" s="93"/>
      <c r="K291" s="93"/>
    </row>
    <row r="292" spans="2:11">
      <c r="B292" s="94"/>
      <c r="C292" s="93"/>
      <c r="D292" s="93"/>
      <c r="E292" s="93"/>
      <c r="F292" s="93"/>
      <c r="G292" s="93"/>
      <c r="H292" s="93"/>
      <c r="I292" s="93"/>
      <c r="J292" s="93"/>
      <c r="K292" s="93"/>
    </row>
    <row r="293" spans="2:11">
      <c r="B293" s="94"/>
      <c r="C293" s="93"/>
      <c r="D293" s="93"/>
      <c r="E293" s="93"/>
      <c r="F293" s="93"/>
      <c r="G293" s="93"/>
      <c r="H293" s="93"/>
      <c r="I293" s="93"/>
      <c r="J293" s="93"/>
      <c r="K293" s="93"/>
    </row>
    <row r="294" spans="2:11">
      <c r="B294" s="94"/>
      <c r="C294" s="93"/>
      <c r="D294" s="93"/>
      <c r="E294" s="93"/>
      <c r="F294" s="93"/>
      <c r="G294" s="93"/>
      <c r="H294" s="93"/>
      <c r="I294" s="93"/>
      <c r="J294" s="93"/>
      <c r="K294" s="93"/>
    </row>
    <row r="295" spans="2:11">
      <c r="B295" s="94"/>
      <c r="C295" s="93"/>
      <c r="D295" s="93"/>
      <c r="E295" s="93"/>
      <c r="F295" s="93"/>
      <c r="G295" s="93"/>
      <c r="H295" s="93"/>
      <c r="I295" s="93"/>
      <c r="J295" s="93"/>
      <c r="K295" s="93"/>
    </row>
    <row r="296" spans="2:11">
      <c r="B296" s="94"/>
      <c r="C296" s="93"/>
      <c r="D296" s="93"/>
      <c r="E296" s="93"/>
      <c r="F296" s="93"/>
      <c r="G296" s="93"/>
      <c r="H296" s="93"/>
      <c r="I296" s="93"/>
      <c r="J296" s="93"/>
      <c r="K296" s="93"/>
    </row>
    <row r="297" spans="2:11">
      <c r="B297" s="94"/>
      <c r="C297" s="93"/>
      <c r="D297" s="93"/>
      <c r="E297" s="93"/>
      <c r="F297" s="93"/>
      <c r="G297" s="93"/>
      <c r="H297" s="93"/>
      <c r="I297" s="93"/>
      <c r="J297" s="93"/>
      <c r="K297" s="93"/>
    </row>
    <row r="298" spans="2:11">
      <c r="B298" s="94"/>
      <c r="C298" s="93"/>
      <c r="D298" s="93"/>
      <c r="E298" s="93"/>
      <c r="F298" s="93"/>
      <c r="G298" s="93"/>
      <c r="H298" s="93"/>
      <c r="I298" s="93"/>
      <c r="J298" s="93"/>
      <c r="K298" s="93"/>
    </row>
    <row r="299" spans="2:11">
      <c r="B299" s="94"/>
      <c r="C299" s="93"/>
      <c r="D299" s="93"/>
      <c r="E299" s="93"/>
      <c r="F299" s="93"/>
      <c r="G299" s="93"/>
      <c r="H299" s="93"/>
      <c r="I299" s="93"/>
      <c r="J299" s="93"/>
      <c r="K299" s="93"/>
    </row>
    <row r="300" spans="2:11">
      <c r="B300" s="94"/>
      <c r="C300" s="93"/>
      <c r="D300" s="93"/>
      <c r="E300" s="93"/>
      <c r="F300" s="93"/>
      <c r="G300" s="93"/>
      <c r="H300" s="93"/>
      <c r="I300" s="93"/>
      <c r="J300" s="93"/>
      <c r="K300" s="93"/>
    </row>
    <row r="301" spans="2:11">
      <c r="B301" s="94"/>
      <c r="C301" s="93"/>
      <c r="D301" s="93"/>
      <c r="E301" s="93"/>
      <c r="F301" s="93"/>
      <c r="G301" s="93"/>
      <c r="H301" s="93"/>
      <c r="I301" s="93"/>
      <c r="J301" s="93"/>
      <c r="K301" s="93"/>
    </row>
    <row r="302" spans="2:11">
      <c r="B302" s="94"/>
      <c r="C302" s="93"/>
      <c r="D302" s="93"/>
      <c r="E302" s="93"/>
      <c r="F302" s="93"/>
      <c r="G302" s="93"/>
      <c r="H302" s="93"/>
      <c r="I302" s="93"/>
      <c r="J302" s="93"/>
      <c r="K302" s="93"/>
    </row>
    <row r="303" spans="2:11">
      <c r="B303" s="94"/>
      <c r="C303" s="93"/>
      <c r="D303" s="93"/>
      <c r="E303" s="93"/>
      <c r="F303" s="93"/>
      <c r="G303" s="93"/>
      <c r="H303" s="93"/>
      <c r="I303" s="93"/>
      <c r="J303" s="93"/>
      <c r="K303" s="93"/>
    </row>
    <row r="304" spans="2:11">
      <c r="B304" s="94"/>
      <c r="C304" s="93"/>
      <c r="D304" s="93"/>
      <c r="E304" s="93"/>
      <c r="F304" s="93"/>
      <c r="G304" s="93"/>
      <c r="H304" s="93"/>
      <c r="I304" s="93"/>
      <c r="J304" s="93"/>
      <c r="K304" s="93"/>
    </row>
    <row r="305" spans="2:11">
      <c r="B305" s="94"/>
      <c r="C305" s="93"/>
      <c r="D305" s="93"/>
      <c r="E305" s="93"/>
      <c r="F305" s="93"/>
      <c r="G305" s="93"/>
      <c r="H305" s="93"/>
      <c r="I305" s="93"/>
      <c r="J305" s="93"/>
      <c r="K305" s="93"/>
    </row>
    <row r="306" spans="2:11">
      <c r="B306" s="94"/>
      <c r="C306" s="93"/>
      <c r="D306" s="93"/>
      <c r="E306" s="93"/>
      <c r="F306" s="93"/>
      <c r="G306" s="93"/>
      <c r="H306" s="93"/>
      <c r="I306" s="93"/>
      <c r="J306" s="93"/>
      <c r="K306" s="93"/>
    </row>
    <row r="307" spans="2:11">
      <c r="B307" s="94"/>
      <c r="C307" s="93"/>
      <c r="D307" s="93"/>
      <c r="E307" s="93"/>
      <c r="F307" s="93"/>
      <c r="G307" s="93"/>
      <c r="H307" s="93"/>
      <c r="I307" s="93"/>
      <c r="J307" s="93"/>
      <c r="K307" s="93"/>
    </row>
    <row r="308" spans="2:11">
      <c r="B308" s="94"/>
      <c r="C308" s="93"/>
      <c r="D308" s="93"/>
      <c r="E308" s="93"/>
      <c r="F308" s="93"/>
      <c r="G308" s="93"/>
      <c r="H308" s="93"/>
      <c r="I308" s="93"/>
      <c r="J308" s="93"/>
      <c r="K308" s="93"/>
    </row>
    <row r="309" spans="2:11">
      <c r="B309" s="94"/>
      <c r="C309" s="93"/>
      <c r="D309" s="93"/>
      <c r="E309" s="93"/>
      <c r="F309" s="93"/>
      <c r="G309" s="93"/>
      <c r="H309" s="93"/>
      <c r="I309" s="93"/>
      <c r="J309" s="93"/>
      <c r="K309" s="93"/>
    </row>
    <row r="310" spans="2:11">
      <c r="B310" s="94"/>
      <c r="C310" s="93"/>
      <c r="D310" s="93"/>
      <c r="E310" s="93"/>
      <c r="F310" s="93"/>
      <c r="G310" s="93"/>
      <c r="H310" s="93"/>
      <c r="I310" s="93"/>
      <c r="J310" s="93"/>
      <c r="K310" s="93"/>
    </row>
    <row r="311" spans="2:11">
      <c r="B311" s="94"/>
      <c r="C311" s="93"/>
      <c r="D311" s="93"/>
      <c r="E311" s="93"/>
      <c r="F311" s="93"/>
      <c r="G311" s="93"/>
      <c r="H311" s="93"/>
      <c r="I311" s="93"/>
      <c r="J311" s="93"/>
      <c r="K311" s="93"/>
    </row>
    <row r="312" spans="2:11">
      <c r="B312" s="94"/>
      <c r="C312" s="93"/>
      <c r="D312" s="93"/>
      <c r="E312" s="93"/>
      <c r="F312" s="93"/>
      <c r="G312" s="93"/>
      <c r="H312" s="93"/>
      <c r="I312" s="93"/>
      <c r="J312" s="93"/>
      <c r="K312" s="93"/>
    </row>
    <row r="313" spans="2:11">
      <c r="B313" s="94"/>
      <c r="C313" s="93"/>
      <c r="D313" s="93"/>
      <c r="E313" s="93"/>
      <c r="F313" s="93"/>
      <c r="G313" s="93"/>
      <c r="H313" s="93"/>
      <c r="I313" s="93"/>
      <c r="J313" s="93"/>
      <c r="K313" s="93"/>
    </row>
    <row r="314" spans="2:11">
      <c r="B314" s="94"/>
      <c r="C314" s="93"/>
      <c r="D314" s="93"/>
      <c r="E314" s="93"/>
      <c r="F314" s="93"/>
      <c r="G314" s="93"/>
      <c r="H314" s="93"/>
      <c r="I314" s="93"/>
      <c r="J314" s="93"/>
      <c r="K314" s="93"/>
    </row>
    <row r="315" spans="2:11">
      <c r="B315" s="94"/>
      <c r="C315" s="93"/>
      <c r="D315" s="93"/>
      <c r="E315" s="93"/>
      <c r="F315" s="93"/>
      <c r="G315" s="93"/>
      <c r="H315" s="93"/>
      <c r="I315" s="93"/>
      <c r="J315" s="93"/>
      <c r="K315" s="93"/>
    </row>
    <row r="316" spans="2:11">
      <c r="B316" s="94"/>
      <c r="C316" s="93"/>
      <c r="D316" s="93"/>
      <c r="E316" s="93"/>
      <c r="F316" s="93"/>
      <c r="G316" s="93"/>
      <c r="H316" s="93"/>
      <c r="I316" s="93"/>
      <c r="J316" s="93"/>
      <c r="K316" s="93"/>
    </row>
    <row r="317" spans="2:11">
      <c r="B317" s="94"/>
      <c r="C317" s="93"/>
      <c r="D317" s="93"/>
      <c r="E317" s="93"/>
      <c r="F317" s="93"/>
      <c r="G317" s="93"/>
      <c r="H317" s="93"/>
      <c r="I317" s="93"/>
      <c r="J317" s="93"/>
      <c r="K317" s="93"/>
    </row>
    <row r="318" spans="2:11">
      <c r="B318" s="94"/>
      <c r="C318" s="93"/>
      <c r="D318" s="93"/>
      <c r="E318" s="93"/>
      <c r="F318" s="93"/>
      <c r="G318" s="93"/>
      <c r="H318" s="93"/>
      <c r="I318" s="93"/>
      <c r="J318" s="93"/>
      <c r="K318" s="93"/>
    </row>
    <row r="319" spans="2:11">
      <c r="B319" s="94"/>
      <c r="C319" s="93"/>
      <c r="D319" s="93"/>
      <c r="E319" s="93"/>
      <c r="F319" s="93"/>
      <c r="G319" s="93"/>
      <c r="H319" s="93"/>
      <c r="I319" s="93"/>
      <c r="J319" s="93"/>
      <c r="K319" s="93"/>
    </row>
    <row r="320" spans="2:11">
      <c r="B320" s="94"/>
      <c r="C320" s="93"/>
      <c r="D320" s="93"/>
      <c r="E320" s="93"/>
      <c r="F320" s="93"/>
      <c r="G320" s="93"/>
      <c r="H320" s="93"/>
      <c r="I320" s="93"/>
      <c r="J320" s="93"/>
      <c r="K320" s="93"/>
    </row>
    <row r="321" spans="2:11">
      <c r="B321" s="94"/>
      <c r="C321" s="93"/>
      <c r="D321" s="93"/>
      <c r="E321" s="93"/>
      <c r="F321" s="93"/>
      <c r="G321" s="93"/>
      <c r="H321" s="93"/>
      <c r="I321" s="93"/>
      <c r="J321" s="93"/>
      <c r="K321" s="93"/>
    </row>
    <row r="322" spans="2:11">
      <c r="B322" s="94"/>
      <c r="C322" s="93"/>
      <c r="D322" s="93"/>
      <c r="E322" s="93"/>
      <c r="F322" s="93"/>
      <c r="G322" s="93"/>
      <c r="H322" s="93"/>
      <c r="I322" s="93"/>
      <c r="J322" s="93"/>
      <c r="K322" s="93"/>
    </row>
    <row r="323" spans="2:11">
      <c r="B323" s="94"/>
      <c r="C323" s="93"/>
      <c r="D323" s="93"/>
      <c r="E323" s="93"/>
      <c r="F323" s="93"/>
      <c r="G323" s="93"/>
      <c r="H323" s="93"/>
      <c r="I323" s="93"/>
      <c r="J323" s="93"/>
      <c r="K323" s="93"/>
    </row>
    <row r="324" spans="2:11">
      <c r="B324" s="94"/>
      <c r="C324" s="93"/>
      <c r="D324" s="93"/>
      <c r="E324" s="93"/>
      <c r="F324" s="93"/>
      <c r="G324" s="93"/>
      <c r="H324" s="93"/>
      <c r="I324" s="93"/>
      <c r="J324" s="93"/>
      <c r="K324" s="93"/>
    </row>
    <row r="325" spans="2:11">
      <c r="B325" s="94"/>
      <c r="C325" s="93"/>
      <c r="D325" s="93"/>
      <c r="E325" s="93"/>
      <c r="F325" s="93"/>
      <c r="G325" s="93"/>
      <c r="H325" s="93"/>
      <c r="I325" s="93"/>
      <c r="J325" s="93"/>
      <c r="K325" s="93"/>
    </row>
    <row r="326" spans="2:11">
      <c r="B326" s="94"/>
      <c r="C326" s="93"/>
      <c r="D326" s="93"/>
      <c r="E326" s="93"/>
      <c r="F326" s="93"/>
      <c r="G326" s="93"/>
      <c r="H326" s="93"/>
      <c r="I326" s="93"/>
      <c r="J326" s="93"/>
      <c r="K326" s="93"/>
    </row>
    <row r="327" spans="2:11">
      <c r="B327" s="94"/>
      <c r="C327" s="93"/>
      <c r="D327" s="93"/>
      <c r="E327" s="93"/>
      <c r="F327" s="93"/>
      <c r="G327" s="93"/>
      <c r="H327" s="93"/>
      <c r="I327" s="93"/>
      <c r="J327" s="93"/>
      <c r="K327" s="93"/>
    </row>
    <row r="328" spans="2:11">
      <c r="B328" s="94"/>
      <c r="C328" s="93"/>
      <c r="D328" s="93"/>
      <c r="E328" s="93"/>
      <c r="F328" s="93"/>
      <c r="G328" s="93"/>
      <c r="H328" s="93"/>
      <c r="I328" s="93"/>
      <c r="J328" s="93"/>
      <c r="K328" s="93"/>
    </row>
    <row r="329" spans="2:11">
      <c r="B329" s="94"/>
      <c r="C329" s="93"/>
      <c r="D329" s="93"/>
      <c r="E329" s="93"/>
      <c r="F329" s="93"/>
      <c r="G329" s="93"/>
      <c r="H329" s="93"/>
      <c r="I329" s="93"/>
      <c r="J329" s="93"/>
      <c r="K329" s="93"/>
    </row>
    <row r="330" spans="2:11">
      <c r="B330" s="94"/>
      <c r="C330" s="93"/>
      <c r="D330" s="93"/>
      <c r="E330" s="93"/>
      <c r="F330" s="93"/>
      <c r="G330" s="93"/>
      <c r="H330" s="93"/>
      <c r="I330" s="93"/>
      <c r="J330" s="93"/>
      <c r="K330" s="93"/>
    </row>
    <row r="331" spans="2:11">
      <c r="B331" s="94"/>
      <c r="C331" s="93"/>
      <c r="D331" s="93"/>
      <c r="E331" s="93"/>
      <c r="F331" s="93"/>
      <c r="G331" s="93"/>
      <c r="H331" s="93"/>
      <c r="I331" s="93"/>
      <c r="J331" s="93"/>
      <c r="K331" s="93"/>
    </row>
    <row r="332" spans="2:11">
      <c r="B332" s="94"/>
      <c r="C332" s="93"/>
      <c r="D332" s="93"/>
      <c r="E332" s="93"/>
      <c r="F332" s="93"/>
      <c r="G332" s="93"/>
      <c r="H332" s="93"/>
      <c r="I332" s="93"/>
      <c r="J332" s="93"/>
      <c r="K332" s="93"/>
    </row>
    <row r="333" spans="2:11">
      <c r="B333" s="94"/>
      <c r="C333" s="93"/>
      <c r="D333" s="93"/>
      <c r="E333" s="93"/>
      <c r="F333" s="93"/>
      <c r="G333" s="93"/>
      <c r="H333" s="93"/>
      <c r="I333" s="93"/>
      <c r="J333" s="93"/>
      <c r="K333" s="93"/>
    </row>
    <row r="334" spans="2:11">
      <c r="B334" s="94"/>
      <c r="C334" s="93"/>
      <c r="D334" s="93"/>
      <c r="E334" s="93"/>
      <c r="F334" s="93"/>
      <c r="G334" s="93"/>
      <c r="H334" s="93"/>
      <c r="I334" s="93"/>
      <c r="J334" s="93"/>
      <c r="K334" s="93"/>
    </row>
    <row r="335" spans="2:11">
      <c r="B335" s="94"/>
      <c r="C335" s="93"/>
      <c r="D335" s="93"/>
      <c r="E335" s="93"/>
      <c r="F335" s="93"/>
      <c r="G335" s="93"/>
      <c r="H335" s="93"/>
      <c r="I335" s="93"/>
      <c r="J335" s="93"/>
      <c r="K335" s="93"/>
    </row>
    <row r="336" spans="2:11">
      <c r="B336" s="94"/>
      <c r="C336" s="93"/>
      <c r="D336" s="93"/>
      <c r="E336" s="93"/>
      <c r="F336" s="93"/>
      <c r="G336" s="93"/>
      <c r="H336" s="93"/>
      <c r="I336" s="93"/>
      <c r="J336" s="93"/>
      <c r="K336" s="93"/>
    </row>
    <row r="337" spans="2:11">
      <c r="B337" s="94"/>
      <c r="C337" s="93"/>
      <c r="D337" s="93"/>
      <c r="E337" s="93"/>
      <c r="F337" s="93"/>
      <c r="G337" s="93"/>
      <c r="H337" s="93"/>
      <c r="I337" s="93"/>
      <c r="J337" s="93"/>
      <c r="K337" s="93"/>
    </row>
    <row r="338" spans="2:11">
      <c r="B338" s="94"/>
      <c r="C338" s="93"/>
      <c r="D338" s="93"/>
      <c r="E338" s="93"/>
      <c r="F338" s="93"/>
      <c r="G338" s="93"/>
      <c r="H338" s="93"/>
      <c r="I338" s="93"/>
      <c r="J338" s="93"/>
      <c r="K338" s="93"/>
    </row>
    <row r="339" spans="2:11">
      <c r="B339" s="94"/>
      <c r="C339" s="93"/>
      <c r="D339" s="93"/>
      <c r="E339" s="93"/>
      <c r="F339" s="93"/>
      <c r="G339" s="93"/>
      <c r="H339" s="93"/>
      <c r="I339" s="93"/>
      <c r="J339" s="93"/>
      <c r="K339" s="93"/>
    </row>
    <row r="340" spans="2:11">
      <c r="B340" s="94"/>
      <c r="C340" s="93"/>
      <c r="D340" s="93"/>
      <c r="E340" s="93"/>
      <c r="F340" s="93"/>
      <c r="G340" s="93"/>
      <c r="H340" s="93"/>
      <c r="I340" s="93"/>
      <c r="J340" s="93"/>
      <c r="K340" s="93"/>
    </row>
    <row r="341" spans="2:11">
      <c r="B341" s="94"/>
      <c r="C341" s="93"/>
      <c r="D341" s="93"/>
      <c r="E341" s="93"/>
      <c r="F341" s="93"/>
      <c r="G341" s="93"/>
      <c r="H341" s="93"/>
      <c r="I341" s="93"/>
      <c r="J341" s="93"/>
      <c r="K341" s="93"/>
    </row>
    <row r="342" spans="2:11">
      <c r="B342" s="94"/>
      <c r="C342" s="93"/>
      <c r="D342" s="93"/>
      <c r="E342" s="93"/>
      <c r="F342" s="93"/>
      <c r="G342" s="93"/>
      <c r="H342" s="93"/>
      <c r="I342" s="93"/>
      <c r="J342" s="93"/>
      <c r="K342" s="93"/>
    </row>
    <row r="343" spans="2:11">
      <c r="B343" s="94"/>
      <c r="C343" s="93"/>
      <c r="D343" s="93"/>
      <c r="E343" s="93"/>
      <c r="F343" s="93"/>
      <c r="G343" s="93"/>
      <c r="H343" s="93"/>
      <c r="I343" s="93"/>
      <c r="J343" s="93"/>
      <c r="K343" s="93"/>
    </row>
    <row r="344" spans="2:11">
      <c r="B344" s="94"/>
      <c r="C344" s="93"/>
      <c r="D344" s="93"/>
      <c r="E344" s="93"/>
      <c r="F344" s="93"/>
      <c r="G344" s="93"/>
      <c r="H344" s="93"/>
      <c r="I344" s="93"/>
      <c r="J344" s="93"/>
      <c r="K344" s="93"/>
    </row>
    <row r="345" spans="2:11">
      <c r="B345" s="94"/>
      <c r="C345" s="93"/>
      <c r="D345" s="93"/>
      <c r="E345" s="93"/>
      <c r="F345" s="93"/>
      <c r="G345" s="93"/>
      <c r="H345" s="93"/>
      <c r="I345" s="93"/>
      <c r="J345" s="93"/>
      <c r="K345" s="93"/>
    </row>
    <row r="346" spans="2:11">
      <c r="B346" s="94"/>
      <c r="C346" s="93"/>
      <c r="D346" s="93"/>
      <c r="E346" s="93"/>
      <c r="F346" s="93"/>
      <c r="G346" s="93"/>
      <c r="H346" s="93"/>
      <c r="I346" s="93"/>
      <c r="J346" s="93"/>
      <c r="K346" s="93"/>
    </row>
    <row r="347" spans="2:11">
      <c r="B347" s="94"/>
      <c r="C347" s="93"/>
      <c r="D347" s="93"/>
      <c r="E347" s="93"/>
      <c r="F347" s="93"/>
      <c r="G347" s="93"/>
      <c r="H347" s="93"/>
      <c r="I347" s="93"/>
      <c r="J347" s="93"/>
      <c r="K347" s="93"/>
    </row>
    <row r="348" spans="2:11">
      <c r="B348" s="94"/>
      <c r="C348" s="93"/>
      <c r="D348" s="93"/>
      <c r="E348" s="93"/>
      <c r="F348" s="93"/>
      <c r="G348" s="93"/>
      <c r="H348" s="93"/>
      <c r="I348" s="93"/>
      <c r="J348" s="93"/>
      <c r="K348" s="93"/>
    </row>
    <row r="349" spans="2:11">
      <c r="B349" s="94"/>
      <c r="C349" s="93"/>
      <c r="D349" s="93"/>
      <c r="E349" s="93"/>
      <c r="F349" s="93"/>
      <c r="G349" s="93"/>
      <c r="H349" s="93"/>
      <c r="I349" s="93"/>
      <c r="J349" s="93"/>
      <c r="K349" s="93"/>
    </row>
    <row r="350" spans="2:11">
      <c r="B350" s="94"/>
      <c r="C350" s="93"/>
      <c r="D350" s="93"/>
      <c r="E350" s="93"/>
      <c r="F350" s="93"/>
      <c r="G350" s="93"/>
      <c r="H350" s="93"/>
      <c r="I350" s="93"/>
      <c r="J350" s="93"/>
      <c r="K350" s="93"/>
    </row>
    <row r="351" spans="2:11">
      <c r="B351" s="94"/>
      <c r="C351" s="93"/>
      <c r="D351" s="93"/>
      <c r="E351" s="93"/>
      <c r="F351" s="93"/>
      <c r="G351" s="93"/>
      <c r="H351" s="93"/>
      <c r="I351" s="93"/>
      <c r="J351" s="93"/>
      <c r="K351" s="93"/>
    </row>
    <row r="352" spans="2:11">
      <c r="B352" s="94"/>
      <c r="C352" s="93"/>
      <c r="D352" s="93"/>
      <c r="E352" s="93"/>
      <c r="F352" s="93"/>
      <c r="G352" s="93"/>
      <c r="H352" s="93"/>
      <c r="I352" s="93"/>
      <c r="J352" s="93"/>
      <c r="K352" s="93"/>
    </row>
    <row r="353" spans="2:11">
      <c r="B353" s="94"/>
      <c r="C353" s="93"/>
      <c r="D353" s="93"/>
      <c r="E353" s="93"/>
      <c r="F353" s="93"/>
      <c r="G353" s="93"/>
      <c r="H353" s="93"/>
      <c r="I353" s="93"/>
      <c r="J353" s="93"/>
      <c r="K353" s="93"/>
    </row>
    <row r="354" spans="2:11">
      <c r="B354" s="94"/>
      <c r="C354" s="93"/>
      <c r="D354" s="93"/>
      <c r="E354" s="93"/>
      <c r="F354" s="93"/>
      <c r="G354" s="93"/>
      <c r="H354" s="93"/>
      <c r="I354" s="93"/>
      <c r="J354" s="93"/>
      <c r="K354" s="93"/>
    </row>
    <row r="355" spans="2:11">
      <c r="B355" s="94"/>
      <c r="C355" s="93"/>
      <c r="D355" s="93"/>
      <c r="E355" s="93"/>
      <c r="F355" s="93"/>
      <c r="G355" s="93"/>
      <c r="H355" s="93"/>
      <c r="I355" s="93"/>
      <c r="J355" s="93"/>
      <c r="K355" s="93"/>
    </row>
    <row r="356" spans="2:11">
      <c r="B356" s="94"/>
      <c r="C356" s="93"/>
      <c r="D356" s="93"/>
      <c r="E356" s="93"/>
      <c r="F356" s="93"/>
      <c r="G356" s="93"/>
      <c r="H356" s="93"/>
      <c r="I356" s="93"/>
      <c r="J356" s="93"/>
      <c r="K356" s="93"/>
    </row>
    <row r="357" spans="2:11">
      <c r="B357" s="94"/>
      <c r="C357" s="93"/>
      <c r="D357" s="93"/>
      <c r="E357" s="93"/>
      <c r="F357" s="93"/>
      <c r="G357" s="93"/>
      <c r="H357" s="93"/>
      <c r="I357" s="93"/>
      <c r="J357" s="93"/>
      <c r="K357" s="93"/>
    </row>
    <row r="358" spans="2:11">
      <c r="B358" s="94"/>
      <c r="C358" s="93"/>
      <c r="D358" s="93"/>
      <c r="E358" s="93"/>
      <c r="F358" s="93"/>
      <c r="G358" s="93"/>
      <c r="H358" s="93"/>
      <c r="I358" s="93"/>
      <c r="J358" s="93"/>
      <c r="K358" s="93"/>
    </row>
    <row r="359" spans="2:11">
      <c r="B359" s="94"/>
      <c r="C359" s="93"/>
      <c r="D359" s="93"/>
      <c r="E359" s="93"/>
      <c r="F359" s="93"/>
      <c r="G359" s="93"/>
      <c r="H359" s="93"/>
      <c r="I359" s="93"/>
      <c r="J359" s="93"/>
      <c r="K359" s="93"/>
    </row>
    <row r="360" spans="2:11">
      <c r="B360" s="94"/>
      <c r="C360" s="93"/>
      <c r="D360" s="93"/>
      <c r="E360" s="93"/>
      <c r="F360" s="93"/>
      <c r="G360" s="93"/>
      <c r="H360" s="93"/>
      <c r="I360" s="93"/>
      <c r="J360" s="93"/>
      <c r="K360" s="93"/>
    </row>
    <row r="361" spans="2:11">
      <c r="B361" s="94"/>
      <c r="C361" s="93"/>
      <c r="D361" s="93"/>
      <c r="E361" s="93"/>
      <c r="F361" s="93"/>
      <c r="G361" s="93"/>
      <c r="H361" s="93"/>
      <c r="I361" s="93"/>
      <c r="J361" s="93"/>
      <c r="K361" s="93"/>
    </row>
    <row r="362" spans="2:11">
      <c r="B362" s="94"/>
      <c r="C362" s="93"/>
      <c r="D362" s="93"/>
      <c r="E362" s="93"/>
      <c r="F362" s="93"/>
      <c r="G362" s="93"/>
      <c r="H362" s="93"/>
      <c r="I362" s="93"/>
      <c r="J362" s="93"/>
      <c r="K362" s="93"/>
    </row>
    <row r="363" spans="2:11">
      <c r="B363" s="94"/>
      <c r="C363" s="93"/>
      <c r="D363" s="93"/>
      <c r="E363" s="93"/>
      <c r="F363" s="93"/>
      <c r="G363" s="93"/>
      <c r="H363" s="93"/>
      <c r="I363" s="93"/>
      <c r="J363" s="93"/>
      <c r="K363" s="93"/>
    </row>
    <row r="364" spans="2:11">
      <c r="B364" s="94"/>
      <c r="C364" s="93"/>
      <c r="D364" s="93"/>
      <c r="E364" s="93"/>
      <c r="F364" s="93"/>
      <c r="G364" s="93"/>
      <c r="H364" s="93"/>
      <c r="I364" s="93"/>
      <c r="J364" s="93"/>
      <c r="K364" s="93"/>
    </row>
    <row r="365" spans="2:11">
      <c r="B365" s="94"/>
      <c r="C365" s="93"/>
      <c r="D365" s="93"/>
      <c r="E365" s="93"/>
      <c r="F365" s="93"/>
      <c r="G365" s="93"/>
      <c r="H365" s="93"/>
      <c r="I365" s="93"/>
      <c r="J365" s="93"/>
      <c r="K365" s="93"/>
    </row>
    <row r="366" spans="2:11">
      <c r="B366" s="94"/>
      <c r="C366" s="93"/>
      <c r="D366" s="93"/>
      <c r="E366" s="93"/>
      <c r="F366" s="93"/>
      <c r="G366" s="93"/>
      <c r="H366" s="93"/>
      <c r="I366" s="93"/>
      <c r="J366" s="93"/>
      <c r="K366" s="93"/>
    </row>
    <row r="367" spans="2:11">
      <c r="B367" s="94"/>
      <c r="C367" s="93"/>
      <c r="D367" s="93"/>
      <c r="E367" s="93"/>
      <c r="F367" s="93"/>
      <c r="G367" s="93"/>
      <c r="H367" s="93"/>
      <c r="I367" s="93"/>
      <c r="J367" s="93"/>
      <c r="K367" s="93"/>
    </row>
    <row r="368" spans="2:11">
      <c r="B368" s="94"/>
      <c r="C368" s="93"/>
      <c r="D368" s="93"/>
      <c r="E368" s="93"/>
      <c r="F368" s="93"/>
      <c r="G368" s="93"/>
      <c r="H368" s="93"/>
      <c r="I368" s="93"/>
      <c r="J368" s="93"/>
      <c r="K368" s="93"/>
    </row>
    <row r="369" spans="2:11">
      <c r="B369" s="94"/>
      <c r="C369" s="93"/>
      <c r="D369" s="93"/>
      <c r="E369" s="93"/>
      <c r="F369" s="93"/>
      <c r="G369" s="93"/>
      <c r="H369" s="93"/>
      <c r="I369" s="93"/>
      <c r="J369" s="93"/>
      <c r="K369" s="93"/>
    </row>
    <row r="370" spans="2:11">
      <c r="B370" s="94"/>
      <c r="C370" s="93"/>
      <c r="D370" s="93"/>
      <c r="E370" s="93"/>
      <c r="F370" s="93"/>
      <c r="G370" s="93"/>
      <c r="H370" s="93"/>
      <c r="I370" s="93"/>
      <c r="J370" s="93"/>
      <c r="K370" s="93"/>
    </row>
    <row r="371" spans="2:11">
      <c r="B371" s="94"/>
      <c r="C371" s="93"/>
      <c r="D371" s="93"/>
      <c r="E371" s="93"/>
      <c r="F371" s="93"/>
      <c r="G371" s="93"/>
      <c r="H371" s="93"/>
      <c r="I371" s="93"/>
      <c r="J371" s="93"/>
      <c r="K371" s="93"/>
    </row>
    <row r="372" spans="2:11">
      <c r="B372" s="94"/>
      <c r="C372" s="93"/>
      <c r="D372" s="93"/>
      <c r="E372" s="93"/>
      <c r="F372" s="93"/>
      <c r="G372" s="93"/>
      <c r="H372" s="93"/>
      <c r="I372" s="93"/>
      <c r="J372" s="93"/>
      <c r="K372" s="93"/>
    </row>
    <row r="373" spans="2:11">
      <c r="B373" s="94"/>
      <c r="C373" s="93"/>
      <c r="D373" s="93"/>
      <c r="E373" s="93"/>
      <c r="F373" s="93"/>
      <c r="G373" s="93"/>
      <c r="H373" s="93"/>
      <c r="I373" s="93"/>
      <c r="J373" s="93"/>
      <c r="K373" s="93"/>
    </row>
    <row r="374" spans="2:11">
      <c r="B374" s="94"/>
      <c r="C374" s="93"/>
      <c r="D374" s="93"/>
      <c r="E374" s="93"/>
      <c r="F374" s="93"/>
      <c r="G374" s="93"/>
      <c r="H374" s="93"/>
      <c r="I374" s="93"/>
      <c r="J374" s="93"/>
      <c r="K374" s="93"/>
    </row>
    <row r="375" spans="2:11">
      <c r="B375" s="94"/>
      <c r="C375" s="93"/>
      <c r="D375" s="93"/>
      <c r="E375" s="93"/>
      <c r="F375" s="93"/>
      <c r="G375" s="93"/>
      <c r="H375" s="93"/>
      <c r="I375" s="93"/>
      <c r="J375" s="93"/>
      <c r="K375" s="93"/>
    </row>
    <row r="376" spans="2:11">
      <c r="B376" s="94"/>
      <c r="C376" s="93"/>
      <c r="D376" s="93"/>
      <c r="E376" s="93"/>
      <c r="F376" s="93"/>
      <c r="G376" s="93"/>
      <c r="H376" s="93"/>
      <c r="I376" s="93"/>
      <c r="J376" s="93"/>
      <c r="K376" s="93"/>
    </row>
    <row r="377" spans="2:11">
      <c r="B377" s="94"/>
      <c r="C377" s="93"/>
      <c r="D377" s="93"/>
      <c r="E377" s="93"/>
      <c r="F377" s="93"/>
      <c r="G377" s="93"/>
      <c r="H377" s="93"/>
      <c r="I377" s="93"/>
      <c r="J377" s="93"/>
      <c r="K377" s="93"/>
    </row>
    <row r="378" spans="2:11">
      <c r="B378" s="94"/>
      <c r="C378" s="93"/>
      <c r="D378" s="93"/>
      <c r="E378" s="93"/>
      <c r="F378" s="93"/>
      <c r="G378" s="93"/>
      <c r="H378" s="93"/>
      <c r="I378" s="93"/>
      <c r="J378" s="93"/>
      <c r="K378" s="93"/>
    </row>
    <row r="379" spans="2:11">
      <c r="B379" s="94"/>
      <c r="C379" s="93"/>
      <c r="D379" s="93"/>
      <c r="E379" s="93"/>
      <c r="F379" s="93"/>
      <c r="G379" s="93"/>
      <c r="H379" s="93"/>
      <c r="I379" s="93"/>
      <c r="J379" s="93"/>
      <c r="K379" s="93"/>
    </row>
    <row r="380" spans="2:11">
      <c r="B380" s="94"/>
      <c r="C380" s="93"/>
      <c r="D380" s="93"/>
      <c r="E380" s="93"/>
      <c r="F380" s="93"/>
      <c r="G380" s="93"/>
      <c r="H380" s="93"/>
      <c r="I380" s="93"/>
      <c r="J380" s="93"/>
      <c r="K380" s="93"/>
    </row>
    <row r="381" spans="2:11">
      <c r="B381" s="94"/>
      <c r="C381" s="93"/>
      <c r="D381" s="93"/>
      <c r="E381" s="93"/>
      <c r="F381" s="93"/>
      <c r="G381" s="93"/>
      <c r="H381" s="93"/>
      <c r="I381" s="93"/>
      <c r="J381" s="93"/>
      <c r="K381" s="93"/>
    </row>
    <row r="382" spans="2:11">
      <c r="B382" s="94"/>
      <c r="C382" s="93"/>
      <c r="D382" s="93"/>
      <c r="E382" s="93"/>
      <c r="F382" s="93"/>
      <c r="G382" s="93"/>
      <c r="H382" s="93"/>
      <c r="I382" s="93"/>
      <c r="J382" s="93"/>
      <c r="K382" s="93"/>
    </row>
    <row r="383" spans="2:11">
      <c r="B383" s="94"/>
      <c r="C383" s="93"/>
      <c r="D383" s="93"/>
      <c r="E383" s="93"/>
      <c r="F383" s="93"/>
      <c r="G383" s="93"/>
      <c r="H383" s="93"/>
      <c r="I383" s="93"/>
      <c r="J383" s="93"/>
      <c r="K383" s="93"/>
    </row>
    <row r="384" spans="2:11">
      <c r="B384" s="94"/>
      <c r="C384" s="93"/>
      <c r="D384" s="93"/>
      <c r="E384" s="93"/>
      <c r="F384" s="93"/>
      <c r="G384" s="93"/>
      <c r="H384" s="93"/>
      <c r="I384" s="93"/>
      <c r="J384" s="93"/>
      <c r="K384" s="93"/>
    </row>
    <row r="385" spans="2:11">
      <c r="B385" s="94"/>
      <c r="C385" s="93"/>
      <c r="D385" s="93"/>
      <c r="E385" s="93"/>
      <c r="F385" s="93"/>
      <c r="G385" s="93"/>
      <c r="H385" s="93"/>
      <c r="I385" s="93"/>
      <c r="J385" s="93"/>
      <c r="K385" s="93"/>
    </row>
    <row r="386" spans="2:11">
      <c r="B386" s="94"/>
      <c r="C386" s="93"/>
      <c r="D386" s="93"/>
      <c r="E386" s="93"/>
      <c r="F386" s="93"/>
      <c r="G386" s="93"/>
      <c r="H386" s="93"/>
      <c r="I386" s="93"/>
      <c r="J386" s="93"/>
      <c r="K386" s="93"/>
    </row>
    <row r="387" spans="2:11">
      <c r="B387" s="94"/>
      <c r="C387" s="93"/>
      <c r="D387" s="93"/>
      <c r="E387" s="93"/>
      <c r="F387" s="93"/>
      <c r="G387" s="93"/>
      <c r="H387" s="93"/>
      <c r="I387" s="93"/>
      <c r="J387" s="93"/>
      <c r="K387" s="93"/>
    </row>
    <row r="388" spans="2:11">
      <c r="B388" s="94"/>
      <c r="C388" s="93"/>
      <c r="D388" s="93"/>
      <c r="E388" s="93"/>
      <c r="F388" s="93"/>
      <c r="G388" s="93"/>
      <c r="H388" s="93"/>
      <c r="I388" s="93"/>
      <c r="J388" s="93"/>
      <c r="K388" s="93"/>
    </row>
    <row r="389" spans="2:11">
      <c r="B389" s="94"/>
      <c r="C389" s="93"/>
      <c r="D389" s="93"/>
      <c r="E389" s="93"/>
      <c r="F389" s="93"/>
      <c r="G389" s="93"/>
      <c r="H389" s="93"/>
      <c r="I389" s="93"/>
      <c r="J389" s="93"/>
      <c r="K389" s="93"/>
    </row>
    <row r="390" spans="2:11">
      <c r="B390" s="94"/>
      <c r="C390" s="93"/>
      <c r="D390" s="93"/>
      <c r="E390" s="93"/>
      <c r="F390" s="93"/>
      <c r="G390" s="93"/>
      <c r="H390" s="93"/>
      <c r="I390" s="93"/>
      <c r="J390" s="93"/>
      <c r="K390" s="93"/>
    </row>
    <row r="391" spans="2:11">
      <c r="B391" s="94"/>
      <c r="C391" s="93"/>
      <c r="D391" s="93"/>
      <c r="E391" s="93"/>
      <c r="F391" s="93"/>
      <c r="G391" s="93"/>
      <c r="H391" s="93"/>
      <c r="I391" s="93"/>
      <c r="J391" s="93"/>
      <c r="K391" s="93"/>
    </row>
    <row r="392" spans="2:11">
      <c r="B392" s="94"/>
      <c r="C392" s="93"/>
      <c r="D392" s="93"/>
      <c r="E392" s="93"/>
      <c r="F392" s="93"/>
      <c r="G392" s="93"/>
      <c r="H392" s="93"/>
      <c r="I392" s="93"/>
      <c r="J392" s="93"/>
      <c r="K392" s="93"/>
    </row>
    <row r="393" spans="2:11">
      <c r="B393" s="94"/>
      <c r="C393" s="93"/>
      <c r="D393" s="93"/>
      <c r="E393" s="93"/>
      <c r="F393" s="93"/>
      <c r="G393" s="93"/>
      <c r="H393" s="93"/>
      <c r="I393" s="93"/>
      <c r="J393" s="93"/>
      <c r="K393" s="93"/>
    </row>
    <row r="394" spans="2:11">
      <c r="B394" s="94"/>
      <c r="C394" s="93"/>
      <c r="D394" s="93"/>
      <c r="E394" s="93"/>
      <c r="F394" s="93"/>
      <c r="G394" s="93"/>
      <c r="H394" s="93"/>
      <c r="I394" s="93"/>
      <c r="J394" s="93"/>
      <c r="K394" s="93"/>
    </row>
    <row r="395" spans="2:11">
      <c r="B395" s="94"/>
      <c r="C395" s="93"/>
      <c r="D395" s="93"/>
      <c r="E395" s="93"/>
      <c r="F395" s="93"/>
      <c r="G395" s="93"/>
      <c r="H395" s="93"/>
      <c r="I395" s="93"/>
      <c r="J395" s="93"/>
      <c r="K395" s="93"/>
    </row>
    <row r="396" spans="2:11">
      <c r="B396" s="94"/>
      <c r="C396" s="93"/>
      <c r="D396" s="93"/>
      <c r="E396" s="93"/>
      <c r="F396" s="93"/>
      <c r="G396" s="93"/>
      <c r="H396" s="93"/>
      <c r="I396" s="93"/>
      <c r="J396" s="93"/>
      <c r="K396" s="93"/>
    </row>
    <row r="397" spans="2:11">
      <c r="B397" s="94"/>
      <c r="C397" s="93"/>
      <c r="D397" s="93"/>
      <c r="E397" s="93"/>
      <c r="F397" s="93"/>
      <c r="G397" s="93"/>
      <c r="H397" s="93"/>
      <c r="I397" s="93"/>
      <c r="J397" s="93"/>
      <c r="K397" s="93"/>
    </row>
    <row r="398" spans="2:11">
      <c r="B398" s="94"/>
      <c r="C398" s="93"/>
      <c r="D398" s="93"/>
      <c r="E398" s="93"/>
      <c r="F398" s="93"/>
      <c r="G398" s="93"/>
      <c r="H398" s="93"/>
      <c r="I398" s="93"/>
      <c r="J398" s="93"/>
      <c r="K398" s="93"/>
    </row>
    <row r="399" spans="2:11">
      <c r="B399" s="94"/>
      <c r="C399" s="93"/>
      <c r="D399" s="93"/>
      <c r="E399" s="93"/>
      <c r="F399" s="93"/>
      <c r="G399" s="93"/>
      <c r="H399" s="93"/>
      <c r="I399" s="93"/>
      <c r="J399" s="93"/>
      <c r="K399" s="93"/>
    </row>
    <row r="400" spans="2:11">
      <c r="B400" s="94"/>
      <c r="C400" s="93"/>
      <c r="D400" s="93"/>
      <c r="E400" s="93"/>
      <c r="F400" s="93"/>
      <c r="G400" s="93"/>
      <c r="H400" s="93"/>
      <c r="I400" s="93"/>
      <c r="J400" s="93"/>
      <c r="K400" s="93"/>
    </row>
    <row r="401" spans="2:11">
      <c r="B401" s="94"/>
      <c r="C401" s="93"/>
      <c r="D401" s="93"/>
      <c r="E401" s="93"/>
      <c r="F401" s="93"/>
      <c r="G401" s="93"/>
      <c r="H401" s="93"/>
      <c r="I401" s="93"/>
      <c r="J401" s="93"/>
      <c r="K401" s="93"/>
    </row>
    <row r="402" spans="2:11">
      <c r="B402" s="94"/>
      <c r="C402" s="93"/>
      <c r="D402" s="93"/>
      <c r="E402" s="93"/>
      <c r="F402" s="93"/>
      <c r="G402" s="93"/>
      <c r="H402" s="93"/>
      <c r="I402" s="93"/>
      <c r="J402" s="93"/>
      <c r="K402" s="93"/>
    </row>
    <row r="403" spans="2:11">
      <c r="B403" s="94"/>
      <c r="C403" s="93"/>
      <c r="D403" s="93"/>
      <c r="E403" s="93"/>
      <c r="F403" s="93"/>
      <c r="G403" s="93"/>
      <c r="H403" s="93"/>
      <c r="I403" s="93"/>
      <c r="J403" s="93"/>
      <c r="K403" s="93"/>
    </row>
    <row r="404" spans="2:11">
      <c r="B404" s="94"/>
      <c r="C404" s="93"/>
      <c r="D404" s="93"/>
      <c r="E404" s="93"/>
      <c r="F404" s="93"/>
      <c r="G404" s="93"/>
      <c r="H404" s="93"/>
      <c r="I404" s="93"/>
      <c r="J404" s="93"/>
      <c r="K404" s="93"/>
    </row>
    <row r="405" spans="2:11">
      <c r="B405" s="94"/>
      <c r="C405" s="93"/>
      <c r="D405" s="93"/>
      <c r="E405" s="93"/>
      <c r="F405" s="93"/>
      <c r="G405" s="93"/>
      <c r="H405" s="93"/>
      <c r="I405" s="93"/>
      <c r="J405" s="93"/>
      <c r="K405" s="93"/>
    </row>
    <row r="406" spans="2:11">
      <c r="B406" s="94"/>
      <c r="C406" s="93"/>
      <c r="D406" s="93"/>
      <c r="E406" s="93"/>
      <c r="F406" s="93"/>
      <c r="G406" s="93"/>
      <c r="H406" s="93"/>
      <c r="I406" s="93"/>
      <c r="J406" s="93"/>
      <c r="K406" s="93"/>
    </row>
    <row r="407" spans="2:11">
      <c r="B407" s="94"/>
      <c r="C407" s="93"/>
      <c r="D407" s="93"/>
      <c r="E407" s="93"/>
      <c r="F407" s="93"/>
      <c r="G407" s="93"/>
      <c r="H407" s="93"/>
      <c r="I407" s="93"/>
      <c r="J407" s="93"/>
      <c r="K407" s="93"/>
    </row>
    <row r="408" spans="2:11">
      <c r="B408" s="94"/>
      <c r="C408" s="93"/>
      <c r="D408" s="93"/>
      <c r="E408" s="93"/>
      <c r="F408" s="93"/>
      <c r="G408" s="93"/>
      <c r="H408" s="93"/>
      <c r="I408" s="93"/>
      <c r="J408" s="93"/>
      <c r="K408" s="93"/>
    </row>
    <row r="409" spans="2:11">
      <c r="B409" s="94"/>
      <c r="C409" s="93"/>
      <c r="D409" s="93"/>
      <c r="E409" s="93"/>
      <c r="F409" s="93"/>
      <c r="G409" s="93"/>
      <c r="H409" s="93"/>
      <c r="I409" s="93"/>
      <c r="J409" s="93"/>
      <c r="K409" s="93"/>
    </row>
    <row r="410" spans="2:11">
      <c r="B410" s="94"/>
      <c r="C410" s="93"/>
      <c r="D410" s="93"/>
      <c r="E410" s="93"/>
      <c r="F410" s="93"/>
      <c r="G410" s="93"/>
      <c r="H410" s="93"/>
      <c r="I410" s="93"/>
      <c r="J410" s="93"/>
      <c r="K410" s="93"/>
    </row>
    <row r="411" spans="2:11">
      <c r="B411" s="94"/>
      <c r="C411" s="93"/>
      <c r="D411" s="93"/>
      <c r="E411" s="93"/>
      <c r="F411" s="93"/>
      <c r="G411" s="93"/>
      <c r="H411" s="93"/>
      <c r="I411" s="93"/>
      <c r="J411" s="93"/>
      <c r="K411" s="93"/>
    </row>
    <row r="412" spans="2:11">
      <c r="B412" s="94"/>
      <c r="C412" s="93"/>
      <c r="D412" s="93"/>
      <c r="E412" s="93"/>
      <c r="F412" s="93"/>
      <c r="G412" s="93"/>
      <c r="H412" s="93"/>
      <c r="I412" s="93"/>
      <c r="J412" s="93"/>
      <c r="K412" s="93"/>
    </row>
    <row r="413" spans="2:11">
      <c r="B413" s="94"/>
      <c r="C413" s="93"/>
      <c r="D413" s="93"/>
      <c r="E413" s="93"/>
      <c r="F413" s="93"/>
      <c r="G413" s="93"/>
      <c r="H413" s="93"/>
      <c r="I413" s="93"/>
      <c r="J413" s="93"/>
      <c r="K413" s="93"/>
    </row>
    <row r="414" spans="2:11">
      <c r="B414" s="94"/>
      <c r="C414" s="93"/>
      <c r="D414" s="93"/>
      <c r="E414" s="93"/>
      <c r="F414" s="93"/>
      <c r="G414" s="93"/>
      <c r="H414" s="93"/>
      <c r="I414" s="93"/>
      <c r="J414" s="93"/>
      <c r="K414" s="93"/>
    </row>
    <row r="415" spans="2:11">
      <c r="B415" s="94"/>
      <c r="C415" s="93"/>
      <c r="D415" s="93"/>
      <c r="E415" s="93"/>
      <c r="F415" s="93"/>
      <c r="G415" s="93"/>
      <c r="H415" s="93"/>
      <c r="I415" s="93"/>
      <c r="J415" s="93"/>
      <c r="K415" s="93"/>
    </row>
    <row r="416" spans="2:11">
      <c r="B416" s="94"/>
      <c r="C416" s="93"/>
      <c r="D416" s="93"/>
      <c r="E416" s="93"/>
      <c r="F416" s="93"/>
      <c r="G416" s="93"/>
      <c r="H416" s="93"/>
      <c r="I416" s="93"/>
      <c r="J416" s="93"/>
      <c r="K416" s="93"/>
    </row>
    <row r="417" spans="2:11">
      <c r="B417" s="94"/>
      <c r="C417" s="93"/>
      <c r="D417" s="93"/>
      <c r="E417" s="93"/>
      <c r="F417" s="93"/>
      <c r="G417" s="93"/>
      <c r="H417" s="93"/>
      <c r="I417" s="93"/>
      <c r="J417" s="93"/>
      <c r="K417" s="93"/>
    </row>
    <row r="418" spans="2:11">
      <c r="B418" s="94"/>
      <c r="C418" s="93"/>
      <c r="D418" s="93"/>
      <c r="E418" s="93"/>
      <c r="F418" s="93"/>
      <c r="G418" s="93"/>
      <c r="H418" s="93"/>
      <c r="I418" s="93"/>
      <c r="J418" s="93"/>
      <c r="K418" s="93"/>
    </row>
    <row r="419" spans="2:11">
      <c r="B419" s="94"/>
      <c r="C419" s="93"/>
      <c r="D419" s="93"/>
      <c r="E419" s="93"/>
      <c r="F419" s="93"/>
      <c r="G419" s="93"/>
      <c r="H419" s="93"/>
      <c r="I419" s="93"/>
      <c r="J419" s="93"/>
      <c r="K419" s="93"/>
    </row>
    <row r="420" spans="2:11">
      <c r="B420" s="94"/>
      <c r="C420" s="93"/>
      <c r="D420" s="93"/>
      <c r="E420" s="93"/>
      <c r="F420" s="93"/>
      <c r="G420" s="93"/>
      <c r="H420" s="93"/>
      <c r="I420" s="93"/>
      <c r="J420" s="93"/>
      <c r="K420" s="93"/>
    </row>
    <row r="421" spans="2:11">
      <c r="B421" s="94"/>
      <c r="C421" s="93"/>
      <c r="D421" s="93"/>
      <c r="E421" s="93"/>
      <c r="F421" s="93"/>
      <c r="G421" s="93"/>
      <c r="H421" s="93"/>
      <c r="I421" s="93"/>
      <c r="J421" s="93"/>
      <c r="K421" s="93"/>
    </row>
    <row r="422" spans="2:11">
      <c r="B422" s="94"/>
      <c r="C422" s="93"/>
      <c r="D422" s="93"/>
      <c r="E422" s="93"/>
      <c r="F422" s="93"/>
      <c r="G422" s="93"/>
      <c r="H422" s="93"/>
      <c r="I422" s="93"/>
      <c r="J422" s="93"/>
      <c r="K422" s="93"/>
    </row>
    <row r="423" spans="2:11">
      <c r="B423" s="94"/>
      <c r="C423" s="93"/>
      <c r="D423" s="93"/>
      <c r="E423" s="93"/>
      <c r="F423" s="93"/>
      <c r="G423" s="93"/>
      <c r="H423" s="93"/>
      <c r="I423" s="93"/>
      <c r="J423" s="93"/>
      <c r="K423" s="93"/>
    </row>
    <row r="424" spans="2:11">
      <c r="B424" s="94"/>
      <c r="C424" s="93"/>
      <c r="D424" s="93"/>
      <c r="E424" s="93"/>
      <c r="F424" s="93"/>
      <c r="G424" s="93"/>
      <c r="H424" s="93"/>
      <c r="I424" s="93"/>
      <c r="J424" s="93"/>
      <c r="K424" s="93"/>
    </row>
    <row r="425" spans="2:11">
      <c r="B425" s="94"/>
      <c r="C425" s="93"/>
      <c r="D425" s="93"/>
      <c r="E425" s="93"/>
      <c r="F425" s="93"/>
      <c r="G425" s="93"/>
      <c r="H425" s="93"/>
      <c r="I425" s="93"/>
      <c r="J425" s="93"/>
      <c r="K425" s="93"/>
    </row>
    <row r="426" spans="2:11">
      <c r="B426" s="94"/>
      <c r="C426" s="93"/>
      <c r="D426" s="93"/>
      <c r="E426" s="93"/>
      <c r="F426" s="93"/>
      <c r="G426" s="93"/>
      <c r="H426" s="93"/>
      <c r="I426" s="93"/>
      <c r="J426" s="93"/>
      <c r="K426" s="93"/>
    </row>
    <row r="427" spans="2:11">
      <c r="B427" s="94"/>
      <c r="C427" s="93"/>
      <c r="D427" s="93"/>
      <c r="E427" s="93"/>
      <c r="F427" s="93"/>
      <c r="G427" s="93"/>
      <c r="H427" s="93"/>
      <c r="I427" s="93"/>
      <c r="J427" s="93"/>
      <c r="K427" s="93"/>
    </row>
    <row r="428" spans="2:11">
      <c r="B428" s="94"/>
      <c r="C428" s="93"/>
      <c r="D428" s="93"/>
      <c r="E428" s="93"/>
      <c r="F428" s="93"/>
      <c r="G428" s="93"/>
      <c r="H428" s="93"/>
      <c r="I428" s="93"/>
      <c r="J428" s="93"/>
      <c r="K428" s="93"/>
    </row>
    <row r="429" spans="2:11">
      <c r="B429" s="94"/>
      <c r="C429" s="93"/>
      <c r="D429" s="93"/>
      <c r="E429" s="93"/>
      <c r="F429" s="93"/>
      <c r="G429" s="93"/>
      <c r="H429" s="93"/>
      <c r="I429" s="93"/>
      <c r="J429" s="93"/>
      <c r="K429" s="93"/>
    </row>
    <row r="430" spans="2:11">
      <c r="B430" s="94"/>
      <c r="C430" s="93"/>
      <c r="D430" s="93"/>
      <c r="E430" s="93"/>
      <c r="F430" s="93"/>
      <c r="G430" s="93"/>
      <c r="H430" s="93"/>
      <c r="I430" s="93"/>
      <c r="J430" s="93"/>
      <c r="K430" s="93"/>
    </row>
    <row r="431" spans="2:11">
      <c r="B431" s="94"/>
      <c r="C431" s="93"/>
      <c r="D431" s="93"/>
      <c r="E431" s="93"/>
      <c r="F431" s="93"/>
      <c r="G431" s="93"/>
      <c r="H431" s="93"/>
      <c r="I431" s="93"/>
      <c r="J431" s="93"/>
      <c r="K431" s="93"/>
    </row>
    <row r="432" spans="2:11">
      <c r="B432" s="94"/>
      <c r="C432" s="93"/>
      <c r="D432" s="93"/>
      <c r="E432" s="93"/>
      <c r="F432" s="93"/>
      <c r="G432" s="93"/>
      <c r="H432" s="93"/>
      <c r="I432" s="93"/>
      <c r="J432" s="93"/>
      <c r="K432" s="93"/>
    </row>
    <row r="433" spans="2:11">
      <c r="B433" s="94"/>
      <c r="C433" s="93"/>
      <c r="D433" s="93"/>
      <c r="E433" s="93"/>
      <c r="F433" s="93"/>
      <c r="G433" s="93"/>
      <c r="H433" s="93"/>
      <c r="I433" s="93"/>
      <c r="J433" s="93"/>
      <c r="K433" s="93"/>
    </row>
    <row r="434" spans="2:11">
      <c r="B434" s="94"/>
      <c r="C434" s="93"/>
      <c r="D434" s="93"/>
      <c r="E434" s="93"/>
      <c r="F434" s="93"/>
      <c r="G434" s="93"/>
      <c r="H434" s="93"/>
      <c r="I434" s="93"/>
      <c r="J434" s="93"/>
      <c r="K434" s="93"/>
    </row>
    <row r="435" spans="2:11">
      <c r="B435" s="94"/>
      <c r="C435" s="93"/>
      <c r="D435" s="93"/>
      <c r="E435" s="93"/>
      <c r="F435" s="93"/>
      <c r="G435" s="93"/>
      <c r="H435" s="93"/>
      <c r="I435" s="93"/>
      <c r="J435" s="93"/>
      <c r="K435" s="93"/>
    </row>
    <row r="436" spans="2:11">
      <c r="B436" s="94"/>
      <c r="C436" s="93"/>
      <c r="D436" s="93"/>
      <c r="E436" s="93"/>
      <c r="F436" s="93"/>
      <c r="G436" s="93"/>
      <c r="H436" s="93"/>
      <c r="I436" s="93"/>
      <c r="J436" s="93"/>
      <c r="K436" s="93"/>
    </row>
    <row r="437" spans="2:11">
      <c r="B437" s="94"/>
      <c r="C437" s="93"/>
      <c r="D437" s="93"/>
      <c r="E437" s="93"/>
      <c r="F437" s="93"/>
      <c r="G437" s="93"/>
      <c r="H437" s="93"/>
      <c r="I437" s="93"/>
      <c r="J437" s="93"/>
      <c r="K437" s="93"/>
    </row>
    <row r="438" spans="2:11">
      <c r="B438" s="94"/>
      <c r="C438" s="93"/>
      <c r="D438" s="93"/>
      <c r="E438" s="93"/>
      <c r="F438" s="93"/>
      <c r="G438" s="93"/>
      <c r="H438" s="93"/>
      <c r="I438" s="93"/>
      <c r="J438" s="93"/>
      <c r="K438" s="93"/>
    </row>
    <row r="439" spans="2:11">
      <c r="B439" s="94"/>
      <c r="C439" s="93"/>
      <c r="D439" s="93"/>
      <c r="E439" s="93"/>
      <c r="F439" s="93"/>
      <c r="G439" s="93"/>
      <c r="H439" s="93"/>
      <c r="I439" s="93"/>
      <c r="J439" s="93"/>
      <c r="K439" s="93"/>
    </row>
    <row r="440" spans="2:11">
      <c r="B440" s="94"/>
      <c r="C440" s="93"/>
      <c r="D440" s="93"/>
      <c r="E440" s="93"/>
      <c r="F440" s="93"/>
      <c r="G440" s="93"/>
      <c r="H440" s="93"/>
      <c r="I440" s="93"/>
      <c r="J440" s="93"/>
      <c r="K440" s="93"/>
    </row>
    <row r="441" spans="2:11">
      <c r="B441" s="94"/>
      <c r="C441" s="93"/>
      <c r="D441" s="93"/>
      <c r="E441" s="93"/>
      <c r="F441" s="93"/>
      <c r="G441" s="93"/>
      <c r="H441" s="93"/>
      <c r="I441" s="93"/>
      <c r="J441" s="93"/>
      <c r="K441" s="93"/>
    </row>
    <row r="442" spans="2:11">
      <c r="B442" s="94"/>
      <c r="C442" s="93"/>
      <c r="D442" s="93"/>
      <c r="E442" s="93"/>
      <c r="F442" s="93"/>
      <c r="G442" s="93"/>
      <c r="H442" s="93"/>
      <c r="I442" s="93"/>
      <c r="J442" s="93"/>
      <c r="K442" s="93"/>
    </row>
    <row r="443" spans="2:11">
      <c r="B443" s="94"/>
      <c r="C443" s="93"/>
      <c r="D443" s="93"/>
      <c r="E443" s="93"/>
      <c r="F443" s="93"/>
      <c r="G443" s="93"/>
      <c r="H443" s="93"/>
      <c r="I443" s="93"/>
      <c r="J443" s="93"/>
      <c r="K443" s="93"/>
    </row>
    <row r="444" spans="2:11">
      <c r="B444" s="94"/>
      <c r="C444" s="93"/>
      <c r="D444" s="93"/>
      <c r="E444" s="93"/>
      <c r="F444" s="93"/>
      <c r="G444" s="93"/>
      <c r="H444" s="93"/>
      <c r="I444" s="93"/>
      <c r="J444" s="93"/>
      <c r="K444" s="93"/>
    </row>
    <row r="445" spans="2:11">
      <c r="B445" s="94"/>
      <c r="C445" s="93"/>
      <c r="D445" s="93"/>
      <c r="E445" s="93"/>
      <c r="F445" s="93"/>
      <c r="G445" s="93"/>
      <c r="H445" s="93"/>
      <c r="I445" s="93"/>
      <c r="J445" s="93"/>
      <c r="K445" s="93"/>
    </row>
    <row r="446" spans="2:11">
      <c r="B446" s="94"/>
      <c r="C446" s="93"/>
      <c r="D446" s="93"/>
      <c r="E446" s="93"/>
      <c r="F446" s="93"/>
      <c r="G446" s="93"/>
      <c r="H446" s="93"/>
      <c r="I446" s="93"/>
      <c r="J446" s="93"/>
      <c r="K446" s="93"/>
    </row>
    <row r="447" spans="2:11">
      <c r="B447" s="94"/>
      <c r="C447" s="93"/>
      <c r="D447" s="93"/>
      <c r="E447" s="93"/>
      <c r="F447" s="93"/>
      <c r="G447" s="93"/>
      <c r="H447" s="93"/>
      <c r="I447" s="93"/>
      <c r="J447" s="93"/>
      <c r="K447" s="93"/>
    </row>
    <row r="448" spans="2:11">
      <c r="B448" s="94"/>
      <c r="C448" s="93"/>
      <c r="D448" s="93"/>
      <c r="E448" s="93"/>
      <c r="F448" s="93"/>
      <c r="G448" s="93"/>
      <c r="H448" s="93"/>
      <c r="I448" s="93"/>
      <c r="J448" s="93"/>
      <c r="K448" s="93"/>
    </row>
    <row r="449" spans="2:11">
      <c r="B449" s="94"/>
      <c r="C449" s="93"/>
      <c r="D449" s="93"/>
      <c r="E449" s="93"/>
      <c r="F449" s="93"/>
      <c r="G449" s="93"/>
      <c r="H449" s="93"/>
      <c r="I449" s="93"/>
      <c r="J449" s="93"/>
      <c r="K449" s="93"/>
    </row>
    <row r="450" spans="2:11">
      <c r="B450" s="94"/>
      <c r="C450" s="93"/>
      <c r="D450" s="93"/>
      <c r="E450" s="93"/>
      <c r="F450" s="93"/>
      <c r="G450" s="93"/>
      <c r="H450" s="93"/>
      <c r="I450" s="93"/>
      <c r="J450" s="93"/>
      <c r="K450" s="93"/>
    </row>
    <row r="451" spans="2:11">
      <c r="B451" s="94"/>
      <c r="C451" s="93"/>
      <c r="D451" s="93"/>
      <c r="E451" s="93"/>
      <c r="F451" s="93"/>
      <c r="G451" s="93"/>
      <c r="H451" s="93"/>
      <c r="I451" s="93"/>
      <c r="J451" s="93"/>
      <c r="K451" s="93"/>
    </row>
    <row r="452" spans="2:11">
      <c r="B452" s="94"/>
      <c r="C452" s="93"/>
      <c r="D452" s="93"/>
      <c r="E452" s="93"/>
      <c r="F452" s="93"/>
      <c r="G452" s="93"/>
      <c r="H452" s="93"/>
      <c r="I452" s="93"/>
      <c r="J452" s="93"/>
      <c r="K452" s="93"/>
    </row>
    <row r="453" spans="2:11">
      <c r="B453" s="94"/>
      <c r="C453" s="93"/>
      <c r="D453" s="93"/>
      <c r="E453" s="93"/>
      <c r="F453" s="93"/>
      <c r="G453" s="93"/>
      <c r="H453" s="93"/>
      <c r="I453" s="93"/>
      <c r="J453" s="93"/>
      <c r="K453" s="93"/>
    </row>
    <row r="454" spans="2:11">
      <c r="B454" s="94"/>
      <c r="C454" s="93"/>
      <c r="D454" s="93"/>
      <c r="E454" s="93"/>
      <c r="F454" s="93"/>
      <c r="G454" s="93"/>
      <c r="H454" s="93"/>
      <c r="I454" s="93"/>
      <c r="J454" s="93"/>
      <c r="K454" s="93"/>
    </row>
    <row r="455" spans="2:11">
      <c r="B455" s="94"/>
      <c r="C455" s="93"/>
      <c r="D455" s="93"/>
      <c r="E455" s="93"/>
      <c r="F455" s="93"/>
      <c r="G455" s="93"/>
      <c r="H455" s="93"/>
      <c r="I455" s="93"/>
      <c r="J455" s="93"/>
      <c r="K455" s="93"/>
    </row>
    <row r="456" spans="2:11">
      <c r="B456" s="94"/>
      <c r="C456" s="93"/>
      <c r="D456" s="93"/>
      <c r="E456" s="93"/>
      <c r="F456" s="93"/>
      <c r="G456" s="93"/>
      <c r="H456" s="93"/>
      <c r="I456" s="93"/>
      <c r="J456" s="93"/>
      <c r="K456" s="93"/>
    </row>
    <row r="457" spans="2:11">
      <c r="B457" s="94"/>
      <c r="C457" s="93"/>
      <c r="D457" s="93"/>
      <c r="E457" s="93"/>
      <c r="F457" s="93"/>
      <c r="G457" s="93"/>
      <c r="H457" s="93"/>
      <c r="I457" s="93"/>
      <c r="J457" s="93"/>
      <c r="K457" s="93"/>
    </row>
    <row r="458" spans="2:11">
      <c r="B458" s="94"/>
      <c r="C458" s="93"/>
      <c r="D458" s="93"/>
      <c r="E458" s="93"/>
      <c r="F458" s="93"/>
      <c r="G458" s="93"/>
      <c r="H458" s="93"/>
      <c r="I458" s="93"/>
      <c r="J458" s="93"/>
      <c r="K458" s="93"/>
    </row>
    <row r="459" spans="2:11">
      <c r="B459" s="94"/>
      <c r="C459" s="93"/>
      <c r="D459" s="93"/>
      <c r="E459" s="93"/>
      <c r="F459" s="93"/>
      <c r="G459" s="93"/>
      <c r="H459" s="93"/>
      <c r="I459" s="93"/>
      <c r="J459" s="93"/>
      <c r="K459" s="93"/>
    </row>
    <row r="460" spans="2:11">
      <c r="B460" s="94"/>
      <c r="C460" s="93"/>
      <c r="D460" s="93"/>
      <c r="E460" s="93"/>
      <c r="F460" s="93"/>
      <c r="G460" s="93"/>
      <c r="H460" s="93"/>
      <c r="I460" s="93"/>
      <c r="J460" s="93"/>
      <c r="K460" s="93"/>
    </row>
    <row r="461" spans="2:11">
      <c r="B461" s="94"/>
      <c r="C461" s="93"/>
      <c r="D461" s="93"/>
      <c r="E461" s="93"/>
      <c r="F461" s="93"/>
      <c r="G461" s="93"/>
      <c r="H461" s="93"/>
      <c r="I461" s="93"/>
      <c r="J461" s="93"/>
      <c r="K461" s="93"/>
    </row>
    <row r="462" spans="2:11">
      <c r="B462" s="94"/>
      <c r="C462" s="93"/>
      <c r="D462" s="93"/>
      <c r="E462" s="93"/>
      <c r="F462" s="93"/>
      <c r="G462" s="93"/>
      <c r="H462" s="93"/>
      <c r="I462" s="93"/>
      <c r="J462" s="93"/>
      <c r="K462" s="93"/>
    </row>
    <row r="463" spans="2:11">
      <c r="B463" s="94"/>
      <c r="C463" s="93"/>
      <c r="D463" s="93"/>
      <c r="E463" s="93"/>
      <c r="F463" s="93"/>
      <c r="G463" s="93"/>
      <c r="H463" s="93"/>
      <c r="I463" s="93"/>
      <c r="J463" s="93"/>
      <c r="K463" s="93"/>
    </row>
    <row r="464" spans="2:11">
      <c r="B464" s="94"/>
      <c r="C464" s="93"/>
      <c r="D464" s="93"/>
      <c r="E464" s="93"/>
      <c r="F464" s="93"/>
      <c r="G464" s="93"/>
      <c r="H464" s="93"/>
      <c r="I464" s="93"/>
      <c r="J464" s="93"/>
      <c r="K464" s="93"/>
    </row>
    <row r="465" spans="2:11">
      <c r="B465" s="94"/>
      <c r="C465" s="93"/>
      <c r="D465" s="93"/>
      <c r="E465" s="93"/>
      <c r="F465" s="93"/>
      <c r="G465" s="93"/>
      <c r="H465" s="93"/>
      <c r="I465" s="93"/>
      <c r="J465" s="93"/>
      <c r="K465" s="93"/>
    </row>
    <row r="466" spans="2:11">
      <c r="B466" s="94"/>
      <c r="C466" s="93"/>
      <c r="D466" s="93"/>
      <c r="E466" s="93"/>
      <c r="F466" s="93"/>
      <c r="G466" s="93"/>
      <c r="H466" s="93"/>
      <c r="I466" s="93"/>
      <c r="J466" s="93"/>
      <c r="K466" s="93"/>
    </row>
    <row r="467" spans="2:11">
      <c r="B467" s="94"/>
      <c r="C467" s="93"/>
      <c r="D467" s="93"/>
      <c r="E467" s="93"/>
      <c r="F467" s="93"/>
      <c r="G467" s="93"/>
      <c r="H467" s="93"/>
      <c r="I467" s="93"/>
      <c r="J467" s="93"/>
      <c r="K467" s="93"/>
    </row>
    <row r="468" spans="2:11">
      <c r="B468" s="94"/>
      <c r="C468" s="93"/>
      <c r="D468" s="93"/>
      <c r="E468" s="93"/>
      <c r="F468" s="93"/>
      <c r="G468" s="93"/>
      <c r="H468" s="93"/>
      <c r="I468" s="93"/>
      <c r="J468" s="93"/>
      <c r="K468" s="93"/>
    </row>
    <row r="469" spans="2:11">
      <c r="B469" s="94"/>
      <c r="C469" s="93"/>
      <c r="D469" s="93"/>
      <c r="E469" s="93"/>
      <c r="F469" s="93"/>
      <c r="G469" s="93"/>
      <c r="H469" s="93"/>
      <c r="I469" s="93"/>
      <c r="J469" s="93"/>
      <c r="K469" s="93"/>
    </row>
    <row r="470" spans="2:11">
      <c r="B470" s="94"/>
      <c r="C470" s="93"/>
      <c r="D470" s="93"/>
      <c r="E470" s="93"/>
      <c r="F470" s="93"/>
      <c r="G470" s="93"/>
      <c r="H470" s="93"/>
      <c r="I470" s="93"/>
      <c r="J470" s="93"/>
      <c r="K470" s="93"/>
    </row>
    <row r="471" spans="2:11">
      <c r="B471" s="94"/>
      <c r="C471" s="93"/>
      <c r="D471" s="93"/>
      <c r="E471" s="93"/>
      <c r="F471" s="93"/>
      <c r="G471" s="93"/>
      <c r="H471" s="93"/>
      <c r="I471" s="93"/>
      <c r="J471" s="93"/>
      <c r="K471" s="93"/>
    </row>
    <row r="472" spans="2:11">
      <c r="B472" s="94"/>
      <c r="C472" s="93"/>
      <c r="D472" s="93"/>
      <c r="E472" s="93"/>
      <c r="F472" s="93"/>
      <c r="G472" s="93"/>
      <c r="H472" s="93"/>
      <c r="I472" s="93"/>
      <c r="J472" s="93"/>
      <c r="K472" s="93"/>
    </row>
    <row r="473" spans="2:11">
      <c r="B473" s="94"/>
      <c r="C473" s="93"/>
      <c r="D473" s="93"/>
      <c r="E473" s="93"/>
      <c r="F473" s="93"/>
      <c r="G473" s="93"/>
      <c r="H473" s="93"/>
      <c r="I473" s="93"/>
      <c r="J473" s="93"/>
      <c r="K473" s="93"/>
    </row>
    <row r="474" spans="2:11">
      <c r="B474" s="94"/>
      <c r="C474" s="93"/>
      <c r="D474" s="93"/>
      <c r="E474" s="93"/>
      <c r="F474" s="93"/>
      <c r="G474" s="93"/>
      <c r="H474" s="93"/>
      <c r="I474" s="93"/>
      <c r="J474" s="93"/>
      <c r="K474" s="93"/>
    </row>
    <row r="475" spans="2:11">
      <c r="B475" s="94"/>
      <c r="C475" s="93"/>
      <c r="D475" s="93"/>
      <c r="E475" s="93"/>
      <c r="F475" s="93"/>
      <c r="G475" s="93"/>
      <c r="H475" s="93"/>
      <c r="I475" s="93"/>
      <c r="J475" s="93"/>
      <c r="K475" s="93"/>
    </row>
    <row r="476" spans="2:11">
      <c r="B476" s="94"/>
      <c r="C476" s="93"/>
      <c r="D476" s="93"/>
      <c r="E476" s="93"/>
      <c r="F476" s="93"/>
      <c r="G476" s="93"/>
      <c r="H476" s="93"/>
      <c r="I476" s="93"/>
      <c r="J476" s="93"/>
      <c r="K476" s="93"/>
    </row>
    <row r="477" spans="2:11">
      <c r="B477" s="94"/>
      <c r="C477" s="93"/>
      <c r="D477" s="93"/>
      <c r="E477" s="93"/>
      <c r="F477" s="93"/>
      <c r="G477" s="93"/>
      <c r="H477" s="93"/>
      <c r="I477" s="93"/>
      <c r="J477" s="93"/>
      <c r="K477" s="93"/>
    </row>
    <row r="478" spans="2:11">
      <c r="B478" s="94"/>
      <c r="C478" s="93"/>
      <c r="D478" s="93"/>
      <c r="E478" s="93"/>
      <c r="F478" s="93"/>
      <c r="G478" s="93"/>
      <c r="H478" s="93"/>
      <c r="I478" s="93"/>
      <c r="J478" s="93"/>
      <c r="K478" s="93"/>
    </row>
    <row r="479" spans="2:11">
      <c r="B479" s="94"/>
      <c r="C479" s="93"/>
      <c r="D479" s="93"/>
      <c r="E479" s="93"/>
      <c r="F479" s="93"/>
      <c r="G479" s="93"/>
      <c r="H479" s="93"/>
      <c r="I479" s="93"/>
      <c r="J479" s="93"/>
      <c r="K479" s="93"/>
    </row>
    <row r="480" spans="2:11">
      <c r="B480" s="94"/>
      <c r="C480" s="93"/>
      <c r="D480" s="93"/>
      <c r="E480" s="93"/>
      <c r="F480" s="93"/>
      <c r="G480" s="93"/>
      <c r="H480" s="93"/>
      <c r="I480" s="93"/>
      <c r="J480" s="93"/>
      <c r="K480" s="93"/>
    </row>
    <row r="481" spans="2:11">
      <c r="B481" s="94"/>
      <c r="C481" s="93"/>
      <c r="D481" s="93"/>
      <c r="E481" s="93"/>
      <c r="F481" s="93"/>
      <c r="G481" s="93"/>
      <c r="H481" s="93"/>
      <c r="I481" s="93"/>
      <c r="J481" s="93"/>
      <c r="K481" s="93"/>
    </row>
    <row r="482" spans="2:11">
      <c r="B482" s="94"/>
      <c r="C482" s="93"/>
      <c r="D482" s="93"/>
      <c r="E482" s="93"/>
      <c r="F482" s="93"/>
      <c r="G482" s="93"/>
      <c r="H482" s="93"/>
      <c r="I482" s="93"/>
      <c r="J482" s="93"/>
      <c r="K482" s="93"/>
    </row>
    <row r="483" spans="2:11">
      <c r="B483" s="94"/>
      <c r="C483" s="93"/>
      <c r="D483" s="93"/>
      <c r="E483" s="93"/>
      <c r="F483" s="93"/>
      <c r="G483" s="93"/>
      <c r="H483" s="93"/>
      <c r="I483" s="93"/>
      <c r="J483" s="93"/>
      <c r="K483" s="93"/>
    </row>
    <row r="484" spans="2:11">
      <c r="B484" s="94"/>
      <c r="C484" s="93"/>
      <c r="D484" s="93"/>
      <c r="E484" s="93"/>
      <c r="F484" s="93"/>
      <c r="G484" s="93"/>
      <c r="H484" s="93"/>
      <c r="I484" s="93"/>
      <c r="J484" s="93"/>
      <c r="K484" s="93"/>
    </row>
    <row r="485" spans="2:11">
      <c r="B485" s="94"/>
      <c r="C485" s="93"/>
      <c r="D485" s="93"/>
      <c r="E485" s="93"/>
      <c r="F485" s="93"/>
      <c r="G485" s="93"/>
      <c r="H485" s="93"/>
      <c r="I485" s="93"/>
      <c r="J485" s="93"/>
      <c r="K485" s="93"/>
    </row>
    <row r="486" spans="2:11">
      <c r="B486" s="94"/>
      <c r="C486" s="93"/>
      <c r="D486" s="93"/>
      <c r="E486" s="93"/>
      <c r="F486" s="93"/>
      <c r="G486" s="93"/>
      <c r="H486" s="93"/>
      <c r="I486" s="93"/>
      <c r="J486" s="93"/>
      <c r="K486" s="93"/>
    </row>
    <row r="487" spans="2:11">
      <c r="B487" s="94"/>
      <c r="C487" s="93"/>
      <c r="D487" s="93"/>
      <c r="E487" s="93"/>
      <c r="F487" s="93"/>
      <c r="G487" s="93"/>
      <c r="H487" s="93"/>
      <c r="I487" s="93"/>
      <c r="J487" s="93"/>
      <c r="K487" s="93"/>
    </row>
    <row r="488" spans="2:11">
      <c r="B488" s="94"/>
      <c r="C488" s="93"/>
      <c r="D488" s="93"/>
      <c r="E488" s="93"/>
      <c r="F488" s="93"/>
      <c r="G488" s="93"/>
      <c r="H488" s="93"/>
      <c r="I488" s="93"/>
      <c r="J488" s="93"/>
      <c r="K488" s="93"/>
    </row>
    <row r="489" spans="2:11">
      <c r="B489" s="94"/>
      <c r="C489" s="93"/>
      <c r="D489" s="93"/>
      <c r="E489" s="93"/>
      <c r="F489" s="93"/>
      <c r="G489" s="93"/>
      <c r="H489" s="93"/>
      <c r="I489" s="93"/>
      <c r="J489" s="93"/>
      <c r="K489" s="93"/>
    </row>
    <row r="490" spans="2:11">
      <c r="B490" s="94"/>
      <c r="C490" s="93"/>
      <c r="D490" s="93"/>
      <c r="E490" s="93"/>
      <c r="F490" s="93"/>
      <c r="G490" s="93"/>
      <c r="H490" s="93"/>
      <c r="I490" s="93"/>
      <c r="J490" s="93"/>
      <c r="K490" s="93"/>
    </row>
    <row r="491" spans="2:11">
      <c r="B491" s="94"/>
      <c r="C491" s="93"/>
      <c r="D491" s="93"/>
      <c r="E491" s="93"/>
      <c r="F491" s="93"/>
      <c r="G491" s="93"/>
      <c r="H491" s="93"/>
      <c r="I491" s="93"/>
      <c r="J491" s="93"/>
      <c r="K491" s="93"/>
    </row>
    <row r="492" spans="2:11">
      <c r="B492" s="94"/>
      <c r="C492" s="93"/>
      <c r="D492" s="93"/>
      <c r="E492" s="93"/>
      <c r="F492" s="93"/>
      <c r="G492" s="93"/>
      <c r="H492" s="93"/>
      <c r="I492" s="93"/>
      <c r="J492" s="93"/>
      <c r="K492" s="93"/>
    </row>
    <row r="493" spans="2:11">
      <c r="B493" s="94"/>
      <c r="C493" s="93"/>
      <c r="D493" s="93"/>
      <c r="E493" s="93"/>
      <c r="F493" s="93"/>
      <c r="G493" s="93"/>
      <c r="H493" s="93"/>
      <c r="I493" s="93"/>
      <c r="J493" s="93"/>
      <c r="K493" s="93"/>
    </row>
    <row r="494" spans="2:11">
      <c r="B494" s="94"/>
      <c r="C494" s="93"/>
      <c r="D494" s="93"/>
      <c r="E494" s="93"/>
      <c r="F494" s="93"/>
      <c r="G494" s="93"/>
      <c r="H494" s="93"/>
      <c r="I494" s="93"/>
      <c r="J494" s="93"/>
      <c r="K494" s="93"/>
    </row>
    <row r="495" spans="2:11">
      <c r="B495" s="94"/>
      <c r="C495" s="93"/>
      <c r="D495" s="93"/>
      <c r="E495" s="93"/>
      <c r="F495" s="93"/>
      <c r="G495" s="93"/>
      <c r="H495" s="93"/>
      <c r="I495" s="93"/>
      <c r="J495" s="93"/>
      <c r="K495" s="93"/>
    </row>
    <row r="496" spans="2:11">
      <c r="B496" s="94"/>
      <c r="C496" s="93"/>
      <c r="D496" s="93"/>
      <c r="E496" s="93"/>
      <c r="F496" s="93"/>
      <c r="G496" s="93"/>
      <c r="H496" s="93"/>
      <c r="I496" s="93"/>
      <c r="J496" s="93"/>
      <c r="K496" s="93"/>
    </row>
    <row r="497" spans="2:11">
      <c r="B497" s="94"/>
      <c r="C497" s="93"/>
      <c r="D497" s="93"/>
      <c r="E497" s="93"/>
      <c r="F497" s="93"/>
      <c r="G497" s="93"/>
      <c r="H497" s="93"/>
      <c r="I497" s="93"/>
      <c r="J497" s="93"/>
      <c r="K497" s="93"/>
    </row>
    <row r="498" spans="2:11">
      <c r="B498" s="94"/>
      <c r="C498" s="93"/>
      <c r="D498" s="93"/>
      <c r="E498" s="93"/>
      <c r="F498" s="93"/>
      <c r="G498" s="93"/>
      <c r="H498" s="93"/>
      <c r="I498" s="93"/>
      <c r="J498" s="93"/>
      <c r="K498" s="93"/>
    </row>
    <row r="499" spans="2:11">
      <c r="B499" s="94"/>
      <c r="C499" s="93"/>
      <c r="D499" s="93"/>
      <c r="E499" s="93"/>
      <c r="F499" s="93"/>
      <c r="G499" s="93"/>
      <c r="H499" s="93"/>
      <c r="I499" s="93"/>
      <c r="J499" s="93"/>
      <c r="K499" s="93"/>
    </row>
    <row r="500" spans="2:11">
      <c r="B500" s="94"/>
      <c r="C500" s="93"/>
      <c r="D500" s="93"/>
      <c r="E500" s="93"/>
      <c r="F500" s="93"/>
      <c r="G500" s="93"/>
      <c r="H500" s="93"/>
      <c r="I500" s="93"/>
      <c r="J500" s="93"/>
      <c r="K500" s="93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60.28515625" style="2" bestFit="1" customWidth="1"/>
    <col min="4" max="4" width="18.140625" style="2" bestFit="1" customWidth="1"/>
    <col min="5" max="5" width="12" style="1" bestFit="1" customWidth="1"/>
    <col min="6" max="6" width="11.28515625" style="1" bestFit="1" customWidth="1"/>
    <col min="7" max="7" width="8.140625" style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6384" width="9.140625" style="1"/>
  </cols>
  <sheetData>
    <row r="1" spans="2:12">
      <c r="B1" s="46" t="s">
        <v>146</v>
      </c>
      <c r="C1" s="46" t="s" vm="1">
        <v>229</v>
      </c>
    </row>
    <row r="2" spans="2:12">
      <c r="B2" s="46" t="s">
        <v>145</v>
      </c>
      <c r="C2" s="46" t="s">
        <v>230</v>
      </c>
    </row>
    <row r="3" spans="2:12">
      <c r="B3" s="46" t="s">
        <v>147</v>
      </c>
      <c r="C3" s="46" t="s">
        <v>231</v>
      </c>
    </row>
    <row r="4" spans="2:12">
      <c r="B4" s="46" t="s">
        <v>148</v>
      </c>
      <c r="C4" s="46">
        <v>9455</v>
      </c>
    </row>
    <row r="6" spans="2:12" ht="26.25" customHeight="1">
      <c r="B6" s="143" t="s">
        <v>174</v>
      </c>
      <c r="C6" s="144"/>
      <c r="D6" s="144"/>
      <c r="E6" s="144"/>
      <c r="F6" s="144"/>
      <c r="G6" s="144"/>
      <c r="H6" s="144"/>
      <c r="I6" s="144"/>
      <c r="J6" s="144"/>
      <c r="K6" s="144"/>
      <c r="L6" s="145"/>
    </row>
    <row r="7" spans="2:12" ht="26.25" customHeight="1">
      <c r="B7" s="143" t="s">
        <v>99</v>
      </c>
      <c r="C7" s="144"/>
      <c r="D7" s="144"/>
      <c r="E7" s="144"/>
      <c r="F7" s="144"/>
      <c r="G7" s="144"/>
      <c r="H7" s="144"/>
      <c r="I7" s="144"/>
      <c r="J7" s="144"/>
      <c r="K7" s="144"/>
      <c r="L7" s="145"/>
    </row>
    <row r="8" spans="2:12" s="3" customFormat="1" ht="63">
      <c r="B8" s="21" t="s">
        <v>116</v>
      </c>
      <c r="C8" s="29" t="s">
        <v>47</v>
      </c>
      <c r="D8" s="29" t="s">
        <v>67</v>
      </c>
      <c r="E8" s="29" t="s">
        <v>103</v>
      </c>
      <c r="F8" s="29" t="s">
        <v>104</v>
      </c>
      <c r="G8" s="29" t="s">
        <v>205</v>
      </c>
      <c r="H8" s="29" t="s">
        <v>204</v>
      </c>
      <c r="I8" s="29" t="s">
        <v>111</v>
      </c>
      <c r="J8" s="29" t="s">
        <v>60</v>
      </c>
      <c r="K8" s="29" t="s">
        <v>149</v>
      </c>
      <c r="L8" s="30" t="s">
        <v>151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212</v>
      </c>
      <c r="H9" s="15"/>
      <c r="I9" s="15" t="s">
        <v>208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7" t="s">
        <v>50</v>
      </c>
      <c r="C11" s="87"/>
      <c r="D11" s="88"/>
      <c r="E11" s="88"/>
      <c r="F11" s="101"/>
      <c r="G11" s="90"/>
      <c r="H11" s="102"/>
      <c r="I11" s="90">
        <v>0.134779597</v>
      </c>
      <c r="J11" s="91"/>
      <c r="K11" s="91">
        <f>IFERROR(I11/$I$11,0)</f>
        <v>1</v>
      </c>
      <c r="L11" s="91">
        <f>I11/'סכום נכסי הקרן'!$C$42</f>
        <v>1.2772236875809728E-6</v>
      </c>
    </row>
    <row r="12" spans="2:12" ht="21" customHeight="1">
      <c r="B12" s="113" t="s">
        <v>1933</v>
      </c>
      <c r="C12" s="87"/>
      <c r="D12" s="88"/>
      <c r="E12" s="88"/>
      <c r="F12" s="101"/>
      <c r="G12" s="90"/>
      <c r="H12" s="102"/>
      <c r="I12" s="90">
        <v>6.1139597000000004E-2</v>
      </c>
      <c r="J12" s="91"/>
      <c r="K12" s="91">
        <f t="shared" ref="K12:K17" si="0">IFERROR(I12/$I$11,0)</f>
        <v>0.45362650104971008</v>
      </c>
      <c r="L12" s="91">
        <f>I12/'סכום נכסי הקרן'!$C$42</f>
        <v>5.793825124551648E-7</v>
      </c>
    </row>
    <row r="13" spans="2:12">
      <c r="B13" s="92" t="s">
        <v>1934</v>
      </c>
      <c r="C13" s="87">
        <v>8944</v>
      </c>
      <c r="D13" s="88" t="s">
        <v>510</v>
      </c>
      <c r="E13" s="88" t="s">
        <v>133</v>
      </c>
      <c r="F13" s="101">
        <v>44607</v>
      </c>
      <c r="G13" s="90">
        <v>359.44809999999995</v>
      </c>
      <c r="H13" s="102">
        <v>17.0045</v>
      </c>
      <c r="I13" s="90">
        <v>6.1122351999999998E-2</v>
      </c>
      <c r="J13" s="91">
        <v>2.157896249372791E-6</v>
      </c>
      <c r="K13" s="91">
        <f t="shared" si="0"/>
        <v>0.45349855141650258</v>
      </c>
      <c r="L13" s="91">
        <f>I13/'סכום נכסי הקרן'!$C$42</f>
        <v>5.7921909215281481E-7</v>
      </c>
    </row>
    <row r="14" spans="2:12">
      <c r="B14" s="92" t="s">
        <v>1935</v>
      </c>
      <c r="C14" s="87" t="s">
        <v>1936</v>
      </c>
      <c r="D14" s="88" t="s">
        <v>1113</v>
      </c>
      <c r="E14" s="88" t="s">
        <v>133</v>
      </c>
      <c r="F14" s="101">
        <v>44628</v>
      </c>
      <c r="G14" s="90">
        <v>637.73050000000001</v>
      </c>
      <c r="H14" s="102">
        <v>1E-4</v>
      </c>
      <c r="I14" s="90">
        <v>6.3799999999999997E-7</v>
      </c>
      <c r="J14" s="91">
        <v>7.0114528369095661E-6</v>
      </c>
      <c r="K14" s="91">
        <f t="shared" si="0"/>
        <v>4.7336541598354832E-6</v>
      </c>
      <c r="L14" s="91">
        <f>I14/'סכום נכסי הקרן'!$C$42</f>
        <v>6.0459352217580874E-12</v>
      </c>
    </row>
    <row r="15" spans="2:12">
      <c r="B15" s="92" t="s">
        <v>1937</v>
      </c>
      <c r="C15" s="87">
        <v>8731</v>
      </c>
      <c r="D15" s="88" t="s">
        <v>155</v>
      </c>
      <c r="E15" s="88" t="s">
        <v>133</v>
      </c>
      <c r="F15" s="101">
        <v>44537</v>
      </c>
      <c r="G15" s="90">
        <v>76.527659999999997</v>
      </c>
      <c r="H15" s="102">
        <v>2.1700000000000001E-2</v>
      </c>
      <c r="I15" s="90">
        <v>1.6606999999999999E-5</v>
      </c>
      <c r="J15" s="91">
        <v>1.1695493406584337E-5</v>
      </c>
      <c r="K15" s="91">
        <f t="shared" si="0"/>
        <v>1.2321597904762987E-4</v>
      </c>
      <c r="L15" s="91">
        <f>I15/'סכום נכסי הקרן'!$C$42</f>
        <v>1.5737436712811372E-10</v>
      </c>
    </row>
    <row r="16" spans="2:12">
      <c r="B16" s="113" t="s">
        <v>199</v>
      </c>
      <c r="C16" s="87"/>
      <c r="D16" s="88"/>
      <c r="E16" s="88"/>
      <c r="F16" s="101"/>
      <c r="G16" s="90"/>
      <c r="H16" s="102"/>
      <c r="I16" s="90">
        <v>7.3639999999999997E-2</v>
      </c>
      <c r="J16" s="91"/>
      <c r="K16" s="91">
        <f t="shared" si="0"/>
        <v>0.54637349895028986</v>
      </c>
      <c r="L16" s="91">
        <f>I16/'סכום נכסי הקרן'!$C$42</f>
        <v>6.9784117512580809E-7</v>
      </c>
    </row>
    <row r="17" spans="2:12">
      <c r="B17" s="92" t="s">
        <v>1938</v>
      </c>
      <c r="C17" s="87">
        <v>9122</v>
      </c>
      <c r="D17" s="88" t="s">
        <v>1201</v>
      </c>
      <c r="E17" s="88" t="s">
        <v>132</v>
      </c>
      <c r="F17" s="101">
        <v>44742</v>
      </c>
      <c r="G17" s="90">
        <v>122.34</v>
      </c>
      <c r="H17" s="102">
        <v>16.649999999999999</v>
      </c>
      <c r="I17" s="90">
        <v>7.3639999999999997E-2</v>
      </c>
      <c r="J17" s="91">
        <v>1.4707240441549973E-5</v>
      </c>
      <c r="K17" s="91">
        <f t="shared" si="0"/>
        <v>0.54637349895028986</v>
      </c>
      <c r="L17" s="91">
        <f>I17/'סכום נכסי הקרן'!$C$42</f>
        <v>6.9784117512580809E-7</v>
      </c>
    </row>
    <row r="18" spans="2:12">
      <c r="B18" s="87"/>
      <c r="C18" s="87"/>
      <c r="D18" s="87"/>
      <c r="E18" s="87"/>
      <c r="F18" s="87"/>
      <c r="G18" s="90"/>
      <c r="H18" s="102"/>
      <c r="I18" s="87"/>
      <c r="J18" s="87"/>
      <c r="K18" s="91"/>
      <c r="L18" s="87"/>
    </row>
    <row r="19" spans="2:12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12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2:12">
      <c r="B21" s="126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12">
      <c r="B22" s="126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126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94"/>
      <c r="C118" s="93"/>
      <c r="D118" s="93"/>
      <c r="E118" s="93"/>
      <c r="F118" s="93"/>
      <c r="G118" s="93"/>
      <c r="H118" s="93"/>
      <c r="I118" s="93"/>
      <c r="J118" s="93"/>
      <c r="K118" s="93"/>
      <c r="L118" s="93"/>
    </row>
    <row r="119" spans="2:12">
      <c r="B119" s="94"/>
      <c r="C119" s="93"/>
      <c r="D119" s="93"/>
      <c r="E119" s="93"/>
      <c r="F119" s="93"/>
      <c r="G119" s="93"/>
      <c r="H119" s="93"/>
      <c r="I119" s="93"/>
      <c r="J119" s="93"/>
      <c r="K119" s="93"/>
      <c r="L119" s="93"/>
    </row>
    <row r="120" spans="2:12">
      <c r="B120" s="94"/>
      <c r="C120" s="93"/>
      <c r="D120" s="93"/>
      <c r="E120" s="93"/>
      <c r="F120" s="93"/>
      <c r="G120" s="93"/>
      <c r="H120" s="93"/>
      <c r="I120" s="93"/>
      <c r="J120" s="93"/>
      <c r="K120" s="93"/>
      <c r="L120" s="93"/>
    </row>
    <row r="121" spans="2:12">
      <c r="B121" s="94"/>
      <c r="C121" s="93"/>
      <c r="D121" s="93"/>
      <c r="E121" s="93"/>
      <c r="F121" s="93"/>
      <c r="G121" s="93"/>
      <c r="H121" s="93"/>
      <c r="I121" s="93"/>
      <c r="J121" s="93"/>
      <c r="K121" s="93"/>
      <c r="L121" s="93"/>
    </row>
    <row r="122" spans="2:12">
      <c r="B122" s="94"/>
      <c r="C122" s="93"/>
      <c r="D122" s="93"/>
      <c r="E122" s="93"/>
      <c r="F122" s="93"/>
      <c r="G122" s="93"/>
      <c r="H122" s="93"/>
      <c r="I122" s="93"/>
      <c r="J122" s="93"/>
      <c r="K122" s="93"/>
      <c r="L122" s="93"/>
    </row>
    <row r="123" spans="2:12">
      <c r="B123" s="94"/>
      <c r="C123" s="93"/>
      <c r="D123" s="93"/>
      <c r="E123" s="93"/>
      <c r="F123" s="93"/>
      <c r="G123" s="93"/>
      <c r="H123" s="93"/>
      <c r="I123" s="93"/>
      <c r="J123" s="93"/>
      <c r="K123" s="93"/>
      <c r="L123" s="93"/>
    </row>
    <row r="124" spans="2:12">
      <c r="B124" s="94"/>
      <c r="C124" s="93"/>
      <c r="D124" s="93"/>
      <c r="E124" s="93"/>
      <c r="F124" s="93"/>
      <c r="G124" s="93"/>
      <c r="H124" s="93"/>
      <c r="I124" s="93"/>
      <c r="J124" s="93"/>
      <c r="K124" s="93"/>
      <c r="L124" s="93"/>
    </row>
    <row r="125" spans="2:12">
      <c r="B125" s="94"/>
      <c r="C125" s="93"/>
      <c r="D125" s="93"/>
      <c r="E125" s="93"/>
      <c r="F125" s="93"/>
      <c r="G125" s="93"/>
      <c r="H125" s="93"/>
      <c r="I125" s="93"/>
      <c r="J125" s="93"/>
      <c r="K125" s="93"/>
      <c r="L125" s="93"/>
    </row>
    <row r="126" spans="2:12">
      <c r="B126" s="94"/>
      <c r="C126" s="93"/>
      <c r="D126" s="93"/>
      <c r="E126" s="93"/>
      <c r="F126" s="93"/>
      <c r="G126" s="93"/>
      <c r="H126" s="93"/>
      <c r="I126" s="93"/>
      <c r="J126" s="93"/>
      <c r="K126" s="93"/>
      <c r="L126" s="93"/>
    </row>
    <row r="127" spans="2:12">
      <c r="B127" s="94"/>
      <c r="C127" s="93"/>
      <c r="D127" s="93"/>
      <c r="E127" s="93"/>
      <c r="F127" s="93"/>
      <c r="G127" s="93"/>
      <c r="H127" s="93"/>
      <c r="I127" s="93"/>
      <c r="J127" s="93"/>
      <c r="K127" s="93"/>
      <c r="L127" s="93"/>
    </row>
    <row r="128" spans="2:12">
      <c r="B128" s="94"/>
      <c r="C128" s="93"/>
      <c r="D128" s="93"/>
      <c r="E128" s="93"/>
      <c r="F128" s="93"/>
      <c r="G128" s="93"/>
      <c r="H128" s="93"/>
      <c r="I128" s="93"/>
      <c r="J128" s="93"/>
      <c r="K128" s="93"/>
      <c r="L128" s="93"/>
    </row>
    <row r="129" spans="2:12">
      <c r="B129" s="94"/>
      <c r="C129" s="93"/>
      <c r="D129" s="93"/>
      <c r="E129" s="93"/>
      <c r="F129" s="93"/>
      <c r="G129" s="93"/>
      <c r="H129" s="93"/>
      <c r="I129" s="93"/>
      <c r="J129" s="93"/>
      <c r="K129" s="93"/>
      <c r="L129" s="93"/>
    </row>
    <row r="130" spans="2:12">
      <c r="B130" s="94"/>
      <c r="C130" s="93"/>
      <c r="D130" s="93"/>
      <c r="E130" s="93"/>
      <c r="F130" s="93"/>
      <c r="G130" s="93"/>
      <c r="H130" s="93"/>
      <c r="I130" s="93"/>
      <c r="J130" s="93"/>
      <c r="K130" s="93"/>
      <c r="L130" s="93"/>
    </row>
    <row r="131" spans="2:12">
      <c r="B131" s="94"/>
      <c r="C131" s="93"/>
      <c r="D131" s="93"/>
      <c r="E131" s="93"/>
      <c r="F131" s="93"/>
      <c r="G131" s="93"/>
      <c r="H131" s="93"/>
      <c r="I131" s="93"/>
      <c r="J131" s="93"/>
      <c r="K131" s="93"/>
      <c r="L131" s="93"/>
    </row>
    <row r="132" spans="2:12">
      <c r="B132" s="94"/>
      <c r="C132" s="93"/>
      <c r="D132" s="93"/>
      <c r="E132" s="93"/>
      <c r="F132" s="93"/>
      <c r="G132" s="93"/>
      <c r="H132" s="93"/>
      <c r="I132" s="93"/>
      <c r="J132" s="93"/>
      <c r="K132" s="93"/>
      <c r="L132" s="93"/>
    </row>
    <row r="133" spans="2:12">
      <c r="B133" s="94"/>
      <c r="C133" s="93"/>
      <c r="D133" s="93"/>
      <c r="E133" s="93"/>
      <c r="F133" s="93"/>
      <c r="G133" s="93"/>
      <c r="H133" s="93"/>
      <c r="I133" s="93"/>
      <c r="J133" s="93"/>
      <c r="K133" s="93"/>
      <c r="L133" s="93"/>
    </row>
    <row r="134" spans="2:12">
      <c r="B134" s="94"/>
      <c r="C134" s="93"/>
      <c r="D134" s="93"/>
      <c r="E134" s="93"/>
      <c r="F134" s="93"/>
      <c r="G134" s="93"/>
      <c r="H134" s="93"/>
      <c r="I134" s="93"/>
      <c r="J134" s="93"/>
      <c r="K134" s="93"/>
      <c r="L134" s="93"/>
    </row>
    <row r="135" spans="2:12">
      <c r="B135" s="94"/>
      <c r="C135" s="93"/>
      <c r="D135" s="93"/>
      <c r="E135" s="93"/>
      <c r="F135" s="93"/>
      <c r="G135" s="93"/>
      <c r="H135" s="93"/>
      <c r="I135" s="93"/>
      <c r="J135" s="93"/>
      <c r="K135" s="93"/>
      <c r="L135" s="93"/>
    </row>
    <row r="136" spans="2:12">
      <c r="B136" s="94"/>
      <c r="C136" s="93"/>
      <c r="D136" s="93"/>
      <c r="E136" s="93"/>
      <c r="F136" s="93"/>
      <c r="G136" s="93"/>
      <c r="H136" s="93"/>
      <c r="I136" s="93"/>
      <c r="J136" s="93"/>
      <c r="K136" s="93"/>
      <c r="L136" s="93"/>
    </row>
    <row r="137" spans="2:12">
      <c r="B137" s="94"/>
      <c r="C137" s="93"/>
      <c r="D137" s="93"/>
      <c r="E137" s="93"/>
      <c r="F137" s="93"/>
      <c r="G137" s="93"/>
      <c r="H137" s="93"/>
      <c r="I137" s="93"/>
      <c r="J137" s="93"/>
      <c r="K137" s="93"/>
      <c r="L137" s="93"/>
    </row>
    <row r="138" spans="2:12">
      <c r="B138" s="94"/>
      <c r="C138" s="93"/>
      <c r="D138" s="93"/>
      <c r="E138" s="93"/>
      <c r="F138" s="93"/>
      <c r="G138" s="93"/>
      <c r="H138" s="93"/>
      <c r="I138" s="93"/>
      <c r="J138" s="93"/>
      <c r="K138" s="93"/>
      <c r="L138" s="93"/>
    </row>
    <row r="139" spans="2:12">
      <c r="B139" s="94"/>
      <c r="C139" s="93"/>
      <c r="D139" s="93"/>
      <c r="E139" s="93"/>
      <c r="F139" s="93"/>
      <c r="G139" s="93"/>
      <c r="H139" s="93"/>
      <c r="I139" s="93"/>
      <c r="J139" s="93"/>
      <c r="K139" s="93"/>
      <c r="L139" s="93"/>
    </row>
    <row r="140" spans="2:12">
      <c r="B140" s="94"/>
      <c r="C140" s="93"/>
      <c r="D140" s="93"/>
      <c r="E140" s="93"/>
      <c r="F140" s="93"/>
      <c r="G140" s="93"/>
      <c r="H140" s="93"/>
      <c r="I140" s="93"/>
      <c r="J140" s="93"/>
      <c r="K140" s="93"/>
      <c r="L140" s="93"/>
    </row>
    <row r="141" spans="2:12">
      <c r="B141" s="94"/>
      <c r="C141" s="93"/>
      <c r="D141" s="93"/>
      <c r="E141" s="93"/>
      <c r="F141" s="93"/>
      <c r="G141" s="93"/>
      <c r="H141" s="93"/>
      <c r="I141" s="93"/>
      <c r="J141" s="93"/>
      <c r="K141" s="93"/>
      <c r="L141" s="93"/>
    </row>
    <row r="142" spans="2:12">
      <c r="B142" s="94"/>
      <c r="C142" s="93"/>
      <c r="D142" s="93"/>
      <c r="E142" s="93"/>
      <c r="F142" s="93"/>
      <c r="G142" s="93"/>
      <c r="H142" s="93"/>
      <c r="I142" s="93"/>
      <c r="J142" s="93"/>
      <c r="K142" s="93"/>
      <c r="L142" s="93"/>
    </row>
    <row r="143" spans="2:12">
      <c r="B143" s="94"/>
      <c r="C143" s="93"/>
      <c r="D143" s="93"/>
      <c r="E143" s="93"/>
      <c r="F143" s="93"/>
      <c r="G143" s="93"/>
      <c r="H143" s="93"/>
      <c r="I143" s="93"/>
      <c r="J143" s="93"/>
      <c r="K143" s="93"/>
      <c r="L143" s="93"/>
    </row>
    <row r="144" spans="2:12">
      <c r="B144" s="94"/>
      <c r="C144" s="93"/>
      <c r="D144" s="93"/>
      <c r="E144" s="93"/>
      <c r="F144" s="93"/>
      <c r="G144" s="93"/>
      <c r="H144" s="93"/>
      <c r="I144" s="93"/>
      <c r="J144" s="93"/>
      <c r="K144" s="93"/>
      <c r="L144" s="93"/>
    </row>
    <row r="145" spans="2:12">
      <c r="B145" s="94"/>
      <c r="C145" s="93"/>
      <c r="D145" s="93"/>
      <c r="E145" s="93"/>
      <c r="F145" s="93"/>
      <c r="G145" s="93"/>
      <c r="H145" s="93"/>
      <c r="I145" s="93"/>
      <c r="J145" s="93"/>
      <c r="K145" s="93"/>
      <c r="L145" s="93"/>
    </row>
    <row r="146" spans="2:12">
      <c r="B146" s="94"/>
      <c r="C146" s="93"/>
      <c r="D146" s="93"/>
      <c r="E146" s="93"/>
      <c r="F146" s="93"/>
      <c r="G146" s="93"/>
      <c r="H146" s="93"/>
      <c r="I146" s="93"/>
      <c r="J146" s="93"/>
      <c r="K146" s="93"/>
      <c r="L146" s="93"/>
    </row>
    <row r="147" spans="2:12">
      <c r="B147" s="94"/>
      <c r="C147" s="93"/>
      <c r="D147" s="93"/>
      <c r="E147" s="93"/>
      <c r="F147" s="93"/>
      <c r="G147" s="93"/>
      <c r="H147" s="93"/>
      <c r="I147" s="93"/>
      <c r="J147" s="93"/>
      <c r="K147" s="93"/>
      <c r="L147" s="93"/>
    </row>
    <row r="148" spans="2:12">
      <c r="B148" s="94"/>
      <c r="C148" s="93"/>
      <c r="D148" s="93"/>
      <c r="E148" s="93"/>
      <c r="F148" s="93"/>
      <c r="G148" s="93"/>
      <c r="H148" s="93"/>
      <c r="I148" s="93"/>
      <c r="J148" s="93"/>
      <c r="K148" s="93"/>
      <c r="L148" s="93"/>
    </row>
    <row r="149" spans="2:12">
      <c r="B149" s="94"/>
      <c r="C149" s="93"/>
      <c r="D149" s="93"/>
      <c r="E149" s="93"/>
      <c r="F149" s="93"/>
      <c r="G149" s="93"/>
      <c r="H149" s="93"/>
      <c r="I149" s="93"/>
      <c r="J149" s="93"/>
      <c r="K149" s="93"/>
      <c r="L149" s="93"/>
    </row>
    <row r="150" spans="2:12">
      <c r="B150" s="94"/>
      <c r="C150" s="93"/>
      <c r="D150" s="93"/>
      <c r="E150" s="93"/>
      <c r="F150" s="93"/>
      <c r="G150" s="93"/>
      <c r="H150" s="93"/>
      <c r="I150" s="93"/>
      <c r="J150" s="93"/>
      <c r="K150" s="93"/>
      <c r="L150" s="93"/>
    </row>
    <row r="151" spans="2:12">
      <c r="B151" s="94"/>
      <c r="C151" s="93"/>
      <c r="D151" s="93"/>
      <c r="E151" s="93"/>
      <c r="F151" s="93"/>
      <c r="G151" s="93"/>
      <c r="H151" s="93"/>
      <c r="I151" s="93"/>
      <c r="J151" s="93"/>
      <c r="K151" s="93"/>
      <c r="L151" s="93"/>
    </row>
    <row r="152" spans="2:12">
      <c r="B152" s="94"/>
      <c r="C152" s="93"/>
      <c r="D152" s="93"/>
      <c r="E152" s="93"/>
      <c r="F152" s="93"/>
      <c r="G152" s="93"/>
      <c r="H152" s="93"/>
      <c r="I152" s="93"/>
      <c r="J152" s="93"/>
      <c r="K152" s="93"/>
      <c r="L152" s="93"/>
    </row>
    <row r="153" spans="2:12">
      <c r="B153" s="94"/>
      <c r="C153" s="93"/>
      <c r="D153" s="93"/>
      <c r="E153" s="93"/>
      <c r="F153" s="93"/>
      <c r="G153" s="93"/>
      <c r="H153" s="93"/>
      <c r="I153" s="93"/>
      <c r="J153" s="93"/>
      <c r="K153" s="93"/>
      <c r="L153" s="93"/>
    </row>
    <row r="154" spans="2:12">
      <c r="B154" s="94"/>
      <c r="C154" s="93"/>
      <c r="D154" s="93"/>
      <c r="E154" s="93"/>
      <c r="F154" s="93"/>
      <c r="G154" s="93"/>
      <c r="H154" s="93"/>
      <c r="I154" s="93"/>
      <c r="J154" s="93"/>
      <c r="K154" s="93"/>
      <c r="L154" s="93"/>
    </row>
    <row r="155" spans="2:12">
      <c r="B155" s="94"/>
      <c r="C155" s="93"/>
      <c r="D155" s="93"/>
      <c r="E155" s="93"/>
      <c r="F155" s="93"/>
      <c r="G155" s="93"/>
      <c r="H155" s="93"/>
      <c r="I155" s="93"/>
      <c r="J155" s="93"/>
      <c r="K155" s="93"/>
      <c r="L155" s="93"/>
    </row>
    <row r="156" spans="2:12">
      <c r="B156" s="94"/>
      <c r="C156" s="93"/>
      <c r="D156" s="93"/>
      <c r="E156" s="93"/>
      <c r="F156" s="93"/>
      <c r="G156" s="93"/>
      <c r="H156" s="93"/>
      <c r="I156" s="93"/>
      <c r="J156" s="93"/>
      <c r="K156" s="93"/>
      <c r="L156" s="93"/>
    </row>
    <row r="157" spans="2:12">
      <c r="B157" s="94"/>
      <c r="C157" s="93"/>
      <c r="D157" s="93"/>
      <c r="E157" s="93"/>
      <c r="F157" s="93"/>
      <c r="G157" s="93"/>
      <c r="H157" s="93"/>
      <c r="I157" s="93"/>
      <c r="J157" s="93"/>
      <c r="K157" s="93"/>
      <c r="L157" s="93"/>
    </row>
    <row r="158" spans="2:12">
      <c r="B158" s="94"/>
      <c r="C158" s="93"/>
      <c r="D158" s="93"/>
      <c r="E158" s="93"/>
      <c r="F158" s="93"/>
      <c r="G158" s="93"/>
      <c r="H158" s="93"/>
      <c r="I158" s="93"/>
      <c r="J158" s="93"/>
      <c r="K158" s="93"/>
      <c r="L158" s="93"/>
    </row>
    <row r="159" spans="2:12">
      <c r="B159" s="94"/>
      <c r="C159" s="93"/>
      <c r="D159" s="93"/>
      <c r="E159" s="93"/>
      <c r="F159" s="93"/>
      <c r="G159" s="93"/>
      <c r="H159" s="93"/>
      <c r="I159" s="93"/>
      <c r="J159" s="93"/>
      <c r="K159" s="93"/>
      <c r="L159" s="93"/>
    </row>
    <row r="160" spans="2:12">
      <c r="B160" s="94"/>
      <c r="C160" s="93"/>
      <c r="D160" s="93"/>
      <c r="E160" s="93"/>
      <c r="F160" s="93"/>
      <c r="G160" s="93"/>
      <c r="H160" s="93"/>
      <c r="I160" s="93"/>
      <c r="J160" s="93"/>
      <c r="K160" s="93"/>
      <c r="L160" s="93"/>
    </row>
    <row r="161" spans="2:12">
      <c r="B161" s="94"/>
      <c r="C161" s="93"/>
      <c r="D161" s="93"/>
      <c r="E161" s="93"/>
      <c r="F161" s="93"/>
      <c r="G161" s="93"/>
      <c r="H161" s="93"/>
      <c r="I161" s="93"/>
      <c r="J161" s="93"/>
      <c r="K161" s="93"/>
      <c r="L161" s="93"/>
    </row>
    <row r="162" spans="2:12">
      <c r="B162" s="94"/>
      <c r="C162" s="93"/>
      <c r="D162" s="93"/>
      <c r="E162" s="93"/>
      <c r="F162" s="93"/>
      <c r="G162" s="93"/>
      <c r="H162" s="93"/>
      <c r="I162" s="93"/>
      <c r="J162" s="93"/>
      <c r="K162" s="93"/>
      <c r="L162" s="93"/>
    </row>
    <row r="163" spans="2:12">
      <c r="B163" s="94"/>
      <c r="C163" s="93"/>
      <c r="D163" s="93"/>
      <c r="E163" s="93"/>
      <c r="F163" s="93"/>
      <c r="G163" s="93"/>
      <c r="H163" s="93"/>
      <c r="I163" s="93"/>
      <c r="J163" s="93"/>
      <c r="K163" s="93"/>
      <c r="L163" s="93"/>
    </row>
    <row r="164" spans="2:12">
      <c r="B164" s="94"/>
      <c r="C164" s="93"/>
      <c r="D164" s="93"/>
      <c r="E164" s="93"/>
      <c r="F164" s="93"/>
      <c r="G164" s="93"/>
      <c r="H164" s="93"/>
      <c r="I164" s="93"/>
      <c r="J164" s="93"/>
      <c r="K164" s="93"/>
      <c r="L164" s="93"/>
    </row>
    <row r="165" spans="2:12">
      <c r="B165" s="94"/>
      <c r="C165" s="93"/>
      <c r="D165" s="93"/>
      <c r="E165" s="93"/>
      <c r="F165" s="93"/>
      <c r="G165" s="93"/>
      <c r="H165" s="93"/>
      <c r="I165" s="93"/>
      <c r="J165" s="93"/>
      <c r="K165" s="93"/>
      <c r="L165" s="93"/>
    </row>
    <row r="166" spans="2:12">
      <c r="B166" s="94"/>
      <c r="C166" s="93"/>
      <c r="D166" s="93"/>
      <c r="E166" s="93"/>
      <c r="F166" s="93"/>
      <c r="G166" s="93"/>
      <c r="H166" s="93"/>
      <c r="I166" s="93"/>
      <c r="J166" s="93"/>
      <c r="K166" s="93"/>
      <c r="L166" s="93"/>
    </row>
    <row r="167" spans="2:12">
      <c r="B167" s="94"/>
      <c r="C167" s="93"/>
      <c r="D167" s="93"/>
      <c r="E167" s="93"/>
      <c r="F167" s="93"/>
      <c r="G167" s="93"/>
      <c r="H167" s="93"/>
      <c r="I167" s="93"/>
      <c r="J167" s="93"/>
      <c r="K167" s="93"/>
      <c r="L167" s="93"/>
    </row>
    <row r="168" spans="2:12">
      <c r="B168" s="94"/>
      <c r="C168" s="93"/>
      <c r="D168" s="93"/>
      <c r="E168" s="93"/>
      <c r="F168" s="93"/>
      <c r="G168" s="93"/>
      <c r="H168" s="93"/>
      <c r="I168" s="93"/>
      <c r="J168" s="93"/>
      <c r="K168" s="93"/>
      <c r="L168" s="93"/>
    </row>
    <row r="169" spans="2:12">
      <c r="B169" s="94"/>
      <c r="C169" s="93"/>
      <c r="D169" s="93"/>
      <c r="E169" s="93"/>
      <c r="F169" s="93"/>
      <c r="G169" s="93"/>
      <c r="H169" s="93"/>
      <c r="I169" s="93"/>
      <c r="J169" s="93"/>
      <c r="K169" s="93"/>
      <c r="L169" s="93"/>
    </row>
    <row r="170" spans="2:12">
      <c r="B170" s="94"/>
      <c r="C170" s="93"/>
      <c r="D170" s="93"/>
      <c r="E170" s="93"/>
      <c r="F170" s="93"/>
      <c r="G170" s="93"/>
      <c r="H170" s="93"/>
      <c r="I170" s="93"/>
      <c r="J170" s="93"/>
      <c r="K170" s="93"/>
      <c r="L170" s="93"/>
    </row>
    <row r="171" spans="2:12">
      <c r="B171" s="94"/>
      <c r="C171" s="93"/>
      <c r="D171" s="93"/>
      <c r="E171" s="93"/>
      <c r="F171" s="93"/>
      <c r="G171" s="93"/>
      <c r="H171" s="93"/>
      <c r="I171" s="93"/>
      <c r="J171" s="93"/>
      <c r="K171" s="93"/>
      <c r="L171" s="93"/>
    </row>
    <row r="172" spans="2:12">
      <c r="B172" s="94"/>
      <c r="C172" s="93"/>
      <c r="D172" s="93"/>
      <c r="E172" s="93"/>
      <c r="F172" s="93"/>
      <c r="G172" s="93"/>
      <c r="H172" s="93"/>
      <c r="I172" s="93"/>
      <c r="J172" s="93"/>
      <c r="K172" s="93"/>
      <c r="L172" s="93"/>
    </row>
    <row r="173" spans="2:12">
      <c r="B173" s="94"/>
      <c r="C173" s="93"/>
      <c r="D173" s="93"/>
      <c r="E173" s="93"/>
      <c r="F173" s="93"/>
      <c r="G173" s="93"/>
      <c r="H173" s="93"/>
      <c r="I173" s="93"/>
      <c r="J173" s="93"/>
      <c r="K173" s="93"/>
      <c r="L173" s="93"/>
    </row>
    <row r="174" spans="2:12">
      <c r="B174" s="94"/>
      <c r="C174" s="93"/>
      <c r="D174" s="93"/>
      <c r="E174" s="93"/>
      <c r="F174" s="93"/>
      <c r="G174" s="93"/>
      <c r="H174" s="93"/>
      <c r="I174" s="93"/>
      <c r="J174" s="93"/>
      <c r="K174" s="93"/>
      <c r="L174" s="93"/>
    </row>
    <row r="175" spans="2:12">
      <c r="B175" s="94"/>
      <c r="C175" s="93"/>
      <c r="D175" s="93"/>
      <c r="E175" s="93"/>
      <c r="F175" s="93"/>
      <c r="G175" s="93"/>
      <c r="H175" s="93"/>
      <c r="I175" s="93"/>
      <c r="J175" s="93"/>
      <c r="K175" s="93"/>
      <c r="L175" s="93"/>
    </row>
    <row r="176" spans="2:12">
      <c r="B176" s="94"/>
      <c r="C176" s="93"/>
      <c r="D176" s="93"/>
      <c r="E176" s="93"/>
      <c r="F176" s="93"/>
      <c r="G176" s="93"/>
      <c r="H176" s="93"/>
      <c r="I176" s="93"/>
      <c r="J176" s="93"/>
      <c r="K176" s="93"/>
      <c r="L176" s="93"/>
    </row>
    <row r="177" spans="2:12">
      <c r="B177" s="94"/>
      <c r="C177" s="93"/>
      <c r="D177" s="93"/>
      <c r="E177" s="93"/>
      <c r="F177" s="93"/>
      <c r="G177" s="93"/>
      <c r="H177" s="93"/>
      <c r="I177" s="93"/>
      <c r="J177" s="93"/>
      <c r="K177" s="93"/>
      <c r="L177" s="93"/>
    </row>
    <row r="178" spans="2:12">
      <c r="B178" s="94"/>
      <c r="C178" s="93"/>
      <c r="D178" s="93"/>
      <c r="E178" s="93"/>
      <c r="F178" s="93"/>
      <c r="G178" s="93"/>
      <c r="H178" s="93"/>
      <c r="I178" s="93"/>
      <c r="J178" s="93"/>
      <c r="K178" s="93"/>
      <c r="L178" s="93"/>
    </row>
    <row r="179" spans="2:12">
      <c r="B179" s="94"/>
      <c r="C179" s="93"/>
      <c r="D179" s="93"/>
      <c r="E179" s="93"/>
      <c r="F179" s="93"/>
      <c r="G179" s="93"/>
      <c r="H179" s="93"/>
      <c r="I179" s="93"/>
      <c r="J179" s="93"/>
      <c r="K179" s="93"/>
      <c r="L179" s="93"/>
    </row>
    <row r="180" spans="2:12">
      <c r="B180" s="94"/>
      <c r="C180" s="93"/>
      <c r="D180" s="93"/>
      <c r="E180" s="93"/>
      <c r="F180" s="93"/>
      <c r="G180" s="93"/>
      <c r="H180" s="93"/>
      <c r="I180" s="93"/>
      <c r="J180" s="93"/>
      <c r="K180" s="93"/>
      <c r="L180" s="93"/>
    </row>
    <row r="181" spans="2:12">
      <c r="B181" s="94"/>
      <c r="C181" s="93"/>
      <c r="D181" s="93"/>
      <c r="E181" s="93"/>
      <c r="F181" s="93"/>
      <c r="G181" s="93"/>
      <c r="H181" s="93"/>
      <c r="I181" s="93"/>
      <c r="J181" s="93"/>
      <c r="K181" s="93"/>
      <c r="L181" s="93"/>
    </row>
    <row r="182" spans="2:12">
      <c r="B182" s="94"/>
      <c r="C182" s="93"/>
      <c r="D182" s="93"/>
      <c r="E182" s="93"/>
      <c r="F182" s="93"/>
      <c r="G182" s="93"/>
      <c r="H182" s="93"/>
      <c r="I182" s="93"/>
      <c r="J182" s="93"/>
      <c r="K182" s="93"/>
      <c r="L182" s="93"/>
    </row>
    <row r="183" spans="2:12">
      <c r="B183" s="94"/>
      <c r="C183" s="93"/>
      <c r="D183" s="93"/>
      <c r="E183" s="93"/>
      <c r="F183" s="93"/>
      <c r="G183" s="93"/>
      <c r="H183" s="93"/>
      <c r="I183" s="93"/>
      <c r="J183" s="93"/>
      <c r="K183" s="93"/>
      <c r="L183" s="93"/>
    </row>
    <row r="184" spans="2:12">
      <c r="B184" s="94"/>
      <c r="C184" s="93"/>
      <c r="D184" s="93"/>
      <c r="E184" s="93"/>
      <c r="F184" s="93"/>
      <c r="G184" s="93"/>
      <c r="H184" s="93"/>
      <c r="I184" s="93"/>
      <c r="J184" s="93"/>
      <c r="K184" s="93"/>
      <c r="L184" s="93"/>
    </row>
    <row r="185" spans="2:12">
      <c r="B185" s="94"/>
      <c r="C185" s="93"/>
      <c r="D185" s="93"/>
      <c r="E185" s="93"/>
      <c r="F185" s="93"/>
      <c r="G185" s="93"/>
      <c r="H185" s="93"/>
      <c r="I185" s="93"/>
      <c r="J185" s="93"/>
      <c r="K185" s="93"/>
      <c r="L185" s="93"/>
    </row>
    <row r="186" spans="2:12">
      <c r="B186" s="94"/>
      <c r="C186" s="93"/>
      <c r="D186" s="93"/>
      <c r="E186" s="93"/>
      <c r="F186" s="93"/>
      <c r="G186" s="93"/>
      <c r="H186" s="93"/>
      <c r="I186" s="93"/>
      <c r="J186" s="93"/>
      <c r="K186" s="93"/>
      <c r="L186" s="93"/>
    </row>
    <row r="187" spans="2:12">
      <c r="B187" s="94"/>
      <c r="C187" s="93"/>
      <c r="D187" s="93"/>
      <c r="E187" s="93"/>
      <c r="F187" s="93"/>
      <c r="G187" s="93"/>
      <c r="H187" s="93"/>
      <c r="I187" s="93"/>
      <c r="J187" s="93"/>
      <c r="K187" s="93"/>
      <c r="L187" s="93"/>
    </row>
    <row r="188" spans="2:12">
      <c r="B188" s="94"/>
      <c r="C188" s="93"/>
      <c r="D188" s="93"/>
      <c r="E188" s="93"/>
      <c r="F188" s="93"/>
      <c r="G188" s="93"/>
      <c r="H188" s="93"/>
      <c r="I188" s="93"/>
      <c r="J188" s="93"/>
      <c r="K188" s="93"/>
      <c r="L188" s="93"/>
    </row>
    <row r="189" spans="2:12">
      <c r="B189" s="94"/>
      <c r="C189" s="93"/>
      <c r="D189" s="93"/>
      <c r="E189" s="93"/>
      <c r="F189" s="93"/>
      <c r="G189" s="93"/>
      <c r="H189" s="93"/>
      <c r="I189" s="93"/>
      <c r="J189" s="93"/>
      <c r="K189" s="93"/>
      <c r="L189" s="93"/>
    </row>
    <row r="190" spans="2:12">
      <c r="B190" s="94"/>
      <c r="C190" s="93"/>
      <c r="D190" s="93"/>
      <c r="E190" s="93"/>
      <c r="F190" s="93"/>
      <c r="G190" s="93"/>
      <c r="H190" s="93"/>
      <c r="I190" s="93"/>
      <c r="J190" s="93"/>
      <c r="K190" s="93"/>
      <c r="L190" s="93"/>
    </row>
    <row r="191" spans="2:12">
      <c r="B191" s="94"/>
      <c r="C191" s="93"/>
      <c r="D191" s="93"/>
      <c r="E191" s="93"/>
      <c r="F191" s="93"/>
      <c r="G191" s="93"/>
      <c r="H191" s="93"/>
      <c r="I191" s="93"/>
      <c r="J191" s="93"/>
      <c r="K191" s="93"/>
      <c r="L191" s="93"/>
    </row>
    <row r="192" spans="2:12">
      <c r="B192" s="94"/>
      <c r="C192" s="93"/>
      <c r="D192" s="93"/>
      <c r="E192" s="93"/>
      <c r="F192" s="93"/>
      <c r="G192" s="93"/>
      <c r="H192" s="93"/>
      <c r="I192" s="93"/>
      <c r="J192" s="93"/>
      <c r="K192" s="93"/>
      <c r="L192" s="93"/>
    </row>
    <row r="193" spans="2:12">
      <c r="B193" s="94"/>
      <c r="C193" s="93"/>
      <c r="D193" s="93"/>
      <c r="E193" s="93"/>
      <c r="F193" s="93"/>
      <c r="G193" s="93"/>
      <c r="H193" s="93"/>
      <c r="I193" s="93"/>
      <c r="J193" s="93"/>
      <c r="K193" s="93"/>
      <c r="L193" s="93"/>
    </row>
    <row r="194" spans="2:12">
      <c r="B194" s="94"/>
      <c r="C194" s="93"/>
      <c r="D194" s="93"/>
      <c r="E194" s="93"/>
      <c r="F194" s="93"/>
      <c r="G194" s="93"/>
      <c r="H194" s="93"/>
      <c r="I194" s="93"/>
      <c r="J194" s="93"/>
      <c r="K194" s="93"/>
      <c r="L194" s="93"/>
    </row>
    <row r="195" spans="2:12">
      <c r="B195" s="94"/>
      <c r="C195" s="93"/>
      <c r="D195" s="93"/>
      <c r="E195" s="93"/>
      <c r="F195" s="93"/>
      <c r="G195" s="93"/>
      <c r="H195" s="93"/>
      <c r="I195" s="93"/>
      <c r="J195" s="93"/>
      <c r="K195" s="93"/>
      <c r="L195" s="93"/>
    </row>
    <row r="196" spans="2:12">
      <c r="B196" s="94"/>
      <c r="C196" s="93"/>
      <c r="D196" s="93"/>
      <c r="E196" s="93"/>
      <c r="F196" s="93"/>
      <c r="G196" s="93"/>
      <c r="H196" s="93"/>
      <c r="I196" s="93"/>
      <c r="J196" s="93"/>
      <c r="K196" s="93"/>
      <c r="L196" s="93"/>
    </row>
    <row r="197" spans="2:12">
      <c r="B197" s="94"/>
      <c r="C197" s="93"/>
      <c r="D197" s="93"/>
      <c r="E197" s="93"/>
      <c r="F197" s="93"/>
      <c r="G197" s="93"/>
      <c r="H197" s="93"/>
      <c r="I197" s="93"/>
      <c r="J197" s="93"/>
      <c r="K197" s="93"/>
      <c r="L197" s="93"/>
    </row>
    <row r="198" spans="2:12">
      <c r="B198" s="94"/>
      <c r="C198" s="93"/>
      <c r="D198" s="93"/>
      <c r="E198" s="93"/>
      <c r="F198" s="93"/>
      <c r="G198" s="93"/>
      <c r="H198" s="93"/>
      <c r="I198" s="93"/>
      <c r="J198" s="93"/>
      <c r="K198" s="93"/>
      <c r="L198" s="93"/>
    </row>
    <row r="199" spans="2:12">
      <c r="B199" s="94"/>
      <c r="C199" s="93"/>
      <c r="D199" s="93"/>
      <c r="E199" s="93"/>
      <c r="F199" s="93"/>
      <c r="G199" s="93"/>
      <c r="H199" s="93"/>
      <c r="I199" s="93"/>
      <c r="J199" s="93"/>
      <c r="K199" s="93"/>
      <c r="L199" s="93"/>
    </row>
    <row r="200" spans="2:12">
      <c r="B200" s="94"/>
      <c r="C200" s="93"/>
      <c r="D200" s="93"/>
      <c r="E200" s="93"/>
      <c r="F200" s="93"/>
      <c r="G200" s="93"/>
      <c r="H200" s="93"/>
      <c r="I200" s="93"/>
      <c r="J200" s="93"/>
      <c r="K200" s="93"/>
      <c r="L200" s="93"/>
    </row>
    <row r="201" spans="2:12">
      <c r="B201" s="94"/>
      <c r="C201" s="93"/>
      <c r="D201" s="93"/>
      <c r="E201" s="93"/>
      <c r="F201" s="93"/>
      <c r="G201" s="93"/>
      <c r="H201" s="93"/>
      <c r="I201" s="93"/>
      <c r="J201" s="93"/>
      <c r="K201" s="93"/>
      <c r="L201" s="93"/>
    </row>
    <row r="202" spans="2:12">
      <c r="B202" s="94"/>
      <c r="C202" s="93"/>
      <c r="D202" s="93"/>
      <c r="E202" s="93"/>
      <c r="F202" s="93"/>
      <c r="G202" s="93"/>
      <c r="H202" s="93"/>
      <c r="I202" s="93"/>
      <c r="J202" s="93"/>
      <c r="K202" s="93"/>
      <c r="L202" s="93"/>
    </row>
    <row r="203" spans="2:12">
      <c r="B203" s="94"/>
      <c r="C203" s="93"/>
      <c r="D203" s="93"/>
      <c r="E203" s="93"/>
      <c r="F203" s="93"/>
      <c r="G203" s="93"/>
      <c r="H203" s="93"/>
      <c r="I203" s="93"/>
      <c r="J203" s="93"/>
      <c r="K203" s="93"/>
      <c r="L203" s="93"/>
    </row>
    <row r="204" spans="2:12">
      <c r="B204" s="94"/>
      <c r="C204" s="93"/>
      <c r="D204" s="93"/>
      <c r="E204" s="93"/>
      <c r="F204" s="93"/>
      <c r="G204" s="93"/>
      <c r="H204" s="93"/>
      <c r="I204" s="93"/>
      <c r="J204" s="93"/>
      <c r="K204" s="93"/>
      <c r="L204" s="93"/>
    </row>
    <row r="205" spans="2:12">
      <c r="B205" s="94"/>
      <c r="C205" s="93"/>
      <c r="D205" s="93"/>
      <c r="E205" s="93"/>
      <c r="F205" s="93"/>
      <c r="G205" s="93"/>
      <c r="H205" s="93"/>
      <c r="I205" s="93"/>
      <c r="J205" s="93"/>
      <c r="K205" s="93"/>
      <c r="L205" s="93"/>
    </row>
    <row r="206" spans="2:12">
      <c r="B206" s="94"/>
      <c r="C206" s="93"/>
      <c r="D206" s="93"/>
      <c r="E206" s="93"/>
      <c r="F206" s="93"/>
      <c r="G206" s="93"/>
      <c r="H206" s="93"/>
      <c r="I206" s="93"/>
      <c r="J206" s="93"/>
      <c r="K206" s="93"/>
      <c r="L206" s="93"/>
    </row>
    <row r="207" spans="2:12">
      <c r="B207" s="94"/>
      <c r="C207" s="93"/>
      <c r="D207" s="93"/>
      <c r="E207" s="93"/>
      <c r="F207" s="93"/>
      <c r="G207" s="93"/>
      <c r="H207" s="93"/>
      <c r="I207" s="93"/>
      <c r="J207" s="93"/>
      <c r="K207" s="93"/>
      <c r="L207" s="93"/>
    </row>
    <row r="208" spans="2:12">
      <c r="B208" s="94"/>
      <c r="C208" s="93"/>
      <c r="D208" s="93"/>
      <c r="E208" s="93"/>
      <c r="F208" s="93"/>
      <c r="G208" s="93"/>
      <c r="H208" s="93"/>
      <c r="I208" s="93"/>
      <c r="J208" s="93"/>
      <c r="K208" s="93"/>
      <c r="L208" s="93"/>
    </row>
    <row r="209" spans="2:12">
      <c r="B209" s="94"/>
      <c r="C209" s="93"/>
      <c r="D209" s="93"/>
      <c r="E209" s="93"/>
      <c r="F209" s="93"/>
      <c r="G209" s="93"/>
      <c r="H209" s="93"/>
      <c r="I209" s="93"/>
      <c r="J209" s="93"/>
      <c r="K209" s="93"/>
      <c r="L209" s="93"/>
    </row>
    <row r="210" spans="2:12">
      <c r="B210" s="94"/>
      <c r="C210" s="93"/>
      <c r="D210" s="93"/>
      <c r="E210" s="93"/>
      <c r="F210" s="93"/>
      <c r="G210" s="93"/>
      <c r="H210" s="93"/>
      <c r="I210" s="93"/>
      <c r="J210" s="93"/>
      <c r="K210" s="93"/>
      <c r="L210" s="93"/>
    </row>
    <row r="211" spans="2:12">
      <c r="B211" s="94"/>
      <c r="C211" s="93"/>
      <c r="D211" s="93"/>
      <c r="E211" s="93"/>
      <c r="F211" s="93"/>
      <c r="G211" s="93"/>
      <c r="H211" s="93"/>
      <c r="I211" s="93"/>
      <c r="J211" s="93"/>
      <c r="K211" s="93"/>
      <c r="L211" s="93"/>
    </row>
    <row r="212" spans="2:12">
      <c r="B212" s="94"/>
      <c r="C212" s="93"/>
      <c r="D212" s="93"/>
      <c r="E212" s="93"/>
      <c r="F212" s="93"/>
      <c r="G212" s="93"/>
      <c r="H212" s="93"/>
      <c r="I212" s="93"/>
      <c r="J212" s="93"/>
      <c r="K212" s="93"/>
      <c r="L212" s="93"/>
    </row>
    <row r="213" spans="2:12">
      <c r="B213" s="94"/>
      <c r="C213" s="93"/>
      <c r="D213" s="93"/>
      <c r="E213" s="93"/>
      <c r="F213" s="93"/>
      <c r="G213" s="93"/>
      <c r="H213" s="93"/>
      <c r="I213" s="93"/>
      <c r="J213" s="93"/>
      <c r="K213" s="93"/>
      <c r="L213" s="93"/>
    </row>
    <row r="214" spans="2:12">
      <c r="B214" s="94"/>
      <c r="C214" s="93"/>
      <c r="D214" s="93"/>
      <c r="E214" s="93"/>
      <c r="F214" s="93"/>
      <c r="G214" s="93"/>
      <c r="H214" s="93"/>
      <c r="I214" s="93"/>
      <c r="J214" s="93"/>
      <c r="K214" s="93"/>
      <c r="L214" s="93"/>
    </row>
    <row r="215" spans="2:12">
      <c r="B215" s="94"/>
      <c r="C215" s="93"/>
      <c r="D215" s="93"/>
      <c r="E215" s="93"/>
      <c r="F215" s="93"/>
      <c r="G215" s="93"/>
      <c r="H215" s="93"/>
      <c r="I215" s="93"/>
      <c r="J215" s="93"/>
      <c r="K215" s="93"/>
      <c r="L215" s="93"/>
    </row>
    <row r="216" spans="2:12">
      <c r="B216" s="94"/>
      <c r="C216" s="93"/>
      <c r="D216" s="93"/>
      <c r="E216" s="93"/>
      <c r="F216" s="93"/>
      <c r="G216" s="93"/>
      <c r="H216" s="93"/>
      <c r="I216" s="93"/>
      <c r="J216" s="93"/>
      <c r="K216" s="93"/>
      <c r="L216" s="93"/>
    </row>
    <row r="217" spans="2:12">
      <c r="B217" s="94"/>
      <c r="C217" s="93"/>
      <c r="D217" s="93"/>
      <c r="E217" s="93"/>
      <c r="F217" s="93"/>
      <c r="G217" s="93"/>
      <c r="H217" s="93"/>
      <c r="I217" s="93"/>
      <c r="J217" s="93"/>
      <c r="K217" s="93"/>
      <c r="L217" s="93"/>
    </row>
    <row r="218" spans="2:12">
      <c r="B218" s="94"/>
      <c r="C218" s="93"/>
      <c r="D218" s="93"/>
      <c r="E218" s="93"/>
      <c r="F218" s="93"/>
      <c r="G218" s="93"/>
      <c r="H218" s="93"/>
      <c r="I218" s="93"/>
      <c r="J218" s="93"/>
      <c r="K218" s="93"/>
      <c r="L218" s="93"/>
    </row>
    <row r="219" spans="2:12">
      <c r="B219" s="94"/>
      <c r="C219" s="93"/>
      <c r="D219" s="93"/>
      <c r="E219" s="93"/>
      <c r="F219" s="93"/>
      <c r="G219" s="93"/>
      <c r="H219" s="93"/>
      <c r="I219" s="93"/>
      <c r="J219" s="93"/>
      <c r="K219" s="93"/>
      <c r="L219" s="93"/>
    </row>
    <row r="220" spans="2:12">
      <c r="B220" s="94"/>
      <c r="C220" s="93"/>
      <c r="D220" s="93"/>
      <c r="E220" s="93"/>
      <c r="F220" s="93"/>
      <c r="G220" s="93"/>
      <c r="H220" s="93"/>
      <c r="I220" s="93"/>
      <c r="J220" s="93"/>
      <c r="K220" s="93"/>
      <c r="L220" s="93"/>
    </row>
    <row r="221" spans="2:12">
      <c r="B221" s="94"/>
      <c r="C221" s="93"/>
      <c r="D221" s="93"/>
      <c r="E221" s="93"/>
      <c r="F221" s="93"/>
      <c r="G221" s="93"/>
      <c r="H221" s="93"/>
      <c r="I221" s="93"/>
      <c r="J221" s="93"/>
      <c r="K221" s="93"/>
      <c r="L221" s="93"/>
    </row>
    <row r="222" spans="2:12">
      <c r="B222" s="94"/>
      <c r="C222" s="93"/>
      <c r="D222" s="93"/>
      <c r="E222" s="93"/>
      <c r="F222" s="93"/>
      <c r="G222" s="93"/>
      <c r="H222" s="93"/>
      <c r="I222" s="93"/>
      <c r="J222" s="93"/>
      <c r="K222" s="93"/>
      <c r="L222" s="93"/>
    </row>
    <row r="223" spans="2:12">
      <c r="B223" s="94"/>
      <c r="C223" s="93"/>
      <c r="D223" s="93"/>
      <c r="E223" s="93"/>
      <c r="F223" s="93"/>
      <c r="G223" s="93"/>
      <c r="H223" s="93"/>
      <c r="I223" s="93"/>
      <c r="J223" s="93"/>
      <c r="K223" s="93"/>
      <c r="L223" s="93"/>
    </row>
    <row r="224" spans="2:12">
      <c r="B224" s="94"/>
      <c r="C224" s="93"/>
      <c r="D224" s="93"/>
      <c r="E224" s="93"/>
      <c r="F224" s="93"/>
      <c r="G224" s="93"/>
      <c r="H224" s="93"/>
      <c r="I224" s="93"/>
      <c r="J224" s="93"/>
      <c r="K224" s="93"/>
      <c r="L224" s="93"/>
    </row>
    <row r="225" spans="2:12">
      <c r="B225" s="94"/>
      <c r="C225" s="93"/>
      <c r="D225" s="93"/>
      <c r="E225" s="93"/>
      <c r="F225" s="93"/>
      <c r="G225" s="93"/>
      <c r="H225" s="93"/>
      <c r="I225" s="93"/>
      <c r="J225" s="93"/>
      <c r="K225" s="93"/>
      <c r="L225" s="93"/>
    </row>
    <row r="226" spans="2:12">
      <c r="B226" s="94"/>
      <c r="C226" s="93"/>
      <c r="D226" s="93"/>
      <c r="E226" s="93"/>
      <c r="F226" s="93"/>
      <c r="G226" s="93"/>
      <c r="H226" s="93"/>
      <c r="I226" s="93"/>
      <c r="J226" s="93"/>
      <c r="K226" s="93"/>
      <c r="L226" s="93"/>
    </row>
    <row r="227" spans="2:12">
      <c r="B227" s="94"/>
      <c r="C227" s="93"/>
      <c r="D227" s="93"/>
      <c r="E227" s="93"/>
      <c r="F227" s="93"/>
      <c r="G227" s="93"/>
      <c r="H227" s="93"/>
      <c r="I227" s="93"/>
      <c r="J227" s="93"/>
      <c r="K227" s="93"/>
      <c r="L227" s="93"/>
    </row>
    <row r="228" spans="2:12">
      <c r="B228" s="94"/>
      <c r="C228" s="93"/>
      <c r="D228" s="93"/>
      <c r="E228" s="93"/>
      <c r="F228" s="93"/>
      <c r="G228" s="93"/>
      <c r="H228" s="93"/>
      <c r="I228" s="93"/>
      <c r="J228" s="93"/>
      <c r="K228" s="93"/>
      <c r="L228" s="93"/>
    </row>
    <row r="229" spans="2:12">
      <c r="B229" s="94"/>
      <c r="C229" s="93"/>
      <c r="D229" s="93"/>
      <c r="E229" s="93"/>
      <c r="F229" s="93"/>
      <c r="G229" s="93"/>
      <c r="H229" s="93"/>
      <c r="I229" s="93"/>
      <c r="J229" s="93"/>
      <c r="K229" s="93"/>
      <c r="L229" s="93"/>
    </row>
    <row r="230" spans="2:12">
      <c r="B230" s="94"/>
      <c r="C230" s="93"/>
      <c r="D230" s="93"/>
      <c r="E230" s="93"/>
      <c r="F230" s="93"/>
      <c r="G230" s="93"/>
      <c r="H230" s="93"/>
      <c r="I230" s="93"/>
      <c r="J230" s="93"/>
      <c r="K230" s="93"/>
      <c r="L230" s="93"/>
    </row>
    <row r="231" spans="2:12">
      <c r="B231" s="94"/>
      <c r="C231" s="93"/>
      <c r="D231" s="93"/>
      <c r="E231" s="93"/>
      <c r="F231" s="93"/>
      <c r="G231" s="93"/>
      <c r="H231" s="93"/>
      <c r="I231" s="93"/>
      <c r="J231" s="93"/>
      <c r="K231" s="93"/>
      <c r="L231" s="93"/>
    </row>
    <row r="232" spans="2:12">
      <c r="B232" s="94"/>
      <c r="C232" s="93"/>
      <c r="D232" s="93"/>
      <c r="E232" s="93"/>
      <c r="F232" s="93"/>
      <c r="G232" s="93"/>
      <c r="H232" s="93"/>
      <c r="I232" s="93"/>
      <c r="J232" s="93"/>
      <c r="K232" s="93"/>
      <c r="L232" s="93"/>
    </row>
    <row r="233" spans="2:12">
      <c r="B233" s="94"/>
      <c r="C233" s="93"/>
      <c r="D233" s="93"/>
      <c r="E233" s="93"/>
      <c r="F233" s="93"/>
      <c r="G233" s="93"/>
      <c r="H233" s="93"/>
      <c r="I233" s="93"/>
      <c r="J233" s="93"/>
      <c r="K233" s="93"/>
      <c r="L233" s="93"/>
    </row>
    <row r="234" spans="2:12">
      <c r="B234" s="94"/>
      <c r="C234" s="93"/>
      <c r="D234" s="93"/>
      <c r="E234" s="93"/>
      <c r="F234" s="93"/>
      <c r="G234" s="93"/>
      <c r="H234" s="93"/>
      <c r="I234" s="93"/>
      <c r="J234" s="93"/>
      <c r="K234" s="93"/>
      <c r="L234" s="93"/>
    </row>
    <row r="235" spans="2:12">
      <c r="B235" s="94"/>
      <c r="C235" s="93"/>
      <c r="D235" s="93"/>
      <c r="E235" s="93"/>
      <c r="F235" s="93"/>
      <c r="G235" s="93"/>
      <c r="H235" s="93"/>
      <c r="I235" s="93"/>
      <c r="J235" s="93"/>
      <c r="K235" s="93"/>
      <c r="L235" s="93"/>
    </row>
    <row r="236" spans="2:12">
      <c r="B236" s="94"/>
      <c r="C236" s="93"/>
      <c r="D236" s="93"/>
      <c r="E236" s="93"/>
      <c r="F236" s="93"/>
      <c r="G236" s="93"/>
      <c r="H236" s="93"/>
      <c r="I236" s="93"/>
      <c r="J236" s="93"/>
      <c r="K236" s="93"/>
      <c r="L236" s="93"/>
    </row>
    <row r="237" spans="2:12">
      <c r="B237" s="94"/>
      <c r="C237" s="93"/>
      <c r="D237" s="93"/>
      <c r="E237" s="93"/>
      <c r="F237" s="93"/>
      <c r="G237" s="93"/>
      <c r="H237" s="93"/>
      <c r="I237" s="93"/>
      <c r="J237" s="93"/>
      <c r="K237" s="93"/>
      <c r="L237" s="93"/>
    </row>
    <row r="238" spans="2:12">
      <c r="B238" s="94"/>
      <c r="C238" s="93"/>
      <c r="D238" s="93"/>
      <c r="E238" s="93"/>
      <c r="F238" s="93"/>
      <c r="G238" s="93"/>
      <c r="H238" s="93"/>
      <c r="I238" s="93"/>
      <c r="J238" s="93"/>
      <c r="K238" s="93"/>
      <c r="L238" s="93"/>
    </row>
    <row r="239" spans="2:12">
      <c r="B239" s="94"/>
      <c r="C239" s="93"/>
      <c r="D239" s="93"/>
      <c r="E239" s="93"/>
      <c r="F239" s="93"/>
      <c r="G239" s="93"/>
      <c r="H239" s="93"/>
      <c r="I239" s="93"/>
      <c r="J239" s="93"/>
      <c r="K239" s="93"/>
      <c r="L239" s="93"/>
    </row>
    <row r="240" spans="2:12">
      <c r="B240" s="94"/>
      <c r="C240" s="93"/>
      <c r="D240" s="93"/>
      <c r="E240" s="93"/>
      <c r="F240" s="93"/>
      <c r="G240" s="93"/>
      <c r="H240" s="93"/>
      <c r="I240" s="93"/>
      <c r="J240" s="93"/>
      <c r="K240" s="93"/>
      <c r="L240" s="93"/>
    </row>
    <row r="241" spans="2:12">
      <c r="B241" s="94"/>
      <c r="C241" s="93"/>
      <c r="D241" s="93"/>
      <c r="E241" s="93"/>
      <c r="F241" s="93"/>
      <c r="G241" s="93"/>
      <c r="H241" s="93"/>
      <c r="I241" s="93"/>
      <c r="J241" s="93"/>
      <c r="K241" s="93"/>
      <c r="L241" s="93"/>
    </row>
    <row r="242" spans="2:12">
      <c r="B242" s="94"/>
      <c r="C242" s="93"/>
      <c r="D242" s="93"/>
      <c r="E242" s="93"/>
      <c r="F242" s="93"/>
      <c r="G242" s="93"/>
      <c r="H242" s="93"/>
      <c r="I242" s="93"/>
      <c r="J242" s="93"/>
      <c r="K242" s="93"/>
      <c r="L242" s="93"/>
    </row>
    <row r="243" spans="2:12">
      <c r="B243" s="94"/>
      <c r="C243" s="93"/>
      <c r="D243" s="93"/>
      <c r="E243" s="93"/>
      <c r="F243" s="93"/>
      <c r="G243" s="93"/>
      <c r="H243" s="93"/>
      <c r="I243" s="93"/>
      <c r="J243" s="93"/>
      <c r="K243" s="93"/>
      <c r="L243" s="93"/>
    </row>
    <row r="244" spans="2:12">
      <c r="B244" s="94"/>
      <c r="C244" s="93"/>
      <c r="D244" s="93"/>
      <c r="E244" s="93"/>
      <c r="F244" s="93"/>
      <c r="G244" s="93"/>
      <c r="H244" s="93"/>
      <c r="I244" s="93"/>
      <c r="J244" s="93"/>
      <c r="K244" s="93"/>
      <c r="L244" s="93"/>
    </row>
    <row r="245" spans="2:12">
      <c r="B245" s="94"/>
      <c r="C245" s="93"/>
      <c r="D245" s="93"/>
      <c r="E245" s="93"/>
      <c r="F245" s="93"/>
      <c r="G245" s="93"/>
      <c r="H245" s="93"/>
      <c r="I245" s="93"/>
      <c r="J245" s="93"/>
      <c r="K245" s="93"/>
      <c r="L245" s="93"/>
    </row>
    <row r="246" spans="2:12">
      <c r="B246" s="94"/>
      <c r="C246" s="93"/>
      <c r="D246" s="93"/>
      <c r="E246" s="93"/>
      <c r="F246" s="93"/>
      <c r="G246" s="93"/>
      <c r="H246" s="93"/>
      <c r="I246" s="93"/>
      <c r="J246" s="93"/>
      <c r="K246" s="93"/>
      <c r="L246" s="93"/>
    </row>
    <row r="247" spans="2:12">
      <c r="B247" s="94"/>
      <c r="C247" s="93"/>
      <c r="D247" s="93"/>
      <c r="E247" s="93"/>
      <c r="F247" s="93"/>
      <c r="G247" s="93"/>
      <c r="H247" s="93"/>
      <c r="I247" s="93"/>
      <c r="J247" s="93"/>
      <c r="K247" s="93"/>
      <c r="L247" s="93"/>
    </row>
    <row r="248" spans="2:12">
      <c r="B248" s="94"/>
      <c r="C248" s="93"/>
      <c r="D248" s="93"/>
      <c r="E248" s="93"/>
      <c r="F248" s="93"/>
      <c r="G248" s="93"/>
      <c r="H248" s="93"/>
      <c r="I248" s="93"/>
      <c r="J248" s="93"/>
      <c r="K248" s="93"/>
      <c r="L248" s="93"/>
    </row>
    <row r="249" spans="2:12">
      <c r="B249" s="94"/>
      <c r="C249" s="93"/>
      <c r="D249" s="93"/>
      <c r="E249" s="93"/>
      <c r="F249" s="93"/>
      <c r="G249" s="93"/>
      <c r="H249" s="93"/>
      <c r="I249" s="93"/>
      <c r="J249" s="93"/>
      <c r="K249" s="93"/>
      <c r="L249" s="93"/>
    </row>
    <row r="250" spans="2:12">
      <c r="B250" s="94"/>
      <c r="C250" s="93"/>
      <c r="D250" s="93"/>
      <c r="E250" s="93"/>
      <c r="F250" s="93"/>
      <c r="G250" s="93"/>
      <c r="H250" s="93"/>
      <c r="I250" s="93"/>
      <c r="J250" s="93"/>
      <c r="K250" s="93"/>
      <c r="L250" s="93"/>
    </row>
    <row r="251" spans="2:12">
      <c r="B251" s="94"/>
      <c r="C251" s="93"/>
      <c r="D251" s="93"/>
      <c r="E251" s="93"/>
      <c r="F251" s="93"/>
      <c r="G251" s="93"/>
      <c r="H251" s="93"/>
      <c r="I251" s="93"/>
      <c r="J251" s="93"/>
      <c r="K251" s="93"/>
      <c r="L251" s="93"/>
    </row>
    <row r="252" spans="2:12">
      <c r="B252" s="94"/>
      <c r="C252" s="93"/>
      <c r="D252" s="93"/>
      <c r="E252" s="93"/>
      <c r="F252" s="93"/>
      <c r="G252" s="93"/>
      <c r="H252" s="93"/>
      <c r="I252" s="93"/>
      <c r="J252" s="93"/>
      <c r="K252" s="93"/>
      <c r="L252" s="93"/>
    </row>
    <row r="253" spans="2:12">
      <c r="B253" s="94"/>
      <c r="C253" s="93"/>
      <c r="D253" s="93"/>
      <c r="E253" s="93"/>
      <c r="F253" s="93"/>
      <c r="G253" s="93"/>
      <c r="H253" s="93"/>
      <c r="I253" s="93"/>
      <c r="J253" s="93"/>
      <c r="K253" s="93"/>
      <c r="L253" s="93"/>
    </row>
    <row r="254" spans="2:12">
      <c r="B254" s="94"/>
      <c r="C254" s="93"/>
      <c r="D254" s="93"/>
      <c r="E254" s="93"/>
      <c r="F254" s="93"/>
      <c r="G254" s="93"/>
      <c r="H254" s="93"/>
      <c r="I254" s="93"/>
      <c r="J254" s="93"/>
      <c r="K254" s="93"/>
      <c r="L254" s="93"/>
    </row>
    <row r="255" spans="2:12">
      <c r="B255" s="94"/>
      <c r="C255" s="93"/>
      <c r="D255" s="93"/>
      <c r="E255" s="93"/>
      <c r="F255" s="93"/>
      <c r="G255" s="93"/>
      <c r="H255" s="93"/>
      <c r="I255" s="93"/>
      <c r="J255" s="93"/>
      <c r="K255" s="93"/>
      <c r="L255" s="93"/>
    </row>
    <row r="256" spans="2:12">
      <c r="B256" s="94"/>
      <c r="C256" s="93"/>
      <c r="D256" s="93"/>
      <c r="E256" s="93"/>
      <c r="F256" s="93"/>
      <c r="G256" s="93"/>
      <c r="H256" s="93"/>
      <c r="I256" s="93"/>
      <c r="J256" s="93"/>
      <c r="K256" s="93"/>
      <c r="L256" s="93"/>
    </row>
    <row r="257" spans="2:12">
      <c r="B257" s="94"/>
      <c r="C257" s="93"/>
      <c r="D257" s="93"/>
      <c r="E257" s="93"/>
      <c r="F257" s="93"/>
      <c r="G257" s="93"/>
      <c r="H257" s="93"/>
      <c r="I257" s="93"/>
      <c r="J257" s="93"/>
      <c r="K257" s="93"/>
      <c r="L257" s="93"/>
    </row>
    <row r="258" spans="2:12">
      <c r="B258" s="94"/>
      <c r="C258" s="93"/>
      <c r="D258" s="93"/>
      <c r="E258" s="93"/>
      <c r="F258" s="93"/>
      <c r="G258" s="93"/>
      <c r="H258" s="93"/>
      <c r="I258" s="93"/>
      <c r="J258" s="93"/>
      <c r="K258" s="93"/>
      <c r="L258" s="93"/>
    </row>
    <row r="259" spans="2:12">
      <c r="B259" s="94"/>
      <c r="C259" s="93"/>
      <c r="D259" s="93"/>
      <c r="E259" s="93"/>
      <c r="F259" s="93"/>
      <c r="G259" s="93"/>
      <c r="H259" s="93"/>
      <c r="I259" s="93"/>
      <c r="J259" s="93"/>
      <c r="K259" s="93"/>
      <c r="L259" s="93"/>
    </row>
    <row r="260" spans="2:12">
      <c r="B260" s="94"/>
      <c r="C260" s="93"/>
      <c r="D260" s="93"/>
      <c r="E260" s="93"/>
      <c r="F260" s="93"/>
      <c r="G260" s="93"/>
      <c r="H260" s="93"/>
      <c r="I260" s="93"/>
      <c r="J260" s="93"/>
      <c r="K260" s="93"/>
      <c r="L260" s="93"/>
    </row>
    <row r="261" spans="2:12">
      <c r="B261" s="94"/>
      <c r="C261" s="93"/>
      <c r="D261" s="93"/>
      <c r="E261" s="93"/>
      <c r="F261" s="93"/>
      <c r="G261" s="93"/>
      <c r="H261" s="93"/>
      <c r="I261" s="93"/>
      <c r="J261" s="93"/>
      <c r="K261" s="93"/>
      <c r="L261" s="93"/>
    </row>
    <row r="262" spans="2:12">
      <c r="B262" s="94"/>
      <c r="C262" s="93"/>
      <c r="D262" s="93"/>
      <c r="E262" s="93"/>
      <c r="F262" s="93"/>
      <c r="G262" s="93"/>
      <c r="H262" s="93"/>
      <c r="I262" s="93"/>
      <c r="J262" s="93"/>
      <c r="K262" s="93"/>
      <c r="L262" s="93"/>
    </row>
    <row r="263" spans="2:12">
      <c r="B263" s="94"/>
      <c r="C263" s="93"/>
      <c r="D263" s="93"/>
      <c r="E263" s="93"/>
      <c r="F263" s="93"/>
      <c r="G263" s="93"/>
      <c r="H263" s="93"/>
      <c r="I263" s="93"/>
      <c r="J263" s="93"/>
      <c r="K263" s="93"/>
      <c r="L263" s="93"/>
    </row>
    <row r="264" spans="2:12">
      <c r="B264" s="94"/>
      <c r="C264" s="93"/>
      <c r="D264" s="93"/>
      <c r="E264" s="93"/>
      <c r="F264" s="93"/>
      <c r="G264" s="93"/>
      <c r="H264" s="93"/>
      <c r="I264" s="93"/>
      <c r="J264" s="93"/>
      <c r="K264" s="93"/>
      <c r="L264" s="93"/>
    </row>
    <row r="265" spans="2:12">
      <c r="B265" s="94"/>
      <c r="C265" s="93"/>
      <c r="D265" s="93"/>
      <c r="E265" s="93"/>
      <c r="F265" s="93"/>
      <c r="G265" s="93"/>
      <c r="H265" s="93"/>
      <c r="I265" s="93"/>
      <c r="J265" s="93"/>
      <c r="K265" s="93"/>
      <c r="L265" s="93"/>
    </row>
    <row r="266" spans="2:12">
      <c r="B266" s="94"/>
      <c r="C266" s="93"/>
      <c r="D266" s="93"/>
      <c r="E266" s="93"/>
      <c r="F266" s="93"/>
      <c r="G266" s="93"/>
      <c r="H266" s="93"/>
      <c r="I266" s="93"/>
      <c r="J266" s="93"/>
      <c r="K266" s="93"/>
      <c r="L266" s="93"/>
    </row>
    <row r="267" spans="2:12">
      <c r="B267" s="94"/>
      <c r="C267" s="93"/>
      <c r="D267" s="93"/>
      <c r="E267" s="93"/>
      <c r="F267" s="93"/>
      <c r="G267" s="93"/>
      <c r="H267" s="93"/>
      <c r="I267" s="93"/>
      <c r="J267" s="93"/>
      <c r="K267" s="93"/>
      <c r="L267" s="93"/>
    </row>
    <row r="268" spans="2:12">
      <c r="B268" s="94"/>
      <c r="C268" s="93"/>
      <c r="D268" s="93"/>
      <c r="E268" s="93"/>
      <c r="F268" s="93"/>
      <c r="G268" s="93"/>
      <c r="H268" s="93"/>
      <c r="I268" s="93"/>
      <c r="J268" s="93"/>
      <c r="K268" s="93"/>
      <c r="L268" s="93"/>
    </row>
    <row r="269" spans="2:12">
      <c r="B269" s="94"/>
      <c r="C269" s="93"/>
      <c r="D269" s="93"/>
      <c r="E269" s="93"/>
      <c r="F269" s="93"/>
      <c r="G269" s="93"/>
      <c r="H269" s="93"/>
      <c r="I269" s="93"/>
      <c r="J269" s="93"/>
      <c r="K269" s="93"/>
      <c r="L269" s="93"/>
    </row>
    <row r="270" spans="2:12">
      <c r="B270" s="94"/>
      <c r="C270" s="93"/>
      <c r="D270" s="93"/>
      <c r="E270" s="93"/>
      <c r="F270" s="93"/>
      <c r="G270" s="93"/>
      <c r="H270" s="93"/>
      <c r="I270" s="93"/>
      <c r="J270" s="93"/>
      <c r="K270" s="93"/>
      <c r="L270" s="93"/>
    </row>
    <row r="271" spans="2:12">
      <c r="B271" s="94"/>
      <c r="C271" s="93"/>
      <c r="D271" s="93"/>
      <c r="E271" s="93"/>
      <c r="F271" s="93"/>
      <c r="G271" s="93"/>
      <c r="H271" s="93"/>
      <c r="I271" s="93"/>
      <c r="J271" s="93"/>
      <c r="K271" s="93"/>
      <c r="L271" s="93"/>
    </row>
    <row r="272" spans="2:12">
      <c r="B272" s="94"/>
      <c r="C272" s="93"/>
      <c r="D272" s="93"/>
      <c r="E272" s="93"/>
      <c r="F272" s="93"/>
      <c r="G272" s="93"/>
      <c r="H272" s="93"/>
      <c r="I272" s="93"/>
      <c r="J272" s="93"/>
      <c r="K272" s="93"/>
      <c r="L272" s="93"/>
    </row>
    <row r="273" spans="2:12">
      <c r="B273" s="94"/>
      <c r="C273" s="93"/>
      <c r="D273" s="93"/>
      <c r="E273" s="93"/>
      <c r="F273" s="93"/>
      <c r="G273" s="93"/>
      <c r="H273" s="93"/>
      <c r="I273" s="93"/>
      <c r="J273" s="93"/>
      <c r="K273" s="93"/>
      <c r="L273" s="93"/>
    </row>
    <row r="274" spans="2:12">
      <c r="B274" s="94"/>
      <c r="C274" s="93"/>
      <c r="D274" s="93"/>
      <c r="E274" s="93"/>
      <c r="F274" s="93"/>
      <c r="G274" s="93"/>
      <c r="H274" s="93"/>
      <c r="I274" s="93"/>
      <c r="J274" s="93"/>
      <c r="K274" s="93"/>
      <c r="L274" s="93"/>
    </row>
    <row r="275" spans="2:12">
      <c r="B275" s="94"/>
      <c r="C275" s="93"/>
      <c r="D275" s="93"/>
      <c r="E275" s="93"/>
      <c r="F275" s="93"/>
      <c r="G275" s="93"/>
      <c r="H275" s="93"/>
      <c r="I275" s="93"/>
      <c r="J275" s="93"/>
      <c r="K275" s="93"/>
      <c r="L275" s="93"/>
    </row>
    <row r="276" spans="2:12">
      <c r="B276" s="94"/>
      <c r="C276" s="93"/>
      <c r="D276" s="93"/>
      <c r="E276" s="93"/>
      <c r="F276" s="93"/>
      <c r="G276" s="93"/>
      <c r="H276" s="93"/>
      <c r="I276" s="93"/>
      <c r="J276" s="93"/>
      <c r="K276" s="93"/>
      <c r="L276" s="93"/>
    </row>
    <row r="277" spans="2:12">
      <c r="B277" s="94"/>
      <c r="C277" s="93"/>
      <c r="D277" s="93"/>
      <c r="E277" s="93"/>
      <c r="F277" s="93"/>
      <c r="G277" s="93"/>
      <c r="H277" s="93"/>
      <c r="I277" s="93"/>
      <c r="J277" s="93"/>
      <c r="K277" s="93"/>
      <c r="L277" s="93"/>
    </row>
    <row r="278" spans="2:12">
      <c r="B278" s="94"/>
      <c r="C278" s="93"/>
      <c r="D278" s="93"/>
      <c r="E278" s="93"/>
      <c r="F278" s="93"/>
      <c r="G278" s="93"/>
      <c r="H278" s="93"/>
      <c r="I278" s="93"/>
      <c r="J278" s="93"/>
      <c r="K278" s="93"/>
      <c r="L278" s="93"/>
    </row>
    <row r="279" spans="2:12">
      <c r="B279" s="94"/>
      <c r="C279" s="93"/>
      <c r="D279" s="93"/>
      <c r="E279" s="93"/>
      <c r="F279" s="93"/>
      <c r="G279" s="93"/>
      <c r="H279" s="93"/>
      <c r="I279" s="93"/>
      <c r="J279" s="93"/>
      <c r="K279" s="93"/>
      <c r="L279" s="93"/>
    </row>
    <row r="280" spans="2:12">
      <c r="B280" s="94"/>
      <c r="C280" s="93"/>
      <c r="D280" s="93"/>
      <c r="E280" s="93"/>
      <c r="F280" s="93"/>
      <c r="G280" s="93"/>
      <c r="H280" s="93"/>
      <c r="I280" s="93"/>
      <c r="J280" s="93"/>
      <c r="K280" s="93"/>
      <c r="L280" s="93"/>
    </row>
    <row r="281" spans="2:12">
      <c r="B281" s="94"/>
      <c r="C281" s="93"/>
      <c r="D281" s="93"/>
      <c r="E281" s="93"/>
      <c r="F281" s="93"/>
      <c r="G281" s="93"/>
      <c r="H281" s="93"/>
      <c r="I281" s="93"/>
      <c r="J281" s="93"/>
      <c r="K281" s="93"/>
      <c r="L281" s="93"/>
    </row>
    <row r="282" spans="2:12">
      <c r="B282" s="94"/>
      <c r="C282" s="93"/>
      <c r="D282" s="93"/>
      <c r="E282" s="93"/>
      <c r="F282" s="93"/>
      <c r="G282" s="93"/>
      <c r="H282" s="93"/>
      <c r="I282" s="93"/>
      <c r="J282" s="93"/>
      <c r="K282" s="93"/>
      <c r="L282" s="93"/>
    </row>
    <row r="283" spans="2:12">
      <c r="B283" s="94"/>
      <c r="C283" s="93"/>
      <c r="D283" s="93"/>
      <c r="E283" s="93"/>
      <c r="F283" s="93"/>
      <c r="G283" s="93"/>
      <c r="H283" s="93"/>
      <c r="I283" s="93"/>
      <c r="J283" s="93"/>
      <c r="K283" s="93"/>
      <c r="L283" s="93"/>
    </row>
    <row r="284" spans="2:12">
      <c r="B284" s="94"/>
      <c r="C284" s="93"/>
      <c r="D284" s="93"/>
      <c r="E284" s="93"/>
      <c r="F284" s="93"/>
      <c r="G284" s="93"/>
      <c r="H284" s="93"/>
      <c r="I284" s="93"/>
      <c r="J284" s="93"/>
      <c r="K284" s="93"/>
      <c r="L284" s="93"/>
    </row>
    <row r="285" spans="2:12">
      <c r="B285" s="94"/>
      <c r="C285" s="93"/>
      <c r="D285" s="93"/>
      <c r="E285" s="93"/>
      <c r="F285" s="93"/>
      <c r="G285" s="93"/>
      <c r="H285" s="93"/>
      <c r="I285" s="93"/>
      <c r="J285" s="93"/>
      <c r="K285" s="93"/>
      <c r="L285" s="93"/>
    </row>
    <row r="286" spans="2:12">
      <c r="B286" s="94"/>
      <c r="C286" s="93"/>
      <c r="D286" s="93"/>
      <c r="E286" s="93"/>
      <c r="F286" s="93"/>
      <c r="G286" s="93"/>
      <c r="H286" s="93"/>
      <c r="I286" s="93"/>
      <c r="J286" s="93"/>
      <c r="K286" s="93"/>
      <c r="L286" s="93"/>
    </row>
    <row r="287" spans="2:12">
      <c r="B287" s="94"/>
      <c r="C287" s="93"/>
      <c r="D287" s="93"/>
      <c r="E287" s="93"/>
      <c r="F287" s="93"/>
      <c r="G287" s="93"/>
      <c r="H287" s="93"/>
      <c r="I287" s="93"/>
      <c r="J287" s="93"/>
      <c r="K287" s="93"/>
      <c r="L287" s="93"/>
    </row>
    <row r="288" spans="2:12">
      <c r="B288" s="94"/>
      <c r="C288" s="93"/>
      <c r="D288" s="93"/>
      <c r="E288" s="93"/>
      <c r="F288" s="93"/>
      <c r="G288" s="93"/>
      <c r="H288" s="93"/>
      <c r="I288" s="93"/>
      <c r="J288" s="93"/>
      <c r="K288" s="93"/>
      <c r="L288" s="93"/>
    </row>
    <row r="289" spans="2:12">
      <c r="B289" s="94"/>
      <c r="C289" s="93"/>
      <c r="D289" s="93"/>
      <c r="E289" s="93"/>
      <c r="F289" s="93"/>
      <c r="G289" s="93"/>
      <c r="H289" s="93"/>
      <c r="I289" s="93"/>
      <c r="J289" s="93"/>
      <c r="K289" s="93"/>
      <c r="L289" s="93"/>
    </row>
    <row r="290" spans="2:12">
      <c r="B290" s="94"/>
      <c r="C290" s="93"/>
      <c r="D290" s="93"/>
      <c r="E290" s="93"/>
      <c r="F290" s="93"/>
      <c r="G290" s="93"/>
      <c r="H290" s="93"/>
      <c r="I290" s="93"/>
      <c r="J290" s="93"/>
      <c r="K290" s="93"/>
      <c r="L290" s="93"/>
    </row>
    <row r="291" spans="2:12">
      <c r="B291" s="94"/>
      <c r="C291" s="93"/>
      <c r="D291" s="93"/>
      <c r="E291" s="93"/>
      <c r="F291" s="93"/>
      <c r="G291" s="93"/>
      <c r="H291" s="93"/>
      <c r="I291" s="93"/>
      <c r="J291" s="93"/>
      <c r="K291" s="93"/>
      <c r="L291" s="93"/>
    </row>
    <row r="292" spans="2:12">
      <c r="B292" s="94"/>
      <c r="C292" s="93"/>
      <c r="D292" s="93"/>
      <c r="E292" s="93"/>
      <c r="F292" s="93"/>
      <c r="G292" s="93"/>
      <c r="H292" s="93"/>
      <c r="I292" s="93"/>
      <c r="J292" s="93"/>
      <c r="K292" s="93"/>
      <c r="L292" s="93"/>
    </row>
    <row r="293" spans="2:12">
      <c r="B293" s="94"/>
      <c r="C293" s="93"/>
      <c r="D293" s="93"/>
      <c r="E293" s="93"/>
      <c r="F293" s="93"/>
      <c r="G293" s="93"/>
      <c r="H293" s="93"/>
      <c r="I293" s="93"/>
      <c r="J293" s="93"/>
      <c r="K293" s="93"/>
      <c r="L293" s="93"/>
    </row>
    <row r="294" spans="2:12">
      <c r="B294" s="94"/>
      <c r="C294" s="93"/>
      <c r="D294" s="93"/>
      <c r="E294" s="93"/>
      <c r="F294" s="93"/>
      <c r="G294" s="93"/>
      <c r="H294" s="93"/>
      <c r="I294" s="93"/>
      <c r="J294" s="93"/>
      <c r="K294" s="93"/>
      <c r="L294" s="93"/>
    </row>
    <row r="295" spans="2:12">
      <c r="B295" s="94"/>
      <c r="C295" s="93"/>
      <c r="D295" s="93"/>
      <c r="E295" s="93"/>
      <c r="F295" s="93"/>
      <c r="G295" s="93"/>
      <c r="H295" s="93"/>
      <c r="I295" s="93"/>
      <c r="J295" s="93"/>
      <c r="K295" s="93"/>
      <c r="L295" s="93"/>
    </row>
    <row r="296" spans="2:12">
      <c r="B296" s="94"/>
      <c r="C296" s="93"/>
      <c r="D296" s="93"/>
      <c r="E296" s="93"/>
      <c r="F296" s="93"/>
      <c r="G296" s="93"/>
      <c r="H296" s="93"/>
      <c r="I296" s="93"/>
      <c r="J296" s="93"/>
      <c r="K296" s="93"/>
      <c r="L296" s="93"/>
    </row>
    <row r="297" spans="2:12">
      <c r="B297" s="94"/>
      <c r="C297" s="93"/>
      <c r="D297" s="93"/>
      <c r="E297" s="93"/>
      <c r="F297" s="93"/>
      <c r="G297" s="93"/>
      <c r="H297" s="93"/>
      <c r="I297" s="93"/>
      <c r="J297" s="93"/>
      <c r="K297" s="93"/>
      <c r="L297" s="93"/>
    </row>
    <row r="298" spans="2:12">
      <c r="B298" s="94"/>
      <c r="C298" s="93"/>
      <c r="D298" s="93"/>
      <c r="E298" s="93"/>
      <c r="F298" s="93"/>
      <c r="G298" s="93"/>
      <c r="H298" s="93"/>
      <c r="I298" s="93"/>
      <c r="J298" s="93"/>
      <c r="K298" s="93"/>
      <c r="L298" s="93"/>
    </row>
    <row r="299" spans="2:12">
      <c r="B299" s="94"/>
      <c r="C299" s="93"/>
      <c r="D299" s="93"/>
      <c r="E299" s="93"/>
      <c r="F299" s="93"/>
      <c r="G299" s="93"/>
      <c r="H299" s="93"/>
      <c r="I299" s="93"/>
      <c r="J299" s="93"/>
      <c r="K299" s="93"/>
      <c r="L299" s="93"/>
    </row>
    <row r="300" spans="2:12">
      <c r="B300" s="94"/>
      <c r="C300" s="93"/>
      <c r="D300" s="93"/>
      <c r="E300" s="93"/>
      <c r="F300" s="93"/>
      <c r="G300" s="93"/>
      <c r="H300" s="93"/>
      <c r="I300" s="93"/>
      <c r="J300" s="93"/>
      <c r="K300" s="93"/>
      <c r="L300" s="93"/>
    </row>
    <row r="301" spans="2:12">
      <c r="B301" s="94"/>
      <c r="C301" s="93"/>
      <c r="D301" s="93"/>
      <c r="E301" s="93"/>
      <c r="F301" s="93"/>
      <c r="G301" s="93"/>
      <c r="H301" s="93"/>
      <c r="I301" s="93"/>
      <c r="J301" s="93"/>
      <c r="K301" s="93"/>
      <c r="L301" s="93"/>
    </row>
    <row r="302" spans="2:12">
      <c r="B302" s="94"/>
      <c r="C302" s="93"/>
      <c r="D302" s="93"/>
      <c r="E302" s="93"/>
      <c r="F302" s="93"/>
      <c r="G302" s="93"/>
      <c r="H302" s="93"/>
      <c r="I302" s="93"/>
      <c r="J302" s="93"/>
      <c r="K302" s="93"/>
      <c r="L302" s="93"/>
    </row>
    <row r="303" spans="2:12">
      <c r="B303" s="94"/>
      <c r="C303" s="93"/>
      <c r="D303" s="93"/>
      <c r="E303" s="93"/>
      <c r="F303" s="93"/>
      <c r="G303" s="93"/>
      <c r="H303" s="93"/>
      <c r="I303" s="93"/>
      <c r="J303" s="93"/>
      <c r="K303" s="93"/>
      <c r="L303" s="93"/>
    </row>
    <row r="304" spans="2:12">
      <c r="B304" s="94"/>
      <c r="C304" s="93"/>
      <c r="D304" s="93"/>
      <c r="E304" s="93"/>
      <c r="F304" s="93"/>
      <c r="G304" s="93"/>
      <c r="H304" s="93"/>
      <c r="I304" s="93"/>
      <c r="J304" s="93"/>
      <c r="K304" s="93"/>
      <c r="L304" s="93"/>
    </row>
    <row r="305" spans="2:12">
      <c r="B305" s="94"/>
      <c r="C305" s="93"/>
      <c r="D305" s="93"/>
      <c r="E305" s="93"/>
      <c r="F305" s="93"/>
      <c r="G305" s="93"/>
      <c r="H305" s="93"/>
      <c r="I305" s="93"/>
      <c r="J305" s="93"/>
      <c r="K305" s="93"/>
      <c r="L305" s="93"/>
    </row>
    <row r="306" spans="2:12">
      <c r="B306" s="94"/>
      <c r="C306" s="93"/>
      <c r="D306" s="93"/>
      <c r="E306" s="93"/>
      <c r="F306" s="93"/>
      <c r="G306" s="93"/>
      <c r="H306" s="93"/>
      <c r="I306" s="93"/>
      <c r="J306" s="93"/>
      <c r="K306" s="93"/>
      <c r="L306" s="93"/>
    </row>
    <row r="307" spans="2:12">
      <c r="B307" s="94"/>
      <c r="C307" s="93"/>
      <c r="D307" s="93"/>
      <c r="E307" s="93"/>
      <c r="F307" s="93"/>
      <c r="G307" s="93"/>
      <c r="H307" s="93"/>
      <c r="I307" s="93"/>
      <c r="J307" s="93"/>
      <c r="K307" s="93"/>
      <c r="L307" s="93"/>
    </row>
    <row r="308" spans="2:12">
      <c r="B308" s="94"/>
      <c r="C308" s="93"/>
      <c r="D308" s="93"/>
      <c r="E308" s="93"/>
      <c r="F308" s="93"/>
      <c r="G308" s="93"/>
      <c r="H308" s="93"/>
      <c r="I308" s="93"/>
      <c r="J308" s="93"/>
      <c r="K308" s="93"/>
      <c r="L308" s="93"/>
    </row>
    <row r="309" spans="2:12">
      <c r="B309" s="94"/>
      <c r="C309" s="93"/>
      <c r="D309" s="93"/>
      <c r="E309" s="93"/>
      <c r="F309" s="93"/>
      <c r="G309" s="93"/>
      <c r="H309" s="93"/>
      <c r="I309" s="93"/>
      <c r="J309" s="93"/>
      <c r="K309" s="93"/>
      <c r="L309" s="93"/>
    </row>
    <row r="310" spans="2:12">
      <c r="B310" s="94"/>
      <c r="C310" s="93"/>
      <c r="D310" s="93"/>
      <c r="E310" s="93"/>
      <c r="F310" s="93"/>
      <c r="G310" s="93"/>
      <c r="H310" s="93"/>
      <c r="I310" s="93"/>
      <c r="J310" s="93"/>
      <c r="K310" s="93"/>
      <c r="L310" s="93"/>
    </row>
    <row r="311" spans="2:12">
      <c r="B311" s="94"/>
      <c r="C311" s="93"/>
      <c r="D311" s="93"/>
      <c r="E311" s="93"/>
      <c r="F311" s="93"/>
      <c r="G311" s="93"/>
      <c r="H311" s="93"/>
      <c r="I311" s="93"/>
      <c r="J311" s="93"/>
      <c r="K311" s="93"/>
      <c r="L311" s="93"/>
    </row>
    <row r="312" spans="2:12">
      <c r="B312" s="94"/>
      <c r="C312" s="93"/>
      <c r="D312" s="93"/>
      <c r="E312" s="93"/>
      <c r="F312" s="93"/>
      <c r="G312" s="93"/>
      <c r="H312" s="93"/>
      <c r="I312" s="93"/>
      <c r="J312" s="93"/>
      <c r="K312" s="93"/>
      <c r="L312" s="93"/>
    </row>
    <row r="313" spans="2:12">
      <c r="B313" s="94"/>
      <c r="C313" s="93"/>
      <c r="D313" s="93"/>
      <c r="E313" s="93"/>
      <c r="F313" s="93"/>
      <c r="G313" s="93"/>
      <c r="H313" s="93"/>
      <c r="I313" s="93"/>
      <c r="J313" s="93"/>
      <c r="K313" s="93"/>
      <c r="L313" s="93"/>
    </row>
    <row r="314" spans="2:12">
      <c r="B314" s="94"/>
      <c r="C314" s="93"/>
      <c r="D314" s="93"/>
      <c r="E314" s="93"/>
      <c r="F314" s="93"/>
      <c r="G314" s="93"/>
      <c r="H314" s="93"/>
      <c r="I314" s="93"/>
      <c r="J314" s="93"/>
      <c r="K314" s="93"/>
      <c r="L314" s="93"/>
    </row>
    <row r="315" spans="2:12">
      <c r="B315" s="94"/>
      <c r="C315" s="93"/>
      <c r="D315" s="93"/>
      <c r="E315" s="93"/>
      <c r="F315" s="93"/>
      <c r="G315" s="93"/>
      <c r="H315" s="93"/>
      <c r="I315" s="93"/>
      <c r="J315" s="93"/>
      <c r="K315" s="93"/>
      <c r="L315" s="93"/>
    </row>
    <row r="316" spans="2:12">
      <c r="B316" s="94"/>
      <c r="C316" s="93"/>
      <c r="D316" s="93"/>
      <c r="E316" s="93"/>
      <c r="F316" s="93"/>
      <c r="G316" s="93"/>
      <c r="H316" s="93"/>
      <c r="I316" s="93"/>
      <c r="J316" s="93"/>
      <c r="K316" s="93"/>
      <c r="L316" s="93"/>
    </row>
    <row r="317" spans="2:12">
      <c r="B317" s="94"/>
      <c r="C317" s="93"/>
      <c r="D317" s="93"/>
      <c r="E317" s="93"/>
      <c r="F317" s="93"/>
      <c r="G317" s="93"/>
      <c r="H317" s="93"/>
      <c r="I317" s="93"/>
      <c r="J317" s="93"/>
      <c r="K317" s="93"/>
      <c r="L317" s="93"/>
    </row>
    <row r="318" spans="2:12">
      <c r="B318" s="94"/>
      <c r="C318" s="93"/>
      <c r="D318" s="93"/>
      <c r="E318" s="93"/>
      <c r="F318" s="93"/>
      <c r="G318" s="93"/>
      <c r="H318" s="93"/>
      <c r="I318" s="93"/>
      <c r="J318" s="93"/>
      <c r="K318" s="93"/>
      <c r="L318" s="93"/>
    </row>
    <row r="319" spans="2:12">
      <c r="B319" s="94"/>
      <c r="C319" s="93"/>
      <c r="D319" s="93"/>
      <c r="E319" s="93"/>
      <c r="F319" s="93"/>
      <c r="G319" s="93"/>
      <c r="H319" s="93"/>
      <c r="I319" s="93"/>
      <c r="J319" s="93"/>
      <c r="K319" s="93"/>
      <c r="L319" s="93"/>
    </row>
    <row r="320" spans="2:12">
      <c r="B320" s="94"/>
      <c r="C320" s="93"/>
      <c r="D320" s="93"/>
      <c r="E320" s="93"/>
      <c r="F320" s="93"/>
      <c r="G320" s="93"/>
      <c r="H320" s="93"/>
      <c r="I320" s="93"/>
      <c r="J320" s="93"/>
      <c r="K320" s="93"/>
      <c r="L320" s="93"/>
    </row>
    <row r="321" spans="2:12">
      <c r="B321" s="94"/>
      <c r="C321" s="93"/>
      <c r="D321" s="93"/>
      <c r="E321" s="93"/>
      <c r="F321" s="93"/>
      <c r="G321" s="93"/>
      <c r="H321" s="93"/>
      <c r="I321" s="93"/>
      <c r="J321" s="93"/>
      <c r="K321" s="93"/>
      <c r="L321" s="93"/>
    </row>
    <row r="322" spans="2:12">
      <c r="B322" s="94"/>
      <c r="C322" s="93"/>
      <c r="D322" s="93"/>
      <c r="E322" s="93"/>
      <c r="F322" s="93"/>
      <c r="G322" s="93"/>
      <c r="H322" s="93"/>
      <c r="I322" s="93"/>
      <c r="J322" s="93"/>
      <c r="K322" s="93"/>
      <c r="L322" s="93"/>
    </row>
    <row r="323" spans="2:12">
      <c r="B323" s="94"/>
      <c r="C323" s="93"/>
      <c r="D323" s="93"/>
      <c r="E323" s="93"/>
      <c r="F323" s="93"/>
      <c r="G323" s="93"/>
      <c r="H323" s="93"/>
      <c r="I323" s="93"/>
      <c r="J323" s="93"/>
      <c r="K323" s="93"/>
      <c r="L323" s="93"/>
    </row>
    <row r="324" spans="2:12">
      <c r="B324" s="94"/>
      <c r="C324" s="93"/>
      <c r="D324" s="93"/>
      <c r="E324" s="93"/>
      <c r="F324" s="93"/>
      <c r="G324" s="93"/>
      <c r="H324" s="93"/>
      <c r="I324" s="93"/>
      <c r="J324" s="93"/>
      <c r="K324" s="93"/>
      <c r="L324" s="93"/>
    </row>
    <row r="325" spans="2:12">
      <c r="B325" s="94"/>
      <c r="C325" s="93"/>
      <c r="D325" s="93"/>
      <c r="E325" s="93"/>
      <c r="F325" s="93"/>
      <c r="G325" s="93"/>
      <c r="H325" s="93"/>
      <c r="I325" s="93"/>
      <c r="J325" s="93"/>
      <c r="K325" s="93"/>
      <c r="L325" s="93"/>
    </row>
    <row r="326" spans="2:12">
      <c r="B326" s="94"/>
      <c r="C326" s="93"/>
      <c r="D326" s="93"/>
      <c r="E326" s="93"/>
      <c r="F326" s="93"/>
      <c r="G326" s="93"/>
      <c r="H326" s="93"/>
      <c r="I326" s="93"/>
      <c r="J326" s="93"/>
      <c r="K326" s="93"/>
      <c r="L326" s="93"/>
    </row>
    <row r="327" spans="2:12">
      <c r="B327" s="94"/>
      <c r="C327" s="93"/>
      <c r="D327" s="93"/>
      <c r="E327" s="93"/>
      <c r="F327" s="93"/>
      <c r="G327" s="93"/>
      <c r="H327" s="93"/>
      <c r="I327" s="93"/>
      <c r="J327" s="93"/>
      <c r="K327" s="93"/>
      <c r="L327" s="93"/>
    </row>
    <row r="328" spans="2:12">
      <c r="B328" s="94"/>
      <c r="C328" s="93"/>
      <c r="D328" s="93"/>
      <c r="E328" s="93"/>
      <c r="F328" s="93"/>
      <c r="G328" s="93"/>
      <c r="H328" s="93"/>
      <c r="I328" s="93"/>
      <c r="J328" s="93"/>
      <c r="K328" s="93"/>
      <c r="L328" s="93"/>
    </row>
    <row r="329" spans="2:12">
      <c r="B329" s="94"/>
      <c r="C329" s="93"/>
      <c r="D329" s="93"/>
      <c r="E329" s="93"/>
      <c r="F329" s="93"/>
      <c r="G329" s="93"/>
      <c r="H329" s="93"/>
      <c r="I329" s="93"/>
      <c r="J329" s="93"/>
      <c r="K329" s="93"/>
      <c r="L329" s="93"/>
    </row>
    <row r="330" spans="2:12">
      <c r="B330" s="94"/>
      <c r="C330" s="93"/>
      <c r="D330" s="93"/>
      <c r="E330" s="93"/>
      <c r="F330" s="93"/>
      <c r="G330" s="93"/>
      <c r="H330" s="93"/>
      <c r="I330" s="93"/>
      <c r="J330" s="93"/>
      <c r="K330" s="93"/>
      <c r="L330" s="93"/>
    </row>
    <row r="331" spans="2:12">
      <c r="B331" s="94"/>
      <c r="C331" s="93"/>
      <c r="D331" s="93"/>
      <c r="E331" s="93"/>
      <c r="F331" s="93"/>
      <c r="G331" s="93"/>
      <c r="H331" s="93"/>
      <c r="I331" s="93"/>
      <c r="J331" s="93"/>
      <c r="K331" s="93"/>
      <c r="L331" s="93"/>
    </row>
    <row r="332" spans="2:12">
      <c r="B332" s="94"/>
      <c r="C332" s="93"/>
      <c r="D332" s="93"/>
      <c r="E332" s="93"/>
      <c r="F332" s="93"/>
      <c r="G332" s="93"/>
      <c r="H332" s="93"/>
      <c r="I332" s="93"/>
      <c r="J332" s="93"/>
      <c r="K332" s="93"/>
      <c r="L332" s="93"/>
    </row>
    <row r="333" spans="2:12">
      <c r="B333" s="94"/>
      <c r="C333" s="93"/>
      <c r="D333" s="93"/>
      <c r="E333" s="93"/>
      <c r="F333" s="93"/>
      <c r="G333" s="93"/>
      <c r="H333" s="93"/>
      <c r="I333" s="93"/>
      <c r="J333" s="93"/>
      <c r="K333" s="93"/>
      <c r="L333" s="93"/>
    </row>
    <row r="334" spans="2:12">
      <c r="B334" s="94"/>
      <c r="C334" s="93"/>
      <c r="D334" s="93"/>
      <c r="E334" s="93"/>
      <c r="F334" s="93"/>
      <c r="G334" s="93"/>
      <c r="H334" s="93"/>
      <c r="I334" s="93"/>
      <c r="J334" s="93"/>
      <c r="K334" s="93"/>
      <c r="L334" s="93"/>
    </row>
    <row r="335" spans="2:12">
      <c r="B335" s="94"/>
      <c r="C335" s="93"/>
      <c r="D335" s="93"/>
      <c r="E335" s="93"/>
      <c r="F335" s="93"/>
      <c r="G335" s="93"/>
      <c r="H335" s="93"/>
      <c r="I335" s="93"/>
      <c r="J335" s="93"/>
      <c r="K335" s="93"/>
      <c r="L335" s="93"/>
    </row>
    <row r="336" spans="2:12">
      <c r="B336" s="94"/>
      <c r="C336" s="93"/>
      <c r="D336" s="93"/>
      <c r="E336" s="93"/>
      <c r="F336" s="93"/>
      <c r="G336" s="93"/>
      <c r="H336" s="93"/>
      <c r="I336" s="93"/>
      <c r="J336" s="93"/>
      <c r="K336" s="93"/>
      <c r="L336" s="93"/>
    </row>
    <row r="337" spans="2:12">
      <c r="B337" s="94"/>
      <c r="C337" s="93"/>
      <c r="D337" s="93"/>
      <c r="E337" s="93"/>
      <c r="F337" s="93"/>
      <c r="G337" s="93"/>
      <c r="H337" s="93"/>
      <c r="I337" s="93"/>
      <c r="J337" s="93"/>
      <c r="K337" s="93"/>
      <c r="L337" s="93"/>
    </row>
    <row r="338" spans="2:12">
      <c r="B338" s="94"/>
      <c r="C338" s="93"/>
      <c r="D338" s="93"/>
      <c r="E338" s="93"/>
      <c r="F338" s="93"/>
      <c r="G338" s="93"/>
      <c r="H338" s="93"/>
      <c r="I338" s="93"/>
      <c r="J338" s="93"/>
      <c r="K338" s="93"/>
      <c r="L338" s="93"/>
    </row>
    <row r="339" spans="2:12">
      <c r="B339" s="94"/>
      <c r="C339" s="93"/>
      <c r="D339" s="93"/>
      <c r="E339" s="93"/>
      <c r="F339" s="93"/>
      <c r="G339" s="93"/>
      <c r="H339" s="93"/>
      <c r="I339" s="93"/>
      <c r="J339" s="93"/>
      <c r="K339" s="93"/>
      <c r="L339" s="93"/>
    </row>
    <row r="340" spans="2:12">
      <c r="B340" s="94"/>
      <c r="C340" s="93"/>
      <c r="D340" s="93"/>
      <c r="E340" s="93"/>
      <c r="F340" s="93"/>
      <c r="G340" s="93"/>
      <c r="H340" s="93"/>
      <c r="I340" s="93"/>
      <c r="J340" s="93"/>
      <c r="K340" s="93"/>
      <c r="L340" s="93"/>
    </row>
    <row r="341" spans="2:12">
      <c r="B341" s="94"/>
      <c r="C341" s="93"/>
      <c r="D341" s="93"/>
      <c r="E341" s="93"/>
      <c r="F341" s="93"/>
      <c r="G341" s="93"/>
      <c r="H341" s="93"/>
      <c r="I341" s="93"/>
      <c r="J341" s="93"/>
      <c r="K341" s="93"/>
      <c r="L341" s="93"/>
    </row>
    <row r="342" spans="2:12">
      <c r="B342" s="94"/>
      <c r="C342" s="93"/>
      <c r="D342" s="93"/>
      <c r="E342" s="93"/>
      <c r="F342" s="93"/>
      <c r="G342" s="93"/>
      <c r="H342" s="93"/>
      <c r="I342" s="93"/>
      <c r="J342" s="93"/>
      <c r="K342" s="93"/>
      <c r="L342" s="93"/>
    </row>
    <row r="343" spans="2:12">
      <c r="B343" s="94"/>
      <c r="C343" s="93"/>
      <c r="D343" s="93"/>
      <c r="E343" s="93"/>
      <c r="F343" s="93"/>
      <c r="G343" s="93"/>
      <c r="H343" s="93"/>
      <c r="I343" s="93"/>
      <c r="J343" s="93"/>
      <c r="K343" s="93"/>
      <c r="L343" s="93"/>
    </row>
    <row r="344" spans="2:12">
      <c r="B344" s="94"/>
      <c r="C344" s="93"/>
      <c r="D344" s="93"/>
      <c r="E344" s="93"/>
      <c r="F344" s="93"/>
      <c r="G344" s="93"/>
      <c r="H344" s="93"/>
      <c r="I344" s="93"/>
      <c r="J344" s="93"/>
      <c r="K344" s="93"/>
      <c r="L344" s="93"/>
    </row>
    <row r="345" spans="2:12">
      <c r="B345" s="94"/>
      <c r="C345" s="93"/>
      <c r="D345" s="93"/>
      <c r="E345" s="93"/>
      <c r="F345" s="93"/>
      <c r="G345" s="93"/>
      <c r="H345" s="93"/>
      <c r="I345" s="93"/>
      <c r="J345" s="93"/>
      <c r="K345" s="93"/>
      <c r="L345" s="93"/>
    </row>
    <row r="346" spans="2:12">
      <c r="B346" s="94"/>
      <c r="C346" s="93"/>
      <c r="D346" s="93"/>
      <c r="E346" s="93"/>
      <c r="F346" s="93"/>
      <c r="G346" s="93"/>
      <c r="H346" s="93"/>
      <c r="I346" s="93"/>
      <c r="J346" s="93"/>
      <c r="K346" s="93"/>
      <c r="L346" s="93"/>
    </row>
    <row r="347" spans="2:12">
      <c r="B347" s="94"/>
      <c r="C347" s="93"/>
      <c r="D347" s="93"/>
      <c r="E347" s="93"/>
      <c r="F347" s="93"/>
      <c r="G347" s="93"/>
      <c r="H347" s="93"/>
      <c r="I347" s="93"/>
      <c r="J347" s="93"/>
      <c r="K347" s="93"/>
      <c r="L347" s="93"/>
    </row>
    <row r="348" spans="2:12">
      <c r="B348" s="94"/>
      <c r="C348" s="93"/>
      <c r="D348" s="93"/>
      <c r="E348" s="93"/>
      <c r="F348" s="93"/>
      <c r="G348" s="93"/>
      <c r="H348" s="93"/>
      <c r="I348" s="93"/>
      <c r="J348" s="93"/>
      <c r="K348" s="93"/>
      <c r="L348" s="93"/>
    </row>
    <row r="349" spans="2:12">
      <c r="B349" s="94"/>
      <c r="C349" s="93"/>
      <c r="D349" s="93"/>
      <c r="E349" s="93"/>
      <c r="F349" s="93"/>
      <c r="G349" s="93"/>
      <c r="H349" s="93"/>
      <c r="I349" s="93"/>
      <c r="J349" s="93"/>
      <c r="K349" s="93"/>
      <c r="L349" s="93"/>
    </row>
    <row r="350" spans="2:12">
      <c r="B350" s="94"/>
      <c r="C350" s="93"/>
      <c r="D350" s="93"/>
      <c r="E350" s="93"/>
      <c r="F350" s="93"/>
      <c r="G350" s="93"/>
      <c r="H350" s="93"/>
      <c r="I350" s="93"/>
      <c r="J350" s="93"/>
      <c r="K350" s="93"/>
      <c r="L350" s="93"/>
    </row>
    <row r="351" spans="2:12">
      <c r="B351" s="94"/>
      <c r="C351" s="93"/>
      <c r="D351" s="93"/>
      <c r="E351" s="93"/>
      <c r="F351" s="93"/>
      <c r="G351" s="93"/>
      <c r="H351" s="93"/>
      <c r="I351" s="93"/>
      <c r="J351" s="93"/>
      <c r="K351" s="93"/>
      <c r="L351" s="93"/>
    </row>
    <row r="352" spans="2:12">
      <c r="B352" s="94"/>
      <c r="C352" s="93"/>
      <c r="D352" s="93"/>
      <c r="E352" s="93"/>
      <c r="F352" s="93"/>
      <c r="G352" s="93"/>
      <c r="H352" s="93"/>
      <c r="I352" s="93"/>
      <c r="J352" s="93"/>
      <c r="K352" s="93"/>
      <c r="L352" s="93"/>
    </row>
    <row r="353" spans="2:12">
      <c r="B353" s="94"/>
      <c r="C353" s="93"/>
      <c r="D353" s="93"/>
      <c r="E353" s="93"/>
      <c r="F353" s="93"/>
      <c r="G353" s="93"/>
      <c r="H353" s="93"/>
      <c r="I353" s="93"/>
      <c r="J353" s="93"/>
      <c r="K353" s="93"/>
      <c r="L353" s="93"/>
    </row>
    <row r="354" spans="2:12">
      <c r="B354" s="94"/>
      <c r="C354" s="93"/>
      <c r="D354" s="93"/>
      <c r="E354" s="93"/>
      <c r="F354" s="93"/>
      <c r="G354" s="93"/>
      <c r="H354" s="93"/>
      <c r="I354" s="93"/>
      <c r="J354" s="93"/>
      <c r="K354" s="93"/>
      <c r="L354" s="93"/>
    </row>
    <row r="355" spans="2:12">
      <c r="B355" s="94"/>
      <c r="C355" s="93"/>
      <c r="D355" s="93"/>
      <c r="E355" s="93"/>
      <c r="F355" s="93"/>
      <c r="G355" s="93"/>
      <c r="H355" s="93"/>
      <c r="I355" s="93"/>
      <c r="J355" s="93"/>
      <c r="K355" s="93"/>
      <c r="L355" s="93"/>
    </row>
    <row r="356" spans="2:12">
      <c r="B356" s="94"/>
      <c r="C356" s="93"/>
      <c r="D356" s="93"/>
      <c r="E356" s="93"/>
      <c r="F356" s="93"/>
      <c r="G356" s="93"/>
      <c r="H356" s="93"/>
      <c r="I356" s="93"/>
      <c r="J356" s="93"/>
      <c r="K356" s="93"/>
      <c r="L356" s="93"/>
    </row>
    <row r="357" spans="2:12">
      <c r="B357" s="94"/>
      <c r="C357" s="93"/>
      <c r="D357" s="93"/>
      <c r="E357" s="93"/>
      <c r="F357" s="93"/>
      <c r="G357" s="93"/>
      <c r="H357" s="93"/>
      <c r="I357" s="93"/>
      <c r="J357" s="93"/>
      <c r="K357" s="93"/>
      <c r="L357" s="93"/>
    </row>
    <row r="358" spans="2:12">
      <c r="B358" s="94"/>
      <c r="C358" s="93"/>
      <c r="D358" s="93"/>
      <c r="E358" s="93"/>
      <c r="F358" s="93"/>
      <c r="G358" s="93"/>
      <c r="H358" s="93"/>
      <c r="I358" s="93"/>
      <c r="J358" s="93"/>
      <c r="K358" s="93"/>
      <c r="L358" s="93"/>
    </row>
    <row r="359" spans="2:12">
      <c r="B359" s="94"/>
      <c r="C359" s="93"/>
      <c r="D359" s="93"/>
      <c r="E359" s="93"/>
      <c r="F359" s="93"/>
      <c r="G359" s="93"/>
      <c r="H359" s="93"/>
      <c r="I359" s="93"/>
      <c r="J359" s="93"/>
      <c r="K359" s="93"/>
      <c r="L359" s="93"/>
    </row>
    <row r="360" spans="2:12">
      <c r="B360" s="94"/>
      <c r="C360" s="93"/>
      <c r="D360" s="93"/>
      <c r="E360" s="93"/>
      <c r="F360" s="93"/>
      <c r="G360" s="93"/>
      <c r="H360" s="93"/>
      <c r="I360" s="93"/>
      <c r="J360" s="93"/>
      <c r="K360" s="93"/>
      <c r="L360" s="93"/>
    </row>
    <row r="361" spans="2:12">
      <c r="B361" s="94"/>
      <c r="C361" s="93"/>
      <c r="D361" s="93"/>
      <c r="E361" s="93"/>
      <c r="F361" s="93"/>
      <c r="G361" s="93"/>
      <c r="H361" s="93"/>
      <c r="I361" s="93"/>
      <c r="J361" s="93"/>
      <c r="K361" s="93"/>
      <c r="L361" s="93"/>
    </row>
    <row r="362" spans="2:12">
      <c r="B362" s="94"/>
      <c r="C362" s="93"/>
      <c r="D362" s="93"/>
      <c r="E362" s="93"/>
      <c r="F362" s="93"/>
      <c r="G362" s="93"/>
      <c r="H362" s="93"/>
      <c r="I362" s="93"/>
      <c r="J362" s="93"/>
      <c r="K362" s="93"/>
      <c r="L362" s="93"/>
    </row>
    <row r="363" spans="2:12">
      <c r="B363" s="94"/>
      <c r="C363" s="93"/>
      <c r="D363" s="93"/>
      <c r="E363" s="93"/>
      <c r="F363" s="93"/>
      <c r="G363" s="93"/>
      <c r="H363" s="93"/>
      <c r="I363" s="93"/>
      <c r="J363" s="93"/>
      <c r="K363" s="93"/>
      <c r="L363" s="93"/>
    </row>
    <row r="364" spans="2:12">
      <c r="B364" s="94"/>
      <c r="C364" s="93"/>
      <c r="D364" s="93"/>
      <c r="E364" s="93"/>
      <c r="F364" s="93"/>
      <c r="G364" s="93"/>
      <c r="H364" s="93"/>
      <c r="I364" s="93"/>
      <c r="J364" s="93"/>
      <c r="K364" s="93"/>
      <c r="L364" s="93"/>
    </row>
    <row r="365" spans="2:12">
      <c r="B365" s="94"/>
      <c r="C365" s="93"/>
      <c r="D365" s="93"/>
      <c r="E365" s="93"/>
      <c r="F365" s="93"/>
      <c r="G365" s="93"/>
      <c r="H365" s="93"/>
      <c r="I365" s="93"/>
      <c r="J365" s="93"/>
      <c r="K365" s="93"/>
      <c r="L365" s="93"/>
    </row>
    <row r="366" spans="2:12">
      <c r="B366" s="94"/>
      <c r="C366" s="93"/>
      <c r="D366" s="93"/>
      <c r="E366" s="93"/>
      <c r="F366" s="93"/>
      <c r="G366" s="93"/>
      <c r="H366" s="93"/>
      <c r="I366" s="93"/>
      <c r="J366" s="93"/>
      <c r="K366" s="93"/>
      <c r="L366" s="93"/>
    </row>
    <row r="367" spans="2:12">
      <c r="B367" s="94"/>
      <c r="C367" s="93"/>
      <c r="D367" s="93"/>
      <c r="E367" s="93"/>
      <c r="F367" s="93"/>
      <c r="G367" s="93"/>
      <c r="H367" s="93"/>
      <c r="I367" s="93"/>
      <c r="J367" s="93"/>
      <c r="K367" s="93"/>
      <c r="L367" s="93"/>
    </row>
    <row r="368" spans="2:12">
      <c r="B368" s="94"/>
      <c r="C368" s="93"/>
      <c r="D368" s="93"/>
      <c r="E368" s="93"/>
      <c r="F368" s="93"/>
      <c r="G368" s="93"/>
      <c r="H368" s="93"/>
      <c r="I368" s="93"/>
      <c r="J368" s="93"/>
      <c r="K368" s="93"/>
      <c r="L368" s="93"/>
    </row>
    <row r="369" spans="2:12">
      <c r="B369" s="94"/>
      <c r="C369" s="93"/>
      <c r="D369" s="93"/>
      <c r="E369" s="93"/>
      <c r="F369" s="93"/>
      <c r="G369" s="93"/>
      <c r="H369" s="93"/>
      <c r="I369" s="93"/>
      <c r="J369" s="93"/>
      <c r="K369" s="93"/>
      <c r="L369" s="93"/>
    </row>
    <row r="370" spans="2:12">
      <c r="B370" s="94"/>
      <c r="C370" s="93"/>
      <c r="D370" s="93"/>
      <c r="E370" s="93"/>
      <c r="F370" s="93"/>
      <c r="G370" s="93"/>
      <c r="H370" s="93"/>
      <c r="I370" s="93"/>
      <c r="J370" s="93"/>
      <c r="K370" s="93"/>
      <c r="L370" s="93"/>
    </row>
    <row r="371" spans="2:12">
      <c r="B371" s="94"/>
      <c r="C371" s="93"/>
      <c r="D371" s="93"/>
      <c r="E371" s="93"/>
      <c r="F371" s="93"/>
      <c r="G371" s="93"/>
      <c r="H371" s="93"/>
      <c r="I371" s="93"/>
      <c r="J371" s="93"/>
      <c r="K371" s="93"/>
      <c r="L371" s="93"/>
    </row>
    <row r="372" spans="2:12">
      <c r="B372" s="94"/>
      <c r="C372" s="93"/>
      <c r="D372" s="93"/>
      <c r="E372" s="93"/>
      <c r="F372" s="93"/>
      <c r="G372" s="93"/>
      <c r="H372" s="93"/>
      <c r="I372" s="93"/>
      <c r="J372" s="93"/>
      <c r="K372" s="93"/>
      <c r="L372" s="93"/>
    </row>
    <row r="373" spans="2:12">
      <c r="B373" s="94"/>
      <c r="C373" s="93"/>
      <c r="D373" s="93"/>
      <c r="E373" s="93"/>
      <c r="F373" s="93"/>
      <c r="G373" s="93"/>
      <c r="H373" s="93"/>
      <c r="I373" s="93"/>
      <c r="J373" s="93"/>
      <c r="K373" s="93"/>
      <c r="L373" s="93"/>
    </row>
    <row r="374" spans="2:12">
      <c r="B374" s="94"/>
      <c r="C374" s="93"/>
      <c r="D374" s="93"/>
      <c r="E374" s="93"/>
      <c r="F374" s="93"/>
      <c r="G374" s="93"/>
      <c r="H374" s="93"/>
      <c r="I374" s="93"/>
      <c r="J374" s="93"/>
      <c r="K374" s="93"/>
      <c r="L374" s="93"/>
    </row>
    <row r="375" spans="2:12">
      <c r="B375" s="94"/>
      <c r="C375" s="93"/>
      <c r="D375" s="93"/>
      <c r="E375" s="93"/>
      <c r="F375" s="93"/>
      <c r="G375" s="93"/>
      <c r="H375" s="93"/>
      <c r="I375" s="93"/>
      <c r="J375" s="93"/>
      <c r="K375" s="93"/>
      <c r="L375" s="93"/>
    </row>
    <row r="376" spans="2:12">
      <c r="B376" s="94"/>
      <c r="C376" s="93"/>
      <c r="D376" s="93"/>
      <c r="E376" s="93"/>
      <c r="F376" s="93"/>
      <c r="G376" s="93"/>
      <c r="H376" s="93"/>
      <c r="I376" s="93"/>
      <c r="J376" s="93"/>
      <c r="K376" s="93"/>
      <c r="L376" s="93"/>
    </row>
    <row r="377" spans="2:12">
      <c r="B377" s="94"/>
      <c r="C377" s="93"/>
      <c r="D377" s="93"/>
      <c r="E377" s="93"/>
      <c r="F377" s="93"/>
      <c r="G377" s="93"/>
      <c r="H377" s="93"/>
      <c r="I377" s="93"/>
      <c r="J377" s="93"/>
      <c r="K377" s="93"/>
      <c r="L377" s="93"/>
    </row>
    <row r="378" spans="2:12">
      <c r="B378" s="94"/>
      <c r="C378" s="93"/>
      <c r="D378" s="93"/>
      <c r="E378" s="93"/>
      <c r="F378" s="93"/>
      <c r="G378" s="93"/>
      <c r="H378" s="93"/>
      <c r="I378" s="93"/>
      <c r="J378" s="93"/>
      <c r="K378" s="93"/>
      <c r="L378" s="93"/>
    </row>
    <row r="379" spans="2:12">
      <c r="B379" s="94"/>
      <c r="C379" s="93"/>
      <c r="D379" s="93"/>
      <c r="E379" s="93"/>
      <c r="F379" s="93"/>
      <c r="G379" s="93"/>
      <c r="H379" s="93"/>
      <c r="I379" s="93"/>
      <c r="J379" s="93"/>
      <c r="K379" s="93"/>
      <c r="L379" s="93"/>
    </row>
    <row r="380" spans="2:12">
      <c r="B380" s="94"/>
      <c r="C380" s="93"/>
      <c r="D380" s="93"/>
      <c r="E380" s="93"/>
      <c r="F380" s="93"/>
      <c r="G380" s="93"/>
      <c r="H380" s="93"/>
      <c r="I380" s="93"/>
      <c r="J380" s="93"/>
      <c r="K380" s="93"/>
      <c r="L380" s="93"/>
    </row>
    <row r="381" spans="2:12">
      <c r="B381" s="94"/>
      <c r="C381" s="93"/>
      <c r="D381" s="93"/>
      <c r="E381" s="93"/>
      <c r="F381" s="93"/>
      <c r="G381" s="93"/>
      <c r="H381" s="93"/>
      <c r="I381" s="93"/>
      <c r="J381" s="93"/>
      <c r="K381" s="93"/>
      <c r="L381" s="93"/>
    </row>
    <row r="382" spans="2:12">
      <c r="B382" s="94"/>
      <c r="C382" s="93"/>
      <c r="D382" s="93"/>
      <c r="E382" s="93"/>
      <c r="F382" s="93"/>
      <c r="G382" s="93"/>
      <c r="H382" s="93"/>
      <c r="I382" s="93"/>
      <c r="J382" s="93"/>
      <c r="K382" s="93"/>
      <c r="L382" s="93"/>
    </row>
    <row r="383" spans="2:12">
      <c r="B383" s="94"/>
      <c r="C383" s="93"/>
      <c r="D383" s="93"/>
      <c r="E383" s="93"/>
      <c r="F383" s="93"/>
      <c r="G383" s="93"/>
      <c r="H383" s="93"/>
      <c r="I383" s="93"/>
      <c r="J383" s="93"/>
      <c r="K383" s="93"/>
      <c r="L383" s="93"/>
    </row>
    <row r="384" spans="2:12">
      <c r="B384" s="94"/>
      <c r="C384" s="93"/>
      <c r="D384" s="93"/>
      <c r="E384" s="93"/>
      <c r="F384" s="93"/>
      <c r="G384" s="93"/>
      <c r="H384" s="93"/>
      <c r="I384" s="93"/>
      <c r="J384" s="93"/>
      <c r="K384" s="93"/>
      <c r="L384" s="93"/>
    </row>
    <row r="385" spans="2:12">
      <c r="B385" s="94"/>
      <c r="C385" s="93"/>
      <c r="D385" s="93"/>
      <c r="E385" s="93"/>
      <c r="F385" s="93"/>
      <c r="G385" s="93"/>
      <c r="H385" s="93"/>
      <c r="I385" s="93"/>
      <c r="J385" s="93"/>
      <c r="K385" s="93"/>
      <c r="L385" s="93"/>
    </row>
    <row r="386" spans="2:12">
      <c r="B386" s="94"/>
      <c r="C386" s="93"/>
      <c r="D386" s="93"/>
      <c r="E386" s="93"/>
      <c r="F386" s="93"/>
      <c r="G386" s="93"/>
      <c r="H386" s="93"/>
      <c r="I386" s="93"/>
      <c r="J386" s="93"/>
      <c r="K386" s="93"/>
      <c r="L386" s="93"/>
    </row>
    <row r="387" spans="2:12">
      <c r="B387" s="94"/>
      <c r="C387" s="93"/>
      <c r="D387" s="93"/>
      <c r="E387" s="93"/>
      <c r="F387" s="93"/>
      <c r="G387" s="93"/>
      <c r="H387" s="93"/>
      <c r="I387" s="93"/>
      <c r="J387" s="93"/>
      <c r="K387" s="93"/>
      <c r="L387" s="93"/>
    </row>
    <row r="388" spans="2:12">
      <c r="B388" s="94"/>
      <c r="C388" s="93"/>
      <c r="D388" s="93"/>
      <c r="E388" s="93"/>
      <c r="F388" s="93"/>
      <c r="G388" s="93"/>
      <c r="H388" s="93"/>
      <c r="I388" s="93"/>
      <c r="J388" s="93"/>
      <c r="K388" s="93"/>
      <c r="L388" s="93"/>
    </row>
    <row r="389" spans="2:12">
      <c r="B389" s="94"/>
      <c r="C389" s="93"/>
      <c r="D389" s="93"/>
      <c r="E389" s="93"/>
      <c r="F389" s="93"/>
      <c r="G389" s="93"/>
      <c r="H389" s="93"/>
      <c r="I389" s="93"/>
      <c r="J389" s="93"/>
      <c r="K389" s="93"/>
      <c r="L389" s="93"/>
    </row>
    <row r="390" spans="2:12">
      <c r="B390" s="94"/>
      <c r="C390" s="93"/>
      <c r="D390" s="93"/>
      <c r="E390" s="93"/>
      <c r="F390" s="93"/>
      <c r="G390" s="93"/>
      <c r="H390" s="93"/>
      <c r="I390" s="93"/>
      <c r="J390" s="93"/>
      <c r="K390" s="93"/>
      <c r="L390" s="93"/>
    </row>
    <row r="391" spans="2:12">
      <c r="B391" s="94"/>
      <c r="C391" s="93"/>
      <c r="D391" s="93"/>
      <c r="E391" s="93"/>
      <c r="F391" s="93"/>
      <c r="G391" s="93"/>
      <c r="H391" s="93"/>
      <c r="I391" s="93"/>
      <c r="J391" s="93"/>
      <c r="K391" s="93"/>
      <c r="L391" s="93"/>
    </row>
    <row r="392" spans="2:12">
      <c r="B392" s="94"/>
      <c r="C392" s="93"/>
      <c r="D392" s="93"/>
      <c r="E392" s="93"/>
      <c r="F392" s="93"/>
      <c r="G392" s="93"/>
      <c r="H392" s="93"/>
      <c r="I392" s="93"/>
      <c r="J392" s="93"/>
      <c r="K392" s="93"/>
      <c r="L392" s="93"/>
    </row>
    <row r="393" spans="2:12">
      <c r="B393" s="94"/>
      <c r="C393" s="93"/>
      <c r="D393" s="93"/>
      <c r="E393" s="93"/>
      <c r="F393" s="93"/>
      <c r="G393" s="93"/>
      <c r="H393" s="93"/>
      <c r="I393" s="93"/>
      <c r="J393" s="93"/>
      <c r="K393" s="93"/>
      <c r="L393" s="93"/>
    </row>
    <row r="394" spans="2:12">
      <c r="B394" s="94"/>
      <c r="C394" s="93"/>
      <c r="D394" s="93"/>
      <c r="E394" s="93"/>
      <c r="F394" s="93"/>
      <c r="G394" s="93"/>
      <c r="H394" s="93"/>
      <c r="I394" s="93"/>
      <c r="J394" s="93"/>
      <c r="K394" s="93"/>
      <c r="L394" s="93"/>
    </row>
    <row r="395" spans="2:12">
      <c r="B395" s="94"/>
      <c r="C395" s="93"/>
      <c r="D395" s="93"/>
      <c r="E395" s="93"/>
      <c r="F395" s="93"/>
      <c r="G395" s="93"/>
      <c r="H395" s="93"/>
      <c r="I395" s="93"/>
      <c r="J395" s="93"/>
      <c r="K395" s="93"/>
      <c r="L395" s="93"/>
    </row>
    <row r="396" spans="2:12">
      <c r="B396" s="94"/>
      <c r="C396" s="93"/>
      <c r="D396" s="93"/>
      <c r="E396" s="93"/>
      <c r="F396" s="93"/>
      <c r="G396" s="93"/>
      <c r="H396" s="93"/>
      <c r="I396" s="93"/>
      <c r="J396" s="93"/>
      <c r="K396" s="93"/>
      <c r="L396" s="93"/>
    </row>
    <row r="397" spans="2:12">
      <c r="B397" s="94"/>
      <c r="C397" s="93"/>
      <c r="D397" s="93"/>
      <c r="E397" s="93"/>
      <c r="F397" s="93"/>
      <c r="G397" s="93"/>
      <c r="H397" s="93"/>
      <c r="I397" s="93"/>
      <c r="J397" s="93"/>
      <c r="K397" s="93"/>
      <c r="L397" s="93"/>
    </row>
    <row r="398" spans="2:12">
      <c r="B398" s="94"/>
      <c r="C398" s="93"/>
      <c r="D398" s="93"/>
      <c r="E398" s="93"/>
      <c r="F398" s="93"/>
      <c r="G398" s="93"/>
      <c r="H398" s="93"/>
      <c r="I398" s="93"/>
      <c r="J398" s="93"/>
      <c r="K398" s="93"/>
      <c r="L398" s="93"/>
    </row>
    <row r="399" spans="2:12">
      <c r="B399" s="94"/>
      <c r="C399" s="93"/>
      <c r="D399" s="93"/>
      <c r="E399" s="93"/>
      <c r="F399" s="93"/>
      <c r="G399" s="93"/>
      <c r="H399" s="93"/>
      <c r="I399" s="93"/>
      <c r="J399" s="93"/>
      <c r="K399" s="93"/>
      <c r="L399" s="93"/>
    </row>
    <row r="400" spans="2:12">
      <c r="B400" s="94"/>
      <c r="C400" s="93"/>
      <c r="D400" s="93"/>
      <c r="E400" s="93"/>
      <c r="F400" s="93"/>
      <c r="G400" s="93"/>
      <c r="H400" s="93"/>
      <c r="I400" s="93"/>
      <c r="J400" s="93"/>
      <c r="K400" s="93"/>
      <c r="L400" s="93"/>
    </row>
    <row r="401" spans="2:12">
      <c r="B401" s="94"/>
      <c r="C401" s="93"/>
      <c r="D401" s="93"/>
      <c r="E401" s="93"/>
      <c r="F401" s="93"/>
      <c r="G401" s="93"/>
      <c r="H401" s="93"/>
      <c r="I401" s="93"/>
      <c r="J401" s="93"/>
      <c r="K401" s="93"/>
      <c r="L401" s="93"/>
    </row>
    <row r="402" spans="2:12">
      <c r="B402" s="94"/>
      <c r="C402" s="93"/>
      <c r="D402" s="93"/>
      <c r="E402" s="93"/>
      <c r="F402" s="93"/>
      <c r="G402" s="93"/>
      <c r="H402" s="93"/>
      <c r="I402" s="93"/>
      <c r="J402" s="93"/>
      <c r="K402" s="93"/>
      <c r="L402" s="93"/>
    </row>
    <row r="403" spans="2:12">
      <c r="B403" s="94"/>
      <c r="C403" s="93"/>
      <c r="D403" s="93"/>
      <c r="E403" s="93"/>
      <c r="F403" s="93"/>
      <c r="G403" s="93"/>
      <c r="H403" s="93"/>
      <c r="I403" s="93"/>
      <c r="J403" s="93"/>
      <c r="K403" s="93"/>
      <c r="L403" s="93"/>
    </row>
    <row r="404" spans="2:12">
      <c r="B404" s="94"/>
      <c r="C404" s="93"/>
      <c r="D404" s="93"/>
      <c r="E404" s="93"/>
      <c r="F404" s="93"/>
      <c r="G404" s="93"/>
      <c r="H404" s="93"/>
      <c r="I404" s="93"/>
      <c r="J404" s="93"/>
      <c r="K404" s="93"/>
      <c r="L404" s="93"/>
    </row>
    <row r="405" spans="2:12">
      <c r="B405" s="94"/>
      <c r="C405" s="93"/>
      <c r="D405" s="93"/>
      <c r="E405" s="93"/>
      <c r="F405" s="93"/>
      <c r="G405" s="93"/>
      <c r="H405" s="93"/>
      <c r="I405" s="93"/>
      <c r="J405" s="93"/>
      <c r="K405" s="93"/>
      <c r="L405" s="93"/>
    </row>
    <row r="406" spans="2:12">
      <c r="B406" s="94"/>
      <c r="C406" s="93"/>
      <c r="D406" s="93"/>
      <c r="E406" s="93"/>
      <c r="F406" s="93"/>
      <c r="G406" s="93"/>
      <c r="H406" s="93"/>
      <c r="I406" s="93"/>
      <c r="J406" s="93"/>
      <c r="K406" s="93"/>
      <c r="L406" s="93"/>
    </row>
    <row r="407" spans="2:12">
      <c r="B407" s="94"/>
      <c r="C407" s="93"/>
      <c r="D407" s="93"/>
      <c r="E407" s="93"/>
      <c r="F407" s="93"/>
      <c r="G407" s="93"/>
      <c r="H407" s="93"/>
      <c r="I407" s="93"/>
      <c r="J407" s="93"/>
      <c r="K407" s="93"/>
      <c r="L407" s="93"/>
    </row>
    <row r="408" spans="2:12">
      <c r="B408" s="94"/>
      <c r="C408" s="93"/>
      <c r="D408" s="93"/>
      <c r="E408" s="93"/>
      <c r="F408" s="93"/>
      <c r="G408" s="93"/>
      <c r="H408" s="93"/>
      <c r="I408" s="93"/>
      <c r="J408" s="93"/>
      <c r="K408" s="93"/>
      <c r="L408" s="93"/>
    </row>
    <row r="409" spans="2:12">
      <c r="B409" s="94"/>
      <c r="C409" s="93"/>
      <c r="D409" s="93"/>
      <c r="E409" s="93"/>
      <c r="F409" s="93"/>
      <c r="G409" s="93"/>
      <c r="H409" s="93"/>
      <c r="I409" s="93"/>
      <c r="J409" s="93"/>
      <c r="K409" s="93"/>
      <c r="L409" s="93"/>
    </row>
    <row r="410" spans="2:12">
      <c r="B410" s="94"/>
      <c r="C410" s="93"/>
      <c r="D410" s="93"/>
      <c r="E410" s="93"/>
      <c r="F410" s="93"/>
      <c r="G410" s="93"/>
      <c r="H410" s="93"/>
      <c r="I410" s="93"/>
      <c r="J410" s="93"/>
      <c r="K410" s="93"/>
      <c r="L410" s="93"/>
    </row>
    <row r="411" spans="2:12">
      <c r="B411" s="94"/>
      <c r="C411" s="93"/>
      <c r="D411" s="93"/>
      <c r="E411" s="93"/>
      <c r="F411" s="93"/>
      <c r="G411" s="93"/>
      <c r="H411" s="93"/>
      <c r="I411" s="93"/>
      <c r="J411" s="93"/>
      <c r="K411" s="93"/>
      <c r="L411" s="93"/>
    </row>
    <row r="412" spans="2:12">
      <c r="B412" s="94"/>
      <c r="C412" s="93"/>
      <c r="D412" s="93"/>
      <c r="E412" s="93"/>
      <c r="F412" s="93"/>
      <c r="G412" s="93"/>
      <c r="H412" s="93"/>
      <c r="I412" s="93"/>
      <c r="J412" s="93"/>
      <c r="K412" s="93"/>
      <c r="L412" s="93"/>
    </row>
    <row r="413" spans="2:12">
      <c r="B413" s="94"/>
      <c r="C413" s="93"/>
      <c r="D413" s="93"/>
      <c r="E413" s="93"/>
      <c r="F413" s="93"/>
      <c r="G413" s="93"/>
      <c r="H413" s="93"/>
      <c r="I413" s="93"/>
      <c r="J413" s="93"/>
      <c r="K413" s="93"/>
      <c r="L413" s="93"/>
    </row>
    <row r="414" spans="2:12">
      <c r="B414" s="94"/>
      <c r="C414" s="93"/>
      <c r="D414" s="93"/>
      <c r="E414" s="93"/>
      <c r="F414" s="93"/>
      <c r="G414" s="93"/>
      <c r="H414" s="93"/>
      <c r="I414" s="93"/>
      <c r="J414" s="93"/>
      <c r="K414" s="93"/>
      <c r="L414" s="93"/>
    </row>
    <row r="415" spans="2:12">
      <c r="B415" s="94"/>
      <c r="C415" s="93"/>
      <c r="D415" s="93"/>
      <c r="E415" s="93"/>
      <c r="F415" s="93"/>
      <c r="G415" s="93"/>
      <c r="H415" s="93"/>
      <c r="I415" s="93"/>
      <c r="J415" s="93"/>
      <c r="K415" s="93"/>
      <c r="L415" s="93"/>
    </row>
    <row r="416" spans="2:12">
      <c r="B416" s="94"/>
      <c r="C416" s="93"/>
      <c r="D416" s="93"/>
      <c r="E416" s="93"/>
      <c r="F416" s="93"/>
      <c r="G416" s="93"/>
      <c r="H416" s="93"/>
      <c r="I416" s="93"/>
      <c r="J416" s="93"/>
      <c r="K416" s="93"/>
      <c r="L416" s="93"/>
    </row>
    <row r="417" spans="2:12">
      <c r="B417" s="94"/>
      <c r="C417" s="93"/>
      <c r="D417" s="93"/>
      <c r="E417" s="93"/>
      <c r="F417" s="93"/>
      <c r="G417" s="93"/>
      <c r="H417" s="93"/>
      <c r="I417" s="93"/>
      <c r="J417" s="93"/>
      <c r="K417" s="93"/>
      <c r="L417" s="93"/>
    </row>
    <row r="418" spans="2:12">
      <c r="B418" s="94"/>
      <c r="C418" s="93"/>
      <c r="D418" s="93"/>
      <c r="E418" s="93"/>
      <c r="F418" s="93"/>
      <c r="G418" s="93"/>
      <c r="H418" s="93"/>
      <c r="I418" s="93"/>
      <c r="J418" s="93"/>
      <c r="K418" s="93"/>
      <c r="L418" s="93"/>
    </row>
    <row r="419" spans="2:12">
      <c r="B419" s="94"/>
      <c r="C419" s="93"/>
      <c r="D419" s="93"/>
      <c r="E419" s="93"/>
      <c r="F419" s="93"/>
      <c r="G419" s="93"/>
      <c r="H419" s="93"/>
      <c r="I419" s="93"/>
      <c r="J419" s="93"/>
      <c r="K419" s="93"/>
      <c r="L419" s="93"/>
    </row>
    <row r="420" spans="2:12">
      <c r="B420" s="94"/>
      <c r="C420" s="93"/>
      <c r="D420" s="93"/>
      <c r="E420" s="93"/>
      <c r="F420" s="93"/>
      <c r="G420" s="93"/>
      <c r="H420" s="93"/>
      <c r="I420" s="93"/>
      <c r="J420" s="93"/>
      <c r="K420" s="93"/>
      <c r="L420" s="93"/>
    </row>
    <row r="421" spans="2:12">
      <c r="B421" s="94"/>
      <c r="C421" s="93"/>
      <c r="D421" s="93"/>
      <c r="E421" s="93"/>
      <c r="F421" s="93"/>
      <c r="G421" s="93"/>
      <c r="H421" s="93"/>
      <c r="I421" s="93"/>
      <c r="J421" s="93"/>
      <c r="K421" s="93"/>
      <c r="L421" s="93"/>
    </row>
    <row r="422" spans="2:12">
      <c r="B422" s="94"/>
      <c r="C422" s="93"/>
      <c r="D422" s="93"/>
      <c r="E422" s="93"/>
      <c r="F422" s="93"/>
      <c r="G422" s="93"/>
      <c r="H422" s="93"/>
      <c r="I422" s="93"/>
      <c r="J422" s="93"/>
      <c r="K422" s="93"/>
      <c r="L422" s="93"/>
    </row>
    <row r="423" spans="2:12">
      <c r="B423" s="94"/>
      <c r="C423" s="93"/>
      <c r="D423" s="93"/>
      <c r="E423" s="93"/>
      <c r="F423" s="93"/>
      <c r="G423" s="93"/>
      <c r="H423" s="93"/>
      <c r="I423" s="93"/>
      <c r="J423" s="93"/>
      <c r="K423" s="93"/>
      <c r="L423" s="93"/>
    </row>
    <row r="424" spans="2:12">
      <c r="B424" s="94"/>
      <c r="C424" s="93"/>
      <c r="D424" s="93"/>
      <c r="E424" s="93"/>
      <c r="F424" s="93"/>
      <c r="G424" s="93"/>
      <c r="H424" s="93"/>
      <c r="I424" s="93"/>
      <c r="J424" s="93"/>
      <c r="K424" s="93"/>
      <c r="L424" s="93"/>
    </row>
    <row r="425" spans="2:12">
      <c r="B425" s="94"/>
      <c r="C425" s="93"/>
      <c r="D425" s="93"/>
      <c r="E425" s="93"/>
      <c r="F425" s="93"/>
      <c r="G425" s="93"/>
      <c r="H425" s="93"/>
      <c r="I425" s="93"/>
      <c r="J425" s="93"/>
      <c r="K425" s="93"/>
      <c r="L425" s="93"/>
    </row>
    <row r="426" spans="2:12">
      <c r="B426" s="94"/>
      <c r="C426" s="93"/>
      <c r="D426" s="93"/>
      <c r="E426" s="93"/>
      <c r="F426" s="93"/>
      <c r="G426" s="93"/>
      <c r="H426" s="93"/>
      <c r="I426" s="93"/>
      <c r="J426" s="93"/>
      <c r="K426" s="93"/>
      <c r="L426" s="93"/>
    </row>
    <row r="427" spans="2:12">
      <c r="B427" s="94"/>
      <c r="C427" s="93"/>
      <c r="D427" s="93"/>
      <c r="E427" s="93"/>
      <c r="F427" s="93"/>
      <c r="G427" s="93"/>
      <c r="H427" s="93"/>
      <c r="I427" s="93"/>
      <c r="J427" s="93"/>
      <c r="K427" s="93"/>
      <c r="L427" s="93"/>
    </row>
    <row r="428" spans="2:12">
      <c r="B428" s="94"/>
      <c r="C428" s="93"/>
      <c r="D428" s="93"/>
      <c r="E428" s="93"/>
      <c r="F428" s="93"/>
      <c r="G428" s="93"/>
      <c r="H428" s="93"/>
      <c r="I428" s="93"/>
      <c r="J428" s="93"/>
      <c r="K428" s="93"/>
      <c r="L428" s="93"/>
    </row>
    <row r="429" spans="2:12">
      <c r="B429" s="94"/>
      <c r="C429" s="93"/>
      <c r="D429" s="93"/>
      <c r="E429" s="93"/>
      <c r="F429" s="93"/>
      <c r="G429" s="93"/>
      <c r="H429" s="93"/>
      <c r="I429" s="93"/>
      <c r="J429" s="93"/>
      <c r="K429" s="93"/>
      <c r="L429" s="93"/>
    </row>
    <row r="430" spans="2:12">
      <c r="B430" s="94"/>
      <c r="C430" s="93"/>
      <c r="D430" s="93"/>
      <c r="E430" s="93"/>
      <c r="F430" s="93"/>
      <c r="G430" s="93"/>
      <c r="H430" s="93"/>
      <c r="I430" s="93"/>
      <c r="J430" s="93"/>
      <c r="K430" s="93"/>
      <c r="L430" s="93"/>
    </row>
    <row r="431" spans="2:12">
      <c r="B431" s="94"/>
      <c r="C431" s="93"/>
      <c r="D431" s="93"/>
      <c r="E431" s="93"/>
      <c r="F431" s="93"/>
      <c r="G431" s="93"/>
      <c r="H431" s="93"/>
      <c r="I431" s="93"/>
      <c r="J431" s="93"/>
      <c r="K431" s="93"/>
      <c r="L431" s="93"/>
    </row>
    <row r="432" spans="2:12">
      <c r="B432" s="94"/>
      <c r="C432" s="93"/>
      <c r="D432" s="93"/>
      <c r="E432" s="93"/>
      <c r="F432" s="93"/>
      <c r="G432" s="93"/>
      <c r="H432" s="93"/>
      <c r="I432" s="93"/>
      <c r="J432" s="93"/>
      <c r="K432" s="93"/>
      <c r="L432" s="93"/>
    </row>
    <row r="433" spans="2:12">
      <c r="B433" s="94"/>
      <c r="C433" s="93"/>
      <c r="D433" s="93"/>
      <c r="E433" s="93"/>
      <c r="F433" s="93"/>
      <c r="G433" s="93"/>
      <c r="H433" s="93"/>
      <c r="I433" s="93"/>
      <c r="J433" s="93"/>
      <c r="K433" s="93"/>
      <c r="L433" s="93"/>
    </row>
    <row r="434" spans="2:12">
      <c r="B434" s="94"/>
      <c r="C434" s="93"/>
      <c r="D434" s="93"/>
      <c r="E434" s="93"/>
      <c r="F434" s="93"/>
      <c r="G434" s="93"/>
      <c r="H434" s="93"/>
      <c r="I434" s="93"/>
      <c r="J434" s="93"/>
      <c r="K434" s="93"/>
      <c r="L434" s="93"/>
    </row>
    <row r="435" spans="2:12">
      <c r="B435" s="94"/>
      <c r="C435" s="93"/>
      <c r="D435" s="93"/>
      <c r="E435" s="93"/>
      <c r="F435" s="93"/>
      <c r="G435" s="93"/>
      <c r="H435" s="93"/>
      <c r="I435" s="93"/>
      <c r="J435" s="93"/>
      <c r="K435" s="93"/>
      <c r="L435" s="93"/>
    </row>
    <row r="436" spans="2:12">
      <c r="B436" s="94"/>
      <c r="C436" s="93"/>
      <c r="D436" s="93"/>
      <c r="E436" s="93"/>
      <c r="F436" s="93"/>
      <c r="G436" s="93"/>
      <c r="H436" s="93"/>
      <c r="I436" s="93"/>
      <c r="J436" s="93"/>
      <c r="K436" s="93"/>
      <c r="L436" s="93"/>
    </row>
    <row r="437" spans="2:12">
      <c r="B437" s="94"/>
      <c r="C437" s="93"/>
      <c r="D437" s="93"/>
      <c r="E437" s="93"/>
      <c r="F437" s="93"/>
      <c r="G437" s="93"/>
      <c r="H437" s="93"/>
      <c r="I437" s="93"/>
      <c r="J437" s="93"/>
      <c r="K437" s="93"/>
      <c r="L437" s="93"/>
    </row>
    <row r="438" spans="2:12">
      <c r="B438" s="94"/>
      <c r="C438" s="93"/>
      <c r="D438" s="93"/>
      <c r="E438" s="93"/>
      <c r="F438" s="93"/>
      <c r="G438" s="93"/>
      <c r="H438" s="93"/>
      <c r="I438" s="93"/>
      <c r="J438" s="93"/>
      <c r="K438" s="93"/>
      <c r="L438" s="93"/>
    </row>
    <row r="439" spans="2:12">
      <c r="B439" s="94"/>
      <c r="C439" s="93"/>
      <c r="D439" s="93"/>
      <c r="E439" s="93"/>
      <c r="F439" s="93"/>
      <c r="G439" s="93"/>
      <c r="H439" s="93"/>
      <c r="I439" s="93"/>
      <c r="J439" s="93"/>
      <c r="K439" s="93"/>
      <c r="L439" s="93"/>
    </row>
    <row r="440" spans="2:12">
      <c r="B440" s="94"/>
      <c r="C440" s="93"/>
      <c r="D440" s="93"/>
      <c r="E440" s="93"/>
      <c r="F440" s="93"/>
      <c r="G440" s="93"/>
      <c r="H440" s="93"/>
      <c r="I440" s="93"/>
      <c r="J440" s="93"/>
      <c r="K440" s="93"/>
      <c r="L440" s="93"/>
    </row>
    <row r="441" spans="2:12">
      <c r="B441" s="94"/>
      <c r="C441" s="93"/>
      <c r="D441" s="93"/>
      <c r="E441" s="93"/>
      <c r="F441" s="93"/>
      <c r="G441" s="93"/>
      <c r="H441" s="93"/>
      <c r="I441" s="93"/>
      <c r="J441" s="93"/>
      <c r="K441" s="93"/>
      <c r="L441" s="93"/>
    </row>
    <row r="442" spans="2:12">
      <c r="B442" s="94"/>
      <c r="C442" s="93"/>
      <c r="D442" s="93"/>
      <c r="E442" s="93"/>
      <c r="F442" s="93"/>
      <c r="G442" s="93"/>
      <c r="H442" s="93"/>
      <c r="I442" s="93"/>
      <c r="J442" s="93"/>
      <c r="K442" s="93"/>
      <c r="L442" s="93"/>
    </row>
    <row r="443" spans="2:12">
      <c r="B443" s="94"/>
      <c r="C443" s="93"/>
      <c r="D443" s="93"/>
      <c r="E443" s="93"/>
      <c r="F443" s="93"/>
      <c r="G443" s="93"/>
      <c r="H443" s="93"/>
      <c r="I443" s="93"/>
      <c r="J443" s="93"/>
      <c r="K443" s="93"/>
      <c r="L443" s="93"/>
    </row>
    <row r="444" spans="2:12">
      <c r="B444" s="94"/>
      <c r="C444" s="93"/>
      <c r="D444" s="93"/>
      <c r="E444" s="93"/>
      <c r="F444" s="93"/>
      <c r="G444" s="93"/>
      <c r="H444" s="93"/>
      <c r="I444" s="93"/>
      <c r="J444" s="93"/>
      <c r="K444" s="93"/>
      <c r="L444" s="93"/>
    </row>
    <row r="445" spans="2:12">
      <c r="B445" s="94"/>
      <c r="C445" s="93"/>
      <c r="D445" s="93"/>
      <c r="E445" s="93"/>
      <c r="F445" s="93"/>
      <c r="G445" s="93"/>
      <c r="H445" s="93"/>
      <c r="I445" s="93"/>
      <c r="J445" s="93"/>
      <c r="K445" s="93"/>
      <c r="L445" s="93"/>
    </row>
    <row r="446" spans="2:12">
      <c r="B446" s="94"/>
      <c r="C446" s="93"/>
      <c r="D446" s="93"/>
      <c r="E446" s="93"/>
      <c r="F446" s="93"/>
      <c r="G446" s="93"/>
      <c r="H446" s="93"/>
      <c r="I446" s="93"/>
      <c r="J446" s="93"/>
      <c r="K446" s="93"/>
      <c r="L446" s="93"/>
    </row>
    <row r="447" spans="2:12">
      <c r="B447" s="94"/>
      <c r="C447" s="93"/>
      <c r="D447" s="93"/>
      <c r="E447" s="93"/>
      <c r="F447" s="93"/>
      <c r="G447" s="93"/>
      <c r="H447" s="93"/>
      <c r="I447" s="93"/>
      <c r="J447" s="93"/>
      <c r="K447" s="93"/>
      <c r="L447" s="93"/>
    </row>
    <row r="448" spans="2:12">
      <c r="B448" s="94"/>
      <c r="C448" s="93"/>
      <c r="D448" s="93"/>
      <c r="E448" s="93"/>
      <c r="F448" s="93"/>
      <c r="G448" s="93"/>
      <c r="H448" s="93"/>
      <c r="I448" s="93"/>
      <c r="J448" s="93"/>
      <c r="K448" s="93"/>
      <c r="L448" s="93"/>
    </row>
    <row r="449" spans="2:12">
      <c r="B449" s="94"/>
      <c r="C449" s="93"/>
      <c r="D449" s="93"/>
      <c r="E449" s="93"/>
      <c r="F449" s="93"/>
      <c r="G449" s="93"/>
      <c r="H449" s="93"/>
      <c r="I449" s="93"/>
      <c r="J449" s="93"/>
      <c r="K449" s="93"/>
      <c r="L449" s="93"/>
    </row>
    <row r="450" spans="2:12">
      <c r="B450" s="94"/>
      <c r="C450" s="93"/>
      <c r="D450" s="93"/>
      <c r="E450" s="93"/>
      <c r="F450" s="93"/>
      <c r="G450" s="93"/>
      <c r="H450" s="93"/>
      <c r="I450" s="93"/>
      <c r="J450" s="93"/>
      <c r="K450" s="93"/>
      <c r="L450" s="93"/>
    </row>
    <row r="451" spans="2:12">
      <c r="B451" s="94"/>
      <c r="C451" s="93"/>
      <c r="D451" s="93"/>
      <c r="E451" s="93"/>
      <c r="F451" s="93"/>
      <c r="G451" s="93"/>
      <c r="H451" s="93"/>
      <c r="I451" s="93"/>
      <c r="J451" s="93"/>
      <c r="K451" s="93"/>
      <c r="L451" s="93"/>
    </row>
    <row r="452" spans="2:12">
      <c r="B452" s="94"/>
      <c r="C452" s="93"/>
      <c r="D452" s="93"/>
      <c r="E452" s="93"/>
      <c r="F452" s="93"/>
      <c r="G452" s="93"/>
      <c r="H452" s="93"/>
      <c r="I452" s="93"/>
      <c r="J452" s="93"/>
      <c r="K452" s="93"/>
      <c r="L452" s="93"/>
    </row>
    <row r="453" spans="2:12">
      <c r="B453" s="94"/>
      <c r="C453" s="93"/>
      <c r="D453" s="93"/>
      <c r="E453" s="93"/>
      <c r="F453" s="93"/>
      <c r="G453" s="93"/>
      <c r="H453" s="93"/>
      <c r="I453" s="93"/>
      <c r="J453" s="93"/>
      <c r="K453" s="93"/>
      <c r="L453" s="93"/>
    </row>
    <row r="454" spans="2:12">
      <c r="B454" s="94"/>
      <c r="C454" s="93"/>
      <c r="D454" s="93"/>
      <c r="E454" s="93"/>
      <c r="F454" s="93"/>
      <c r="G454" s="93"/>
      <c r="H454" s="93"/>
      <c r="I454" s="93"/>
      <c r="J454" s="93"/>
      <c r="K454" s="93"/>
      <c r="L454" s="93"/>
    </row>
    <row r="455" spans="2:12">
      <c r="B455" s="94"/>
      <c r="C455" s="93"/>
      <c r="D455" s="93"/>
      <c r="E455" s="93"/>
      <c r="F455" s="93"/>
      <c r="G455" s="93"/>
      <c r="H455" s="93"/>
      <c r="I455" s="93"/>
      <c r="J455" s="93"/>
      <c r="K455" s="93"/>
      <c r="L455" s="93"/>
    </row>
    <row r="456" spans="2:12">
      <c r="B456" s="94"/>
      <c r="C456" s="93"/>
      <c r="D456" s="93"/>
      <c r="E456" s="93"/>
      <c r="F456" s="93"/>
      <c r="G456" s="93"/>
      <c r="H456" s="93"/>
      <c r="I456" s="93"/>
      <c r="J456" s="93"/>
      <c r="K456" s="93"/>
      <c r="L456" s="93"/>
    </row>
    <row r="457" spans="2:12">
      <c r="B457" s="94"/>
      <c r="C457" s="93"/>
      <c r="D457" s="93"/>
      <c r="E457" s="93"/>
      <c r="F457" s="93"/>
      <c r="G457" s="93"/>
      <c r="H457" s="93"/>
      <c r="I457" s="93"/>
      <c r="J457" s="93"/>
      <c r="K457" s="93"/>
      <c r="L457" s="93"/>
    </row>
    <row r="458" spans="2:12">
      <c r="B458" s="94"/>
      <c r="C458" s="93"/>
      <c r="D458" s="93"/>
      <c r="E458" s="93"/>
      <c r="F458" s="93"/>
      <c r="G458" s="93"/>
      <c r="H458" s="93"/>
      <c r="I458" s="93"/>
      <c r="J458" s="93"/>
      <c r="K458" s="93"/>
      <c r="L458" s="93"/>
    </row>
    <row r="459" spans="2:12">
      <c r="B459" s="94"/>
      <c r="C459" s="93"/>
      <c r="D459" s="93"/>
      <c r="E459" s="93"/>
      <c r="F459" s="93"/>
      <c r="G459" s="93"/>
      <c r="H459" s="93"/>
      <c r="I459" s="93"/>
      <c r="J459" s="93"/>
      <c r="K459" s="93"/>
      <c r="L459" s="93"/>
    </row>
    <row r="460" spans="2:12">
      <c r="B460" s="94"/>
      <c r="C460" s="93"/>
      <c r="D460" s="93"/>
      <c r="E460" s="93"/>
      <c r="F460" s="93"/>
      <c r="G460" s="93"/>
      <c r="H460" s="93"/>
      <c r="I460" s="93"/>
      <c r="J460" s="93"/>
      <c r="K460" s="93"/>
      <c r="L460" s="93"/>
    </row>
    <row r="461" spans="2:12">
      <c r="B461" s="94"/>
      <c r="C461" s="93"/>
      <c r="D461" s="93"/>
      <c r="E461" s="93"/>
      <c r="F461" s="93"/>
      <c r="G461" s="93"/>
      <c r="H461" s="93"/>
      <c r="I461" s="93"/>
      <c r="J461" s="93"/>
      <c r="K461" s="93"/>
      <c r="L461" s="93"/>
    </row>
    <row r="462" spans="2:12">
      <c r="B462" s="94"/>
      <c r="C462" s="93"/>
      <c r="D462" s="93"/>
      <c r="E462" s="93"/>
      <c r="F462" s="93"/>
      <c r="G462" s="93"/>
      <c r="H462" s="93"/>
      <c r="I462" s="93"/>
      <c r="J462" s="93"/>
      <c r="K462" s="93"/>
      <c r="L462" s="93"/>
    </row>
    <row r="463" spans="2:12">
      <c r="B463" s="94"/>
      <c r="C463" s="93"/>
      <c r="D463" s="93"/>
      <c r="E463" s="93"/>
      <c r="F463" s="93"/>
      <c r="G463" s="93"/>
      <c r="H463" s="93"/>
      <c r="I463" s="93"/>
      <c r="J463" s="93"/>
      <c r="K463" s="93"/>
      <c r="L463" s="93"/>
    </row>
    <row r="464" spans="2:12">
      <c r="B464" s="94"/>
      <c r="C464" s="93"/>
      <c r="D464" s="93"/>
      <c r="E464" s="93"/>
      <c r="F464" s="93"/>
      <c r="G464" s="93"/>
      <c r="H464" s="93"/>
      <c r="I464" s="93"/>
      <c r="J464" s="93"/>
      <c r="K464" s="93"/>
      <c r="L464" s="93"/>
    </row>
    <row r="465" spans="2:12">
      <c r="B465" s="94"/>
      <c r="C465" s="93"/>
      <c r="D465" s="93"/>
      <c r="E465" s="93"/>
      <c r="F465" s="93"/>
      <c r="G465" s="93"/>
      <c r="H465" s="93"/>
      <c r="I465" s="93"/>
      <c r="J465" s="93"/>
      <c r="K465" s="93"/>
      <c r="L465" s="93"/>
    </row>
    <row r="466" spans="2:12">
      <c r="B466" s="94"/>
      <c r="C466" s="93"/>
      <c r="D466" s="93"/>
      <c r="E466" s="93"/>
      <c r="F466" s="93"/>
      <c r="G466" s="93"/>
      <c r="H466" s="93"/>
      <c r="I466" s="93"/>
      <c r="J466" s="93"/>
      <c r="K466" s="93"/>
      <c r="L466" s="93"/>
    </row>
    <row r="467" spans="2:12">
      <c r="B467" s="94"/>
      <c r="C467" s="93"/>
      <c r="D467" s="93"/>
      <c r="E467" s="93"/>
      <c r="F467" s="93"/>
      <c r="G467" s="93"/>
      <c r="H467" s="93"/>
      <c r="I467" s="93"/>
      <c r="J467" s="93"/>
      <c r="K467" s="93"/>
      <c r="L467" s="93"/>
    </row>
    <row r="468" spans="2:12">
      <c r="B468" s="94"/>
      <c r="C468" s="93"/>
      <c r="D468" s="93"/>
      <c r="E468" s="93"/>
      <c r="F468" s="93"/>
      <c r="G468" s="93"/>
      <c r="H468" s="93"/>
      <c r="I468" s="93"/>
      <c r="J468" s="93"/>
      <c r="K468" s="93"/>
      <c r="L468" s="93"/>
    </row>
    <row r="469" spans="2:12">
      <c r="B469" s="94"/>
      <c r="C469" s="93"/>
      <c r="D469" s="93"/>
      <c r="E469" s="93"/>
      <c r="F469" s="93"/>
      <c r="G469" s="93"/>
      <c r="H469" s="93"/>
      <c r="I469" s="93"/>
      <c r="J469" s="93"/>
      <c r="K469" s="93"/>
      <c r="L469" s="93"/>
    </row>
    <row r="470" spans="2:12">
      <c r="B470" s="94"/>
      <c r="C470" s="93"/>
      <c r="D470" s="93"/>
      <c r="E470" s="93"/>
      <c r="F470" s="93"/>
      <c r="G470" s="93"/>
      <c r="H470" s="93"/>
      <c r="I470" s="93"/>
      <c r="J470" s="93"/>
      <c r="K470" s="93"/>
      <c r="L470" s="93"/>
    </row>
    <row r="471" spans="2:12">
      <c r="B471" s="94"/>
      <c r="C471" s="93"/>
      <c r="D471" s="93"/>
      <c r="E471" s="93"/>
      <c r="F471" s="93"/>
      <c r="G471" s="93"/>
      <c r="H471" s="93"/>
      <c r="I471" s="93"/>
      <c r="J471" s="93"/>
      <c r="K471" s="93"/>
      <c r="L471" s="93"/>
    </row>
    <row r="472" spans="2:12">
      <c r="B472" s="94"/>
      <c r="C472" s="93"/>
      <c r="D472" s="93"/>
      <c r="E472" s="93"/>
      <c r="F472" s="93"/>
      <c r="G472" s="93"/>
      <c r="H472" s="93"/>
      <c r="I472" s="93"/>
      <c r="J472" s="93"/>
      <c r="K472" s="93"/>
      <c r="L472" s="93"/>
    </row>
    <row r="473" spans="2:12">
      <c r="B473" s="94"/>
      <c r="C473" s="93"/>
      <c r="D473" s="93"/>
      <c r="E473" s="93"/>
      <c r="F473" s="93"/>
      <c r="G473" s="93"/>
      <c r="H473" s="93"/>
      <c r="I473" s="93"/>
      <c r="J473" s="93"/>
      <c r="K473" s="93"/>
      <c r="L473" s="93"/>
    </row>
    <row r="474" spans="2:12">
      <c r="B474" s="94"/>
      <c r="C474" s="93"/>
      <c r="D474" s="93"/>
      <c r="E474" s="93"/>
      <c r="F474" s="93"/>
      <c r="G474" s="93"/>
      <c r="H474" s="93"/>
      <c r="I474" s="93"/>
      <c r="J474" s="93"/>
      <c r="K474" s="93"/>
      <c r="L474" s="93"/>
    </row>
    <row r="475" spans="2:12">
      <c r="B475" s="94"/>
      <c r="C475" s="93"/>
      <c r="D475" s="93"/>
      <c r="E475" s="93"/>
      <c r="F475" s="93"/>
      <c r="G475" s="93"/>
      <c r="H475" s="93"/>
      <c r="I475" s="93"/>
      <c r="J475" s="93"/>
      <c r="K475" s="93"/>
      <c r="L475" s="93"/>
    </row>
    <row r="476" spans="2:12">
      <c r="B476" s="94"/>
      <c r="C476" s="93"/>
      <c r="D476" s="93"/>
      <c r="E476" s="93"/>
      <c r="F476" s="93"/>
      <c r="G476" s="93"/>
      <c r="H476" s="93"/>
      <c r="I476" s="93"/>
      <c r="J476" s="93"/>
      <c r="K476" s="93"/>
      <c r="L476" s="93"/>
    </row>
    <row r="477" spans="2:12">
      <c r="B477" s="94"/>
      <c r="C477" s="93"/>
      <c r="D477" s="93"/>
      <c r="E477" s="93"/>
      <c r="F477" s="93"/>
      <c r="G477" s="93"/>
      <c r="H477" s="93"/>
      <c r="I477" s="93"/>
      <c r="J477" s="93"/>
      <c r="K477" s="93"/>
      <c r="L477" s="93"/>
    </row>
    <row r="478" spans="2:12">
      <c r="B478" s="94"/>
      <c r="C478" s="93"/>
      <c r="D478" s="93"/>
      <c r="E478" s="93"/>
      <c r="F478" s="93"/>
      <c r="G478" s="93"/>
      <c r="H478" s="93"/>
      <c r="I478" s="93"/>
      <c r="J478" s="93"/>
      <c r="K478" s="93"/>
      <c r="L478" s="93"/>
    </row>
    <row r="479" spans="2:12">
      <c r="B479" s="94"/>
      <c r="C479" s="93"/>
      <c r="D479" s="93"/>
      <c r="E479" s="93"/>
      <c r="F479" s="93"/>
      <c r="G479" s="93"/>
      <c r="H479" s="93"/>
      <c r="I479" s="93"/>
      <c r="J479" s="93"/>
      <c r="K479" s="93"/>
      <c r="L479" s="93"/>
    </row>
    <row r="480" spans="2:12">
      <c r="B480" s="94"/>
      <c r="C480" s="93"/>
      <c r="D480" s="93"/>
      <c r="E480" s="93"/>
      <c r="F480" s="93"/>
      <c r="G480" s="93"/>
      <c r="H480" s="93"/>
      <c r="I480" s="93"/>
      <c r="J480" s="93"/>
      <c r="K480" s="93"/>
      <c r="L480" s="93"/>
    </row>
    <row r="481" spans="2:12">
      <c r="B481" s="94"/>
      <c r="C481" s="93"/>
      <c r="D481" s="93"/>
      <c r="E481" s="93"/>
      <c r="F481" s="93"/>
      <c r="G481" s="93"/>
      <c r="H481" s="93"/>
      <c r="I481" s="93"/>
      <c r="J481" s="93"/>
      <c r="K481" s="93"/>
      <c r="L481" s="93"/>
    </row>
    <row r="482" spans="2:12">
      <c r="B482" s="94"/>
      <c r="C482" s="93"/>
      <c r="D482" s="93"/>
      <c r="E482" s="93"/>
      <c r="F482" s="93"/>
      <c r="G482" s="93"/>
      <c r="H482" s="93"/>
      <c r="I482" s="93"/>
      <c r="J482" s="93"/>
      <c r="K482" s="93"/>
      <c r="L482" s="93"/>
    </row>
    <row r="483" spans="2:12">
      <c r="B483" s="94"/>
      <c r="C483" s="93"/>
      <c r="D483" s="93"/>
      <c r="E483" s="93"/>
      <c r="F483" s="93"/>
      <c r="G483" s="93"/>
      <c r="H483" s="93"/>
      <c r="I483" s="93"/>
      <c r="J483" s="93"/>
      <c r="K483" s="93"/>
      <c r="L483" s="93"/>
    </row>
    <row r="484" spans="2:12">
      <c r="B484" s="94"/>
      <c r="C484" s="93"/>
      <c r="D484" s="93"/>
      <c r="E484" s="93"/>
      <c r="F484" s="93"/>
      <c r="G484" s="93"/>
      <c r="H484" s="93"/>
      <c r="I484" s="93"/>
      <c r="J484" s="93"/>
      <c r="K484" s="93"/>
      <c r="L484" s="93"/>
    </row>
    <row r="485" spans="2:12">
      <c r="B485" s="94"/>
      <c r="C485" s="93"/>
      <c r="D485" s="93"/>
      <c r="E485" s="93"/>
      <c r="F485" s="93"/>
      <c r="G485" s="93"/>
      <c r="H485" s="93"/>
      <c r="I485" s="93"/>
      <c r="J485" s="93"/>
      <c r="K485" s="93"/>
      <c r="L485" s="93"/>
    </row>
    <row r="486" spans="2:12">
      <c r="B486" s="94"/>
      <c r="C486" s="93"/>
      <c r="D486" s="93"/>
      <c r="E486" s="93"/>
      <c r="F486" s="93"/>
      <c r="G486" s="93"/>
      <c r="H486" s="93"/>
      <c r="I486" s="93"/>
      <c r="J486" s="93"/>
      <c r="K486" s="93"/>
      <c r="L486" s="93"/>
    </row>
    <row r="487" spans="2:12">
      <c r="B487" s="94"/>
      <c r="C487" s="93"/>
      <c r="D487" s="93"/>
      <c r="E487" s="93"/>
      <c r="F487" s="93"/>
      <c r="G487" s="93"/>
      <c r="H487" s="93"/>
      <c r="I487" s="93"/>
      <c r="J487" s="93"/>
      <c r="K487" s="93"/>
      <c r="L487" s="93"/>
    </row>
    <row r="488" spans="2:12">
      <c r="B488" s="94"/>
      <c r="C488" s="93"/>
      <c r="D488" s="93"/>
      <c r="E488" s="93"/>
      <c r="F488" s="93"/>
      <c r="G488" s="93"/>
      <c r="H488" s="93"/>
      <c r="I488" s="93"/>
      <c r="J488" s="93"/>
      <c r="K488" s="93"/>
      <c r="L488" s="93"/>
    </row>
    <row r="489" spans="2:12">
      <c r="B489" s="94"/>
      <c r="C489" s="93"/>
      <c r="D489" s="93"/>
      <c r="E489" s="93"/>
      <c r="F489" s="93"/>
      <c r="G489" s="93"/>
      <c r="H489" s="93"/>
      <c r="I489" s="93"/>
      <c r="J489" s="93"/>
      <c r="K489" s="93"/>
      <c r="L489" s="93"/>
    </row>
    <row r="490" spans="2:12">
      <c r="B490" s="94"/>
      <c r="C490" s="93"/>
      <c r="D490" s="93"/>
      <c r="E490" s="93"/>
      <c r="F490" s="93"/>
      <c r="G490" s="93"/>
      <c r="H490" s="93"/>
      <c r="I490" s="93"/>
      <c r="J490" s="93"/>
      <c r="K490" s="93"/>
      <c r="L490" s="93"/>
    </row>
    <row r="491" spans="2:12">
      <c r="B491" s="94"/>
      <c r="C491" s="93"/>
      <c r="D491" s="93"/>
      <c r="E491" s="93"/>
      <c r="F491" s="93"/>
      <c r="G491" s="93"/>
      <c r="H491" s="93"/>
      <c r="I491" s="93"/>
      <c r="J491" s="93"/>
      <c r="K491" s="93"/>
      <c r="L491" s="93"/>
    </row>
    <row r="492" spans="2:12">
      <c r="B492" s="94"/>
      <c r="C492" s="93"/>
      <c r="D492" s="93"/>
      <c r="E492" s="93"/>
      <c r="F492" s="93"/>
      <c r="G492" s="93"/>
      <c r="H492" s="93"/>
      <c r="I492" s="93"/>
      <c r="J492" s="93"/>
      <c r="K492" s="93"/>
      <c r="L492" s="93"/>
    </row>
    <row r="493" spans="2:12">
      <c r="B493" s="94"/>
      <c r="C493" s="93"/>
      <c r="D493" s="93"/>
      <c r="E493" s="93"/>
      <c r="F493" s="93"/>
      <c r="G493" s="93"/>
      <c r="H493" s="93"/>
      <c r="I493" s="93"/>
      <c r="J493" s="93"/>
      <c r="K493" s="93"/>
      <c r="L493" s="93"/>
    </row>
    <row r="494" spans="2:12">
      <c r="B494" s="94"/>
      <c r="C494" s="93"/>
      <c r="D494" s="93"/>
      <c r="E494" s="93"/>
      <c r="F494" s="93"/>
      <c r="G494" s="93"/>
      <c r="H494" s="93"/>
      <c r="I494" s="93"/>
      <c r="J494" s="93"/>
      <c r="K494" s="93"/>
      <c r="L494" s="93"/>
    </row>
    <row r="495" spans="2:12">
      <c r="B495" s="94"/>
      <c r="C495" s="93"/>
      <c r="D495" s="93"/>
      <c r="E495" s="93"/>
      <c r="F495" s="93"/>
      <c r="G495" s="93"/>
      <c r="H495" s="93"/>
      <c r="I495" s="93"/>
      <c r="J495" s="93"/>
      <c r="K495" s="93"/>
      <c r="L495" s="93"/>
    </row>
    <row r="496" spans="2:12">
      <c r="B496" s="94"/>
      <c r="C496" s="93"/>
      <c r="D496" s="93"/>
      <c r="E496" s="93"/>
      <c r="F496" s="93"/>
      <c r="G496" s="93"/>
      <c r="H496" s="93"/>
      <c r="I496" s="93"/>
      <c r="J496" s="93"/>
      <c r="K496" s="93"/>
      <c r="L496" s="93"/>
    </row>
    <row r="497" spans="2:12">
      <c r="B497" s="94"/>
      <c r="C497" s="93"/>
      <c r="D497" s="93"/>
      <c r="E497" s="93"/>
      <c r="F497" s="93"/>
      <c r="G497" s="93"/>
      <c r="H497" s="93"/>
      <c r="I497" s="93"/>
      <c r="J497" s="93"/>
      <c r="K497" s="93"/>
      <c r="L497" s="93"/>
    </row>
    <row r="498" spans="2:12">
      <c r="B498" s="94"/>
      <c r="C498" s="93"/>
      <c r="D498" s="93"/>
      <c r="E498" s="93"/>
      <c r="F498" s="93"/>
      <c r="G498" s="93"/>
      <c r="H498" s="93"/>
      <c r="I498" s="93"/>
      <c r="J498" s="93"/>
      <c r="K498" s="93"/>
      <c r="L498" s="93"/>
    </row>
    <row r="499" spans="2:12">
      <c r="B499" s="94"/>
      <c r="C499" s="93"/>
      <c r="D499" s="93"/>
      <c r="E499" s="93"/>
      <c r="F499" s="93"/>
      <c r="G499" s="93"/>
      <c r="H499" s="93"/>
      <c r="I499" s="93"/>
      <c r="J499" s="93"/>
      <c r="K499" s="93"/>
      <c r="L499" s="93"/>
    </row>
    <row r="500" spans="2:12">
      <c r="B500" s="94"/>
      <c r="C500" s="93"/>
      <c r="D500" s="93"/>
      <c r="E500" s="93"/>
      <c r="F500" s="93"/>
      <c r="G500" s="93"/>
      <c r="H500" s="93"/>
      <c r="I500" s="93"/>
      <c r="J500" s="93"/>
      <c r="K500" s="93"/>
      <c r="L500" s="93"/>
    </row>
    <row r="501" spans="2:12">
      <c r="B501" s="94"/>
      <c r="C501" s="93"/>
      <c r="D501" s="93"/>
      <c r="E501" s="93"/>
      <c r="F501" s="93"/>
      <c r="G501" s="93"/>
      <c r="H501" s="93"/>
      <c r="I501" s="93"/>
      <c r="J501" s="93"/>
      <c r="K501" s="93"/>
      <c r="L501" s="93"/>
    </row>
    <row r="502" spans="2:12">
      <c r="B502" s="94"/>
      <c r="C502" s="93"/>
      <c r="D502" s="93"/>
      <c r="E502" s="93"/>
      <c r="F502" s="93"/>
      <c r="G502" s="93"/>
      <c r="H502" s="93"/>
      <c r="I502" s="93"/>
      <c r="J502" s="93"/>
      <c r="K502" s="93"/>
      <c r="L502" s="93"/>
    </row>
    <row r="503" spans="2:12">
      <c r="B503" s="94"/>
      <c r="C503" s="93"/>
      <c r="D503" s="93"/>
      <c r="E503" s="93"/>
      <c r="F503" s="93"/>
      <c r="G503" s="93"/>
      <c r="H503" s="93"/>
      <c r="I503" s="93"/>
      <c r="J503" s="93"/>
      <c r="K503" s="93"/>
      <c r="L503" s="93"/>
    </row>
    <row r="504" spans="2:12">
      <c r="B504" s="94"/>
      <c r="C504" s="93"/>
      <c r="D504" s="93"/>
      <c r="E504" s="93"/>
      <c r="F504" s="93"/>
      <c r="G504" s="93"/>
      <c r="H504" s="93"/>
      <c r="I504" s="93"/>
      <c r="J504" s="93"/>
      <c r="K504" s="93"/>
      <c r="L504" s="93"/>
    </row>
    <row r="505" spans="2:12">
      <c r="B505" s="94"/>
      <c r="C505" s="93"/>
      <c r="D505" s="93"/>
      <c r="E505" s="93"/>
      <c r="F505" s="93"/>
      <c r="G505" s="93"/>
      <c r="H505" s="93"/>
      <c r="I505" s="93"/>
      <c r="J505" s="93"/>
      <c r="K505" s="93"/>
      <c r="L505" s="93"/>
    </row>
    <row r="506" spans="2:12">
      <c r="B506" s="94"/>
      <c r="C506" s="93"/>
      <c r="D506" s="93"/>
      <c r="E506" s="93"/>
      <c r="F506" s="93"/>
      <c r="G506" s="93"/>
      <c r="H506" s="93"/>
      <c r="I506" s="93"/>
      <c r="J506" s="93"/>
      <c r="K506" s="93"/>
      <c r="L506" s="93"/>
    </row>
    <row r="507" spans="2:12">
      <c r="B507" s="94"/>
      <c r="C507" s="93"/>
      <c r="D507" s="93"/>
      <c r="E507" s="93"/>
      <c r="F507" s="93"/>
      <c r="G507" s="93"/>
      <c r="H507" s="93"/>
      <c r="I507" s="93"/>
      <c r="J507" s="93"/>
      <c r="K507" s="93"/>
      <c r="L507" s="93"/>
    </row>
    <row r="508" spans="2:12">
      <c r="B508" s="94"/>
      <c r="C508" s="93"/>
      <c r="D508" s="93"/>
      <c r="E508" s="93"/>
      <c r="F508" s="93"/>
      <c r="G508" s="93"/>
      <c r="H508" s="93"/>
      <c r="I508" s="93"/>
      <c r="J508" s="93"/>
      <c r="K508" s="93"/>
      <c r="L508" s="93"/>
    </row>
    <row r="509" spans="2:12">
      <c r="B509" s="94"/>
      <c r="C509" s="93"/>
      <c r="D509" s="93"/>
      <c r="E509" s="93"/>
      <c r="F509" s="93"/>
      <c r="G509" s="93"/>
      <c r="H509" s="93"/>
      <c r="I509" s="93"/>
      <c r="J509" s="93"/>
      <c r="K509" s="93"/>
      <c r="L509" s="93"/>
    </row>
    <row r="510" spans="2:12">
      <c r="B510" s="94"/>
      <c r="C510" s="93"/>
      <c r="D510" s="93"/>
      <c r="E510" s="93"/>
      <c r="F510" s="93"/>
      <c r="G510" s="93"/>
      <c r="H510" s="93"/>
      <c r="I510" s="93"/>
      <c r="J510" s="93"/>
      <c r="K510" s="93"/>
      <c r="L510" s="93"/>
    </row>
    <row r="511" spans="2:12">
      <c r="B511" s="94"/>
      <c r="C511" s="93"/>
      <c r="D511" s="93"/>
      <c r="E511" s="93"/>
      <c r="F511" s="93"/>
      <c r="G511" s="93"/>
      <c r="H511" s="93"/>
      <c r="I511" s="93"/>
      <c r="J511" s="93"/>
      <c r="K511" s="93"/>
      <c r="L511" s="93"/>
    </row>
    <row r="512" spans="2:12">
      <c r="B512" s="94"/>
      <c r="C512" s="93"/>
      <c r="D512" s="93"/>
      <c r="E512" s="93"/>
      <c r="F512" s="93"/>
      <c r="G512" s="93"/>
      <c r="H512" s="93"/>
      <c r="I512" s="93"/>
      <c r="J512" s="93"/>
      <c r="K512" s="93"/>
      <c r="L512" s="93"/>
    </row>
    <row r="513" spans="2:12">
      <c r="B513" s="94"/>
      <c r="C513" s="93"/>
      <c r="D513" s="93"/>
      <c r="E513" s="93"/>
      <c r="F513" s="93"/>
      <c r="G513" s="93"/>
      <c r="H513" s="93"/>
      <c r="I513" s="93"/>
      <c r="J513" s="93"/>
      <c r="K513" s="93"/>
      <c r="L513" s="93"/>
    </row>
    <row r="514" spans="2:12">
      <c r="B514" s="94"/>
      <c r="C514" s="93"/>
      <c r="D514" s="93"/>
      <c r="E514" s="93"/>
      <c r="F514" s="93"/>
      <c r="G514" s="93"/>
      <c r="H514" s="93"/>
      <c r="I514" s="93"/>
      <c r="J514" s="93"/>
      <c r="K514" s="93"/>
      <c r="L514" s="93"/>
    </row>
    <row r="515" spans="2:12">
      <c r="B515" s="94"/>
      <c r="C515" s="93"/>
      <c r="D515" s="93"/>
      <c r="E515" s="93"/>
      <c r="F515" s="93"/>
      <c r="G515" s="93"/>
      <c r="H515" s="93"/>
      <c r="I515" s="93"/>
      <c r="J515" s="93"/>
      <c r="K515" s="93"/>
      <c r="L515" s="93"/>
    </row>
    <row r="516" spans="2:12">
      <c r="B516" s="94"/>
      <c r="C516" s="93"/>
      <c r="D516" s="93"/>
      <c r="E516" s="93"/>
      <c r="F516" s="93"/>
      <c r="G516" s="93"/>
      <c r="H516" s="93"/>
      <c r="I516" s="93"/>
      <c r="J516" s="93"/>
      <c r="K516" s="93"/>
      <c r="L516" s="93"/>
    </row>
    <row r="517" spans="2:12">
      <c r="B517" s="94"/>
      <c r="C517" s="93"/>
      <c r="D517" s="93"/>
      <c r="E517" s="93"/>
      <c r="F517" s="93"/>
      <c r="G517" s="93"/>
      <c r="H517" s="93"/>
      <c r="I517" s="93"/>
      <c r="J517" s="93"/>
      <c r="K517" s="93"/>
      <c r="L517" s="93"/>
    </row>
    <row r="518" spans="2:12">
      <c r="B518" s="94"/>
      <c r="C518" s="93"/>
      <c r="D518" s="93"/>
      <c r="E518" s="93"/>
      <c r="F518" s="93"/>
      <c r="G518" s="93"/>
      <c r="H518" s="93"/>
      <c r="I518" s="93"/>
      <c r="J518" s="93"/>
      <c r="K518" s="93"/>
      <c r="L518" s="93"/>
    </row>
    <row r="519" spans="2:12">
      <c r="B519" s="94"/>
      <c r="C519" s="93"/>
      <c r="D519" s="93"/>
      <c r="E519" s="93"/>
      <c r="F519" s="93"/>
      <c r="G519" s="93"/>
      <c r="H519" s="93"/>
      <c r="I519" s="93"/>
      <c r="J519" s="93"/>
      <c r="K519" s="93"/>
      <c r="L519" s="93"/>
    </row>
    <row r="520" spans="2:12">
      <c r="B520" s="94"/>
      <c r="C520" s="93"/>
      <c r="D520" s="93"/>
      <c r="E520" s="93"/>
      <c r="F520" s="93"/>
      <c r="G520" s="93"/>
      <c r="H520" s="93"/>
      <c r="I520" s="93"/>
      <c r="J520" s="93"/>
      <c r="K520" s="93"/>
      <c r="L520" s="93"/>
    </row>
    <row r="521" spans="2:12">
      <c r="B521" s="94"/>
      <c r="C521" s="93"/>
      <c r="D521" s="93"/>
      <c r="E521" s="93"/>
      <c r="F521" s="93"/>
      <c r="G521" s="93"/>
      <c r="H521" s="93"/>
      <c r="I521" s="93"/>
      <c r="J521" s="93"/>
      <c r="K521" s="93"/>
      <c r="L521" s="93"/>
    </row>
    <row r="522" spans="2:12">
      <c r="B522" s="94"/>
      <c r="C522" s="93"/>
      <c r="D522" s="93"/>
      <c r="E522" s="93"/>
      <c r="F522" s="93"/>
      <c r="G522" s="93"/>
      <c r="H522" s="93"/>
      <c r="I522" s="93"/>
      <c r="J522" s="93"/>
      <c r="K522" s="93"/>
      <c r="L522" s="93"/>
    </row>
    <row r="523" spans="2:12">
      <c r="B523" s="94"/>
      <c r="C523" s="93"/>
      <c r="D523" s="93"/>
      <c r="E523" s="93"/>
      <c r="F523" s="93"/>
      <c r="G523" s="93"/>
      <c r="H523" s="93"/>
      <c r="I523" s="93"/>
      <c r="J523" s="93"/>
      <c r="K523" s="93"/>
      <c r="L523" s="93"/>
    </row>
    <row r="524" spans="2:12">
      <c r="B524" s="94"/>
      <c r="C524" s="93"/>
      <c r="D524" s="93"/>
      <c r="E524" s="93"/>
      <c r="F524" s="93"/>
      <c r="G524" s="93"/>
      <c r="H524" s="93"/>
      <c r="I524" s="93"/>
      <c r="J524" s="93"/>
      <c r="K524" s="93"/>
      <c r="L524" s="93"/>
    </row>
    <row r="525" spans="2:12">
      <c r="B525" s="94"/>
      <c r="C525" s="93"/>
      <c r="D525" s="93"/>
      <c r="E525" s="93"/>
      <c r="F525" s="93"/>
      <c r="G525" s="93"/>
      <c r="H525" s="93"/>
      <c r="I525" s="93"/>
      <c r="J525" s="93"/>
      <c r="K525" s="93"/>
      <c r="L525" s="93"/>
    </row>
    <row r="526" spans="2:12">
      <c r="B526" s="94"/>
      <c r="C526" s="93"/>
      <c r="D526" s="93"/>
      <c r="E526" s="93"/>
      <c r="F526" s="93"/>
      <c r="G526" s="93"/>
      <c r="H526" s="93"/>
      <c r="I526" s="93"/>
      <c r="J526" s="93"/>
      <c r="K526" s="93"/>
      <c r="L526" s="93"/>
    </row>
    <row r="527" spans="2:12">
      <c r="B527" s="94"/>
      <c r="C527" s="93"/>
      <c r="D527" s="93"/>
      <c r="E527" s="93"/>
      <c r="F527" s="93"/>
      <c r="G527" s="93"/>
      <c r="H527" s="93"/>
      <c r="I527" s="93"/>
      <c r="J527" s="93"/>
      <c r="K527" s="93"/>
      <c r="L527" s="93"/>
    </row>
    <row r="528" spans="2:12">
      <c r="B528" s="94"/>
      <c r="C528" s="93"/>
      <c r="D528" s="93"/>
      <c r="E528" s="93"/>
      <c r="F528" s="93"/>
      <c r="G528" s="93"/>
      <c r="H528" s="93"/>
      <c r="I528" s="93"/>
      <c r="J528" s="93"/>
      <c r="K528" s="93"/>
      <c r="L528" s="93"/>
    </row>
    <row r="529" spans="2:12">
      <c r="B529" s="94"/>
      <c r="C529" s="93"/>
      <c r="D529" s="93"/>
      <c r="E529" s="93"/>
      <c r="F529" s="93"/>
      <c r="G529" s="93"/>
      <c r="H529" s="93"/>
      <c r="I529" s="93"/>
      <c r="J529" s="93"/>
      <c r="K529" s="93"/>
      <c r="L529" s="93"/>
    </row>
    <row r="530" spans="2:12">
      <c r="B530" s="94"/>
      <c r="C530" s="93"/>
      <c r="D530" s="93"/>
      <c r="E530" s="93"/>
      <c r="F530" s="93"/>
      <c r="G530" s="93"/>
      <c r="H530" s="93"/>
      <c r="I530" s="93"/>
      <c r="J530" s="93"/>
      <c r="K530" s="93"/>
      <c r="L530" s="93"/>
    </row>
    <row r="531" spans="2:12">
      <c r="B531" s="94"/>
      <c r="C531" s="93"/>
      <c r="D531" s="93"/>
      <c r="E531" s="93"/>
      <c r="F531" s="93"/>
      <c r="G531" s="93"/>
      <c r="H531" s="93"/>
      <c r="I531" s="93"/>
      <c r="J531" s="93"/>
      <c r="K531" s="93"/>
      <c r="L531" s="93"/>
    </row>
    <row r="532" spans="2:12">
      <c r="B532" s="94"/>
      <c r="C532" s="93"/>
      <c r="D532" s="93"/>
      <c r="E532" s="93"/>
      <c r="F532" s="93"/>
      <c r="G532" s="93"/>
      <c r="H532" s="93"/>
      <c r="I532" s="93"/>
      <c r="J532" s="93"/>
      <c r="K532" s="93"/>
      <c r="L532" s="93"/>
    </row>
    <row r="533" spans="2:12">
      <c r="B533" s="94"/>
      <c r="C533" s="93"/>
      <c r="D533" s="93"/>
      <c r="E533" s="93"/>
      <c r="F533" s="93"/>
      <c r="G533" s="93"/>
      <c r="H533" s="93"/>
      <c r="I533" s="93"/>
      <c r="J533" s="93"/>
      <c r="K533" s="93"/>
      <c r="L533" s="93"/>
    </row>
    <row r="534" spans="2:12">
      <c r="B534" s="94"/>
      <c r="C534" s="93"/>
      <c r="D534" s="93"/>
      <c r="E534" s="93"/>
      <c r="F534" s="93"/>
      <c r="G534" s="93"/>
      <c r="H534" s="93"/>
      <c r="I534" s="93"/>
      <c r="J534" s="93"/>
      <c r="K534" s="93"/>
      <c r="L534" s="93"/>
    </row>
    <row r="535" spans="2:12">
      <c r="B535" s="94"/>
      <c r="C535" s="93"/>
      <c r="D535" s="93"/>
      <c r="E535" s="93"/>
      <c r="F535" s="93"/>
      <c r="G535" s="93"/>
      <c r="H535" s="93"/>
      <c r="I535" s="93"/>
      <c r="J535" s="93"/>
      <c r="K535" s="93"/>
      <c r="L535" s="93"/>
    </row>
    <row r="536" spans="2:12">
      <c r="B536" s="94"/>
      <c r="C536" s="93"/>
      <c r="D536" s="93"/>
      <c r="E536" s="93"/>
      <c r="F536" s="93"/>
      <c r="G536" s="93"/>
      <c r="H536" s="93"/>
      <c r="I536" s="93"/>
      <c r="J536" s="93"/>
      <c r="K536" s="93"/>
      <c r="L536" s="93"/>
    </row>
    <row r="537" spans="2:12">
      <c r="B537" s="94"/>
      <c r="C537" s="93"/>
      <c r="D537" s="93"/>
      <c r="E537" s="93"/>
      <c r="F537" s="93"/>
      <c r="G537" s="93"/>
      <c r="H537" s="93"/>
      <c r="I537" s="93"/>
      <c r="J537" s="93"/>
      <c r="K537" s="93"/>
      <c r="L537" s="93"/>
    </row>
    <row r="538" spans="2:12">
      <c r="B538" s="94"/>
      <c r="C538" s="93"/>
      <c r="D538" s="93"/>
      <c r="E538" s="93"/>
      <c r="F538" s="93"/>
      <c r="G538" s="93"/>
      <c r="H538" s="93"/>
      <c r="I538" s="93"/>
      <c r="J538" s="93"/>
      <c r="K538" s="93"/>
      <c r="L538" s="93"/>
    </row>
    <row r="539" spans="2:12">
      <c r="B539" s="94"/>
      <c r="C539" s="93"/>
      <c r="D539" s="93"/>
      <c r="E539" s="93"/>
      <c r="F539" s="93"/>
      <c r="G539" s="93"/>
      <c r="H539" s="93"/>
      <c r="I539" s="93"/>
      <c r="J539" s="93"/>
      <c r="K539" s="93"/>
      <c r="L539" s="93"/>
    </row>
    <row r="540" spans="2:12">
      <c r="B540" s="94"/>
      <c r="C540" s="93"/>
      <c r="D540" s="93"/>
      <c r="E540" s="93"/>
      <c r="F540" s="93"/>
      <c r="G540" s="93"/>
      <c r="H540" s="93"/>
      <c r="I540" s="93"/>
      <c r="J540" s="93"/>
      <c r="K540" s="93"/>
      <c r="L540" s="93"/>
    </row>
    <row r="541" spans="2:12">
      <c r="B541" s="94"/>
      <c r="C541" s="93"/>
      <c r="D541" s="93"/>
      <c r="E541" s="93"/>
      <c r="F541" s="93"/>
      <c r="G541" s="93"/>
      <c r="H541" s="93"/>
      <c r="I541" s="93"/>
      <c r="J541" s="93"/>
      <c r="K541" s="93"/>
      <c r="L541" s="93"/>
    </row>
    <row r="542" spans="2:12">
      <c r="B542" s="94"/>
      <c r="C542" s="93"/>
      <c r="D542" s="93"/>
      <c r="E542" s="93"/>
      <c r="F542" s="93"/>
      <c r="G542" s="93"/>
      <c r="H542" s="93"/>
      <c r="I542" s="93"/>
      <c r="J542" s="93"/>
      <c r="K542" s="93"/>
      <c r="L542" s="93"/>
    </row>
    <row r="543" spans="2:12">
      <c r="B543" s="94"/>
      <c r="C543" s="93"/>
      <c r="D543" s="93"/>
      <c r="E543" s="93"/>
      <c r="F543" s="93"/>
      <c r="G543" s="93"/>
      <c r="H543" s="93"/>
      <c r="I543" s="93"/>
      <c r="J543" s="93"/>
      <c r="K543" s="93"/>
      <c r="L543" s="93"/>
    </row>
    <row r="544" spans="2:12">
      <c r="B544" s="94"/>
      <c r="C544" s="93"/>
      <c r="D544" s="93"/>
      <c r="E544" s="93"/>
      <c r="F544" s="93"/>
      <c r="G544" s="93"/>
      <c r="H544" s="93"/>
      <c r="I544" s="93"/>
      <c r="J544" s="93"/>
      <c r="K544" s="93"/>
      <c r="L544" s="93"/>
    </row>
    <row r="545" spans="2:12">
      <c r="B545" s="94"/>
      <c r="C545" s="93"/>
      <c r="D545" s="93"/>
      <c r="E545" s="93"/>
      <c r="F545" s="93"/>
      <c r="G545" s="93"/>
      <c r="H545" s="93"/>
      <c r="I545" s="93"/>
      <c r="J545" s="93"/>
      <c r="K545" s="93"/>
      <c r="L545" s="93"/>
    </row>
    <row r="546" spans="2:12">
      <c r="B546" s="94"/>
      <c r="C546" s="93"/>
      <c r="D546" s="93"/>
      <c r="E546" s="93"/>
      <c r="F546" s="93"/>
      <c r="G546" s="93"/>
      <c r="H546" s="93"/>
      <c r="I546" s="93"/>
      <c r="J546" s="93"/>
      <c r="K546" s="93"/>
      <c r="L546" s="93"/>
    </row>
    <row r="547" spans="2:12">
      <c r="B547" s="94"/>
      <c r="C547" s="93"/>
      <c r="D547" s="93"/>
      <c r="E547" s="93"/>
      <c r="F547" s="93"/>
      <c r="G547" s="93"/>
      <c r="H547" s="93"/>
      <c r="I547" s="93"/>
      <c r="J547" s="93"/>
      <c r="K547" s="93"/>
      <c r="L547" s="93"/>
    </row>
    <row r="548" spans="2:12">
      <c r="B548" s="94"/>
      <c r="C548" s="93"/>
      <c r="D548" s="93"/>
      <c r="E548" s="93"/>
      <c r="F548" s="93"/>
      <c r="G548" s="93"/>
      <c r="H548" s="93"/>
      <c r="I548" s="93"/>
      <c r="J548" s="93"/>
      <c r="K548" s="93"/>
      <c r="L548" s="93"/>
    </row>
    <row r="549" spans="2:12">
      <c r="B549" s="94"/>
      <c r="C549" s="93"/>
      <c r="D549" s="93"/>
      <c r="E549" s="93"/>
      <c r="F549" s="93"/>
      <c r="G549" s="93"/>
      <c r="H549" s="93"/>
      <c r="I549" s="93"/>
      <c r="J549" s="93"/>
      <c r="K549" s="93"/>
      <c r="L549" s="93"/>
    </row>
    <row r="550" spans="2:12">
      <c r="B550" s="94"/>
      <c r="C550" s="93"/>
      <c r="D550" s="93"/>
      <c r="E550" s="93"/>
      <c r="F550" s="93"/>
      <c r="G550" s="93"/>
      <c r="H550" s="93"/>
      <c r="I550" s="93"/>
      <c r="J550" s="93"/>
      <c r="K550" s="93"/>
      <c r="L550" s="93"/>
    </row>
    <row r="551" spans="2:12">
      <c r="B551" s="94"/>
      <c r="C551" s="93"/>
      <c r="D551" s="93"/>
      <c r="E551" s="93"/>
      <c r="F551" s="93"/>
      <c r="G551" s="93"/>
      <c r="H551" s="93"/>
      <c r="I551" s="93"/>
      <c r="J551" s="93"/>
      <c r="K551" s="93"/>
      <c r="L551" s="93"/>
    </row>
    <row r="552" spans="2:12">
      <c r="B552" s="94"/>
      <c r="C552" s="93"/>
      <c r="D552" s="93"/>
      <c r="E552" s="93"/>
      <c r="F552" s="93"/>
      <c r="G552" s="93"/>
      <c r="H552" s="93"/>
      <c r="I552" s="93"/>
      <c r="J552" s="93"/>
      <c r="K552" s="93"/>
      <c r="L552" s="93"/>
    </row>
    <row r="553" spans="2:12">
      <c r="B553" s="94"/>
      <c r="C553" s="93"/>
      <c r="D553" s="93"/>
      <c r="E553" s="93"/>
      <c r="F553" s="93"/>
      <c r="G553" s="93"/>
      <c r="H553" s="93"/>
      <c r="I553" s="93"/>
      <c r="J553" s="93"/>
      <c r="K553" s="93"/>
      <c r="L553" s="93"/>
    </row>
    <row r="554" spans="2:12">
      <c r="B554" s="94"/>
      <c r="C554" s="93"/>
      <c r="D554" s="93"/>
      <c r="E554" s="93"/>
      <c r="F554" s="93"/>
      <c r="G554" s="93"/>
      <c r="H554" s="93"/>
      <c r="I554" s="93"/>
      <c r="J554" s="93"/>
      <c r="K554" s="93"/>
      <c r="L554" s="93"/>
    </row>
    <row r="555" spans="2:12">
      <c r="B555" s="94"/>
      <c r="C555" s="93"/>
      <c r="D555" s="93"/>
      <c r="E555" s="93"/>
      <c r="F555" s="93"/>
      <c r="G555" s="93"/>
      <c r="H555" s="93"/>
      <c r="I555" s="93"/>
      <c r="J555" s="93"/>
      <c r="K555" s="93"/>
      <c r="L555" s="93"/>
    </row>
    <row r="556" spans="2:12">
      <c r="B556" s="94"/>
      <c r="C556" s="93"/>
      <c r="D556" s="93"/>
      <c r="E556" s="93"/>
      <c r="F556" s="93"/>
      <c r="G556" s="93"/>
      <c r="H556" s="93"/>
      <c r="I556" s="93"/>
      <c r="J556" s="93"/>
      <c r="K556" s="93"/>
      <c r="L556" s="93"/>
    </row>
    <row r="557" spans="2:12">
      <c r="B557" s="94"/>
      <c r="C557" s="93"/>
      <c r="D557" s="93"/>
      <c r="E557" s="93"/>
      <c r="F557" s="93"/>
      <c r="G557" s="93"/>
      <c r="H557" s="93"/>
      <c r="I557" s="93"/>
      <c r="J557" s="93"/>
      <c r="K557" s="93"/>
      <c r="L557" s="93"/>
    </row>
    <row r="558" spans="2:12">
      <c r="B558" s="94"/>
      <c r="C558" s="93"/>
      <c r="D558" s="93"/>
      <c r="E558" s="93"/>
      <c r="F558" s="93"/>
      <c r="G558" s="93"/>
      <c r="H558" s="93"/>
      <c r="I558" s="93"/>
      <c r="J558" s="93"/>
      <c r="K558" s="93"/>
      <c r="L558" s="93"/>
    </row>
    <row r="559" spans="2:12">
      <c r="B559" s="94"/>
      <c r="C559" s="93"/>
      <c r="D559" s="93"/>
      <c r="E559" s="93"/>
      <c r="F559" s="93"/>
      <c r="G559" s="93"/>
      <c r="H559" s="93"/>
      <c r="I559" s="93"/>
      <c r="J559" s="93"/>
      <c r="K559" s="93"/>
      <c r="L559" s="93"/>
    </row>
    <row r="560" spans="2:12">
      <c r="B560" s="94"/>
      <c r="C560" s="93"/>
      <c r="D560" s="93"/>
      <c r="E560" s="93"/>
      <c r="F560" s="93"/>
      <c r="G560" s="93"/>
      <c r="H560" s="93"/>
      <c r="I560" s="93"/>
      <c r="J560" s="93"/>
      <c r="K560" s="93"/>
      <c r="L560" s="93"/>
    </row>
    <row r="561" spans="2:12">
      <c r="B561" s="94"/>
      <c r="C561" s="93"/>
      <c r="D561" s="93"/>
      <c r="E561" s="93"/>
      <c r="F561" s="93"/>
      <c r="G561" s="93"/>
      <c r="H561" s="93"/>
      <c r="I561" s="93"/>
      <c r="J561" s="93"/>
      <c r="K561" s="93"/>
      <c r="L561" s="93"/>
    </row>
    <row r="562" spans="2:12">
      <c r="B562" s="94"/>
      <c r="C562" s="93"/>
      <c r="D562" s="93"/>
      <c r="E562" s="93"/>
      <c r="F562" s="93"/>
      <c r="G562" s="93"/>
      <c r="H562" s="93"/>
      <c r="I562" s="93"/>
      <c r="J562" s="93"/>
      <c r="K562" s="93"/>
      <c r="L562" s="93"/>
    </row>
    <row r="563" spans="2:12">
      <c r="B563" s="94"/>
      <c r="C563" s="93"/>
      <c r="D563" s="93"/>
      <c r="E563" s="93"/>
      <c r="F563" s="93"/>
      <c r="G563" s="93"/>
      <c r="H563" s="93"/>
      <c r="I563" s="93"/>
      <c r="J563" s="93"/>
      <c r="K563" s="93"/>
      <c r="L563" s="93"/>
    </row>
    <row r="564" spans="2:12">
      <c r="B564" s="94"/>
      <c r="C564" s="93"/>
      <c r="D564" s="93"/>
      <c r="E564" s="93"/>
      <c r="F564" s="93"/>
      <c r="G564" s="93"/>
      <c r="H564" s="93"/>
      <c r="I564" s="93"/>
      <c r="J564" s="93"/>
      <c r="K564" s="93"/>
      <c r="L564" s="93"/>
    </row>
    <row r="565" spans="2:12">
      <c r="B565" s="94"/>
      <c r="C565" s="93"/>
      <c r="D565" s="93"/>
      <c r="E565" s="93"/>
      <c r="F565" s="93"/>
      <c r="G565" s="93"/>
      <c r="H565" s="93"/>
      <c r="I565" s="93"/>
      <c r="J565" s="93"/>
      <c r="K565" s="93"/>
      <c r="L565" s="93"/>
    </row>
    <row r="566" spans="2:12">
      <c r="B566" s="94"/>
      <c r="C566" s="93"/>
      <c r="D566" s="93"/>
      <c r="E566" s="93"/>
      <c r="F566" s="93"/>
      <c r="G566" s="93"/>
      <c r="H566" s="93"/>
      <c r="I566" s="93"/>
      <c r="J566" s="93"/>
      <c r="K566" s="93"/>
      <c r="L566" s="93"/>
    </row>
    <row r="567" spans="2:12">
      <c r="B567" s="94"/>
      <c r="C567" s="93"/>
      <c r="D567" s="93"/>
      <c r="E567" s="93"/>
      <c r="F567" s="93"/>
      <c r="G567" s="93"/>
      <c r="H567" s="93"/>
      <c r="I567" s="93"/>
      <c r="J567" s="93"/>
      <c r="K567" s="93"/>
      <c r="L567" s="93"/>
    </row>
    <row r="568" spans="2:12">
      <c r="B568" s="94"/>
      <c r="C568" s="93"/>
      <c r="D568" s="93"/>
      <c r="E568" s="93"/>
      <c r="F568" s="93"/>
      <c r="G568" s="93"/>
      <c r="H568" s="93"/>
      <c r="I568" s="93"/>
      <c r="J568" s="93"/>
      <c r="K568" s="93"/>
      <c r="L568" s="93"/>
    </row>
    <row r="569" spans="2:12">
      <c r="B569" s="94"/>
      <c r="C569" s="93"/>
      <c r="D569" s="93"/>
      <c r="E569" s="93"/>
      <c r="F569" s="93"/>
      <c r="G569" s="93"/>
      <c r="H569" s="93"/>
      <c r="I569" s="93"/>
      <c r="J569" s="93"/>
      <c r="K569" s="93"/>
      <c r="L569" s="93"/>
    </row>
    <row r="570" spans="2:12">
      <c r="B570" s="94"/>
      <c r="C570" s="93"/>
      <c r="D570" s="93"/>
      <c r="E570" s="93"/>
      <c r="F570" s="93"/>
      <c r="G570" s="93"/>
      <c r="H570" s="93"/>
      <c r="I570" s="93"/>
      <c r="J570" s="93"/>
      <c r="K570" s="93"/>
      <c r="L570" s="93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6384" width="9.140625" style="1"/>
  </cols>
  <sheetData>
    <row r="1" spans="2:12">
      <c r="B1" s="46" t="s">
        <v>146</v>
      </c>
      <c r="C1" s="46" t="s" vm="1">
        <v>229</v>
      </c>
    </row>
    <row r="2" spans="2:12">
      <c r="B2" s="46" t="s">
        <v>145</v>
      </c>
      <c r="C2" s="46" t="s">
        <v>230</v>
      </c>
    </row>
    <row r="3" spans="2:12">
      <c r="B3" s="46" t="s">
        <v>147</v>
      </c>
      <c r="C3" s="46" t="s">
        <v>231</v>
      </c>
    </row>
    <row r="4" spans="2:12">
      <c r="B4" s="46" t="s">
        <v>148</v>
      </c>
      <c r="C4" s="46">
        <v>9455</v>
      </c>
    </row>
    <row r="6" spans="2:12" ht="26.25" customHeight="1">
      <c r="B6" s="143" t="s">
        <v>174</v>
      </c>
      <c r="C6" s="144"/>
      <c r="D6" s="144"/>
      <c r="E6" s="144"/>
      <c r="F6" s="144"/>
      <c r="G6" s="144"/>
      <c r="H6" s="144"/>
      <c r="I6" s="144"/>
      <c r="J6" s="144"/>
      <c r="K6" s="144"/>
      <c r="L6" s="145"/>
    </row>
    <row r="7" spans="2:12" ht="26.25" customHeight="1">
      <c r="B7" s="143" t="s">
        <v>100</v>
      </c>
      <c r="C7" s="144"/>
      <c r="D7" s="144"/>
      <c r="E7" s="144"/>
      <c r="F7" s="144"/>
      <c r="G7" s="144"/>
      <c r="H7" s="144"/>
      <c r="I7" s="144"/>
      <c r="J7" s="144"/>
      <c r="K7" s="144"/>
      <c r="L7" s="145"/>
    </row>
    <row r="8" spans="2:12" s="3" customFormat="1" ht="63">
      <c r="B8" s="21" t="s">
        <v>116</v>
      </c>
      <c r="C8" s="29" t="s">
        <v>47</v>
      </c>
      <c r="D8" s="29" t="s">
        <v>67</v>
      </c>
      <c r="E8" s="29" t="s">
        <v>103</v>
      </c>
      <c r="F8" s="29" t="s">
        <v>104</v>
      </c>
      <c r="G8" s="29" t="s">
        <v>205</v>
      </c>
      <c r="H8" s="29" t="s">
        <v>204</v>
      </c>
      <c r="I8" s="29" t="s">
        <v>111</v>
      </c>
      <c r="J8" s="29" t="s">
        <v>60</v>
      </c>
      <c r="K8" s="29" t="s">
        <v>149</v>
      </c>
      <c r="L8" s="30" t="s">
        <v>151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212</v>
      </c>
      <c r="H9" s="15"/>
      <c r="I9" s="15" t="s">
        <v>208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6" t="s">
        <v>52</v>
      </c>
      <c r="C11" s="87"/>
      <c r="D11" s="87"/>
      <c r="E11" s="87"/>
      <c r="F11" s="87"/>
      <c r="G11" s="87"/>
      <c r="H11" s="87"/>
      <c r="I11" s="107">
        <v>0</v>
      </c>
      <c r="J11" s="87"/>
      <c r="K11" s="108">
        <v>0</v>
      </c>
      <c r="L11" s="108">
        <v>0</v>
      </c>
    </row>
    <row r="12" spans="2:12" ht="19.5" customHeight="1">
      <c r="B12" s="109" t="s">
        <v>220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2:12">
      <c r="B13" s="109" t="s">
        <v>112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2:12">
      <c r="B14" s="109" t="s">
        <v>203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2:12">
      <c r="B15" s="109" t="s">
        <v>211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</row>
    <row r="16" spans="2:12" s="6" customFormat="1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7" spans="2:12" s="6" customFormat="1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</row>
    <row r="18" spans="2:12" s="6" customFormat="1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2:12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12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2:12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12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94"/>
      <c r="C111" s="93"/>
      <c r="D111" s="93"/>
      <c r="E111" s="93"/>
      <c r="F111" s="93"/>
      <c r="G111" s="93"/>
      <c r="H111" s="93"/>
      <c r="I111" s="93"/>
      <c r="J111" s="93"/>
      <c r="K111" s="93"/>
      <c r="L111" s="93"/>
    </row>
    <row r="112" spans="2:12">
      <c r="B112" s="94"/>
      <c r="C112" s="93"/>
      <c r="D112" s="93"/>
      <c r="E112" s="93"/>
      <c r="F112" s="93"/>
      <c r="G112" s="93"/>
      <c r="H112" s="93"/>
      <c r="I112" s="93"/>
      <c r="J112" s="93"/>
      <c r="K112" s="93"/>
      <c r="L112" s="93"/>
    </row>
    <row r="113" spans="2:12">
      <c r="B113" s="94"/>
      <c r="C113" s="93"/>
      <c r="D113" s="93"/>
      <c r="E113" s="93"/>
      <c r="F113" s="93"/>
      <c r="G113" s="93"/>
      <c r="H113" s="93"/>
      <c r="I113" s="93"/>
      <c r="J113" s="93"/>
      <c r="K113" s="93"/>
      <c r="L113" s="93"/>
    </row>
    <row r="114" spans="2:12">
      <c r="B114" s="94"/>
      <c r="C114" s="93"/>
      <c r="D114" s="93"/>
      <c r="E114" s="93"/>
      <c r="F114" s="93"/>
      <c r="G114" s="93"/>
      <c r="H114" s="93"/>
      <c r="I114" s="93"/>
      <c r="J114" s="93"/>
      <c r="K114" s="93"/>
      <c r="L114" s="93"/>
    </row>
    <row r="115" spans="2:12">
      <c r="B115" s="94"/>
      <c r="C115" s="93"/>
      <c r="D115" s="93"/>
      <c r="E115" s="93"/>
      <c r="F115" s="93"/>
      <c r="G115" s="93"/>
      <c r="H115" s="93"/>
      <c r="I115" s="93"/>
      <c r="J115" s="93"/>
      <c r="K115" s="93"/>
      <c r="L115" s="93"/>
    </row>
    <row r="116" spans="2:12">
      <c r="B116" s="94"/>
      <c r="C116" s="93"/>
      <c r="D116" s="93"/>
      <c r="E116" s="93"/>
      <c r="F116" s="93"/>
      <c r="G116" s="93"/>
      <c r="H116" s="93"/>
      <c r="I116" s="93"/>
      <c r="J116" s="93"/>
      <c r="K116" s="93"/>
      <c r="L116" s="93"/>
    </row>
    <row r="117" spans="2:12">
      <c r="B117" s="94"/>
      <c r="C117" s="93"/>
      <c r="D117" s="93"/>
      <c r="E117" s="93"/>
      <c r="F117" s="93"/>
      <c r="G117" s="93"/>
      <c r="H117" s="93"/>
      <c r="I117" s="93"/>
      <c r="J117" s="93"/>
      <c r="K117" s="93"/>
      <c r="L117" s="93"/>
    </row>
    <row r="118" spans="2:12">
      <c r="B118" s="94"/>
      <c r="C118" s="93"/>
      <c r="D118" s="93"/>
      <c r="E118" s="93"/>
      <c r="F118" s="93"/>
      <c r="G118" s="93"/>
      <c r="H118" s="93"/>
      <c r="I118" s="93"/>
      <c r="J118" s="93"/>
      <c r="K118" s="93"/>
      <c r="L118" s="93"/>
    </row>
    <row r="119" spans="2:12">
      <c r="B119" s="94"/>
      <c r="C119" s="93"/>
      <c r="D119" s="93"/>
      <c r="E119" s="93"/>
      <c r="F119" s="93"/>
      <c r="G119" s="93"/>
      <c r="H119" s="93"/>
      <c r="I119" s="93"/>
      <c r="J119" s="93"/>
      <c r="K119" s="93"/>
      <c r="L119" s="93"/>
    </row>
    <row r="120" spans="2:12">
      <c r="B120" s="94"/>
      <c r="C120" s="93"/>
      <c r="D120" s="93"/>
      <c r="E120" s="93"/>
      <c r="F120" s="93"/>
      <c r="G120" s="93"/>
      <c r="H120" s="93"/>
      <c r="I120" s="93"/>
      <c r="J120" s="93"/>
      <c r="K120" s="93"/>
      <c r="L120" s="93"/>
    </row>
    <row r="121" spans="2:12">
      <c r="B121" s="94"/>
      <c r="C121" s="93"/>
      <c r="D121" s="93"/>
      <c r="E121" s="93"/>
      <c r="F121" s="93"/>
      <c r="G121" s="93"/>
      <c r="H121" s="93"/>
      <c r="I121" s="93"/>
      <c r="J121" s="93"/>
      <c r="K121" s="93"/>
      <c r="L121" s="93"/>
    </row>
    <row r="122" spans="2:12">
      <c r="B122" s="94"/>
      <c r="C122" s="93"/>
      <c r="D122" s="93"/>
      <c r="E122" s="93"/>
      <c r="F122" s="93"/>
      <c r="G122" s="93"/>
      <c r="H122" s="93"/>
      <c r="I122" s="93"/>
      <c r="J122" s="93"/>
      <c r="K122" s="93"/>
      <c r="L122" s="93"/>
    </row>
    <row r="123" spans="2:12">
      <c r="B123" s="94"/>
      <c r="C123" s="93"/>
      <c r="D123" s="93"/>
      <c r="E123" s="93"/>
      <c r="F123" s="93"/>
      <c r="G123" s="93"/>
      <c r="H123" s="93"/>
      <c r="I123" s="93"/>
      <c r="J123" s="93"/>
      <c r="K123" s="93"/>
      <c r="L123" s="93"/>
    </row>
    <row r="124" spans="2:12">
      <c r="B124" s="94"/>
      <c r="C124" s="93"/>
      <c r="D124" s="93"/>
      <c r="E124" s="93"/>
      <c r="F124" s="93"/>
      <c r="G124" s="93"/>
      <c r="H124" s="93"/>
      <c r="I124" s="93"/>
      <c r="J124" s="93"/>
      <c r="K124" s="93"/>
      <c r="L124" s="93"/>
    </row>
    <row r="125" spans="2:12">
      <c r="B125" s="94"/>
      <c r="C125" s="93"/>
      <c r="D125" s="93"/>
      <c r="E125" s="93"/>
      <c r="F125" s="93"/>
      <c r="G125" s="93"/>
      <c r="H125" s="93"/>
      <c r="I125" s="93"/>
      <c r="J125" s="93"/>
      <c r="K125" s="93"/>
      <c r="L125" s="93"/>
    </row>
    <row r="126" spans="2:12">
      <c r="B126" s="94"/>
      <c r="C126" s="93"/>
      <c r="D126" s="93"/>
      <c r="E126" s="93"/>
      <c r="F126" s="93"/>
      <c r="G126" s="93"/>
      <c r="H126" s="93"/>
      <c r="I126" s="93"/>
      <c r="J126" s="93"/>
      <c r="K126" s="93"/>
      <c r="L126" s="93"/>
    </row>
    <row r="127" spans="2:12">
      <c r="B127" s="94"/>
      <c r="C127" s="93"/>
      <c r="D127" s="93"/>
      <c r="E127" s="93"/>
      <c r="F127" s="93"/>
      <c r="G127" s="93"/>
      <c r="H127" s="93"/>
      <c r="I127" s="93"/>
      <c r="J127" s="93"/>
      <c r="K127" s="93"/>
      <c r="L127" s="93"/>
    </row>
    <row r="128" spans="2:12">
      <c r="B128" s="94"/>
      <c r="C128" s="93"/>
      <c r="D128" s="93"/>
      <c r="E128" s="93"/>
      <c r="F128" s="93"/>
      <c r="G128" s="93"/>
      <c r="H128" s="93"/>
      <c r="I128" s="93"/>
      <c r="J128" s="93"/>
      <c r="K128" s="93"/>
      <c r="L128" s="93"/>
    </row>
    <row r="129" spans="2:12">
      <c r="B129" s="94"/>
      <c r="C129" s="93"/>
      <c r="D129" s="93"/>
      <c r="E129" s="93"/>
      <c r="F129" s="93"/>
      <c r="G129" s="93"/>
      <c r="H129" s="93"/>
      <c r="I129" s="93"/>
      <c r="J129" s="93"/>
      <c r="K129" s="93"/>
      <c r="L129" s="93"/>
    </row>
    <row r="130" spans="2:12">
      <c r="B130" s="94"/>
      <c r="C130" s="93"/>
      <c r="D130" s="93"/>
      <c r="E130" s="93"/>
      <c r="F130" s="93"/>
      <c r="G130" s="93"/>
      <c r="H130" s="93"/>
      <c r="I130" s="93"/>
      <c r="J130" s="93"/>
      <c r="K130" s="93"/>
      <c r="L130" s="93"/>
    </row>
    <row r="131" spans="2:12">
      <c r="B131" s="94"/>
      <c r="C131" s="93"/>
      <c r="D131" s="93"/>
      <c r="E131" s="93"/>
      <c r="F131" s="93"/>
      <c r="G131" s="93"/>
      <c r="H131" s="93"/>
      <c r="I131" s="93"/>
      <c r="J131" s="93"/>
      <c r="K131" s="93"/>
      <c r="L131" s="93"/>
    </row>
    <row r="132" spans="2:12">
      <c r="B132" s="94"/>
      <c r="C132" s="93"/>
      <c r="D132" s="93"/>
      <c r="E132" s="93"/>
      <c r="F132" s="93"/>
      <c r="G132" s="93"/>
      <c r="H132" s="93"/>
      <c r="I132" s="93"/>
      <c r="J132" s="93"/>
      <c r="K132" s="93"/>
      <c r="L132" s="93"/>
    </row>
    <row r="133" spans="2:12">
      <c r="B133" s="94"/>
      <c r="C133" s="93"/>
      <c r="D133" s="93"/>
      <c r="E133" s="93"/>
      <c r="F133" s="93"/>
      <c r="G133" s="93"/>
      <c r="H133" s="93"/>
      <c r="I133" s="93"/>
      <c r="J133" s="93"/>
      <c r="K133" s="93"/>
      <c r="L133" s="93"/>
    </row>
    <row r="134" spans="2:12">
      <c r="B134" s="94"/>
      <c r="C134" s="93"/>
      <c r="D134" s="93"/>
      <c r="E134" s="93"/>
      <c r="F134" s="93"/>
      <c r="G134" s="93"/>
      <c r="H134" s="93"/>
      <c r="I134" s="93"/>
      <c r="J134" s="93"/>
      <c r="K134" s="93"/>
      <c r="L134" s="93"/>
    </row>
    <row r="135" spans="2:12">
      <c r="B135" s="94"/>
      <c r="C135" s="93"/>
      <c r="D135" s="93"/>
      <c r="E135" s="93"/>
      <c r="F135" s="93"/>
      <c r="G135" s="93"/>
      <c r="H135" s="93"/>
      <c r="I135" s="93"/>
      <c r="J135" s="93"/>
      <c r="K135" s="93"/>
      <c r="L135" s="93"/>
    </row>
    <row r="136" spans="2:12">
      <c r="B136" s="94"/>
      <c r="C136" s="93"/>
      <c r="D136" s="93"/>
      <c r="E136" s="93"/>
      <c r="F136" s="93"/>
      <c r="G136" s="93"/>
      <c r="H136" s="93"/>
      <c r="I136" s="93"/>
      <c r="J136" s="93"/>
      <c r="K136" s="93"/>
      <c r="L136" s="93"/>
    </row>
    <row r="137" spans="2:12">
      <c r="B137" s="94"/>
      <c r="C137" s="93"/>
      <c r="D137" s="93"/>
      <c r="E137" s="93"/>
      <c r="F137" s="93"/>
      <c r="G137" s="93"/>
      <c r="H137" s="93"/>
      <c r="I137" s="93"/>
      <c r="J137" s="93"/>
      <c r="K137" s="93"/>
      <c r="L137" s="93"/>
    </row>
    <row r="138" spans="2:12">
      <c r="B138" s="94"/>
      <c r="C138" s="93"/>
      <c r="D138" s="93"/>
      <c r="E138" s="93"/>
      <c r="F138" s="93"/>
      <c r="G138" s="93"/>
      <c r="H138" s="93"/>
      <c r="I138" s="93"/>
      <c r="J138" s="93"/>
      <c r="K138" s="93"/>
      <c r="L138" s="93"/>
    </row>
    <row r="139" spans="2:12">
      <c r="B139" s="94"/>
      <c r="C139" s="93"/>
      <c r="D139" s="93"/>
      <c r="E139" s="93"/>
      <c r="F139" s="93"/>
      <c r="G139" s="93"/>
      <c r="H139" s="93"/>
      <c r="I139" s="93"/>
      <c r="J139" s="93"/>
      <c r="K139" s="93"/>
      <c r="L139" s="93"/>
    </row>
    <row r="140" spans="2:12">
      <c r="B140" s="94"/>
      <c r="C140" s="93"/>
      <c r="D140" s="93"/>
      <c r="E140" s="93"/>
      <c r="F140" s="93"/>
      <c r="G140" s="93"/>
      <c r="H140" s="93"/>
      <c r="I140" s="93"/>
      <c r="J140" s="93"/>
      <c r="K140" s="93"/>
      <c r="L140" s="93"/>
    </row>
    <row r="141" spans="2:12">
      <c r="B141" s="94"/>
      <c r="C141" s="93"/>
      <c r="D141" s="93"/>
      <c r="E141" s="93"/>
      <c r="F141" s="93"/>
      <c r="G141" s="93"/>
      <c r="H141" s="93"/>
      <c r="I141" s="93"/>
      <c r="J141" s="93"/>
      <c r="K141" s="93"/>
      <c r="L141" s="93"/>
    </row>
    <row r="142" spans="2:12">
      <c r="B142" s="94"/>
      <c r="C142" s="93"/>
      <c r="D142" s="93"/>
      <c r="E142" s="93"/>
      <c r="F142" s="93"/>
      <c r="G142" s="93"/>
      <c r="H142" s="93"/>
      <c r="I142" s="93"/>
      <c r="J142" s="93"/>
      <c r="K142" s="93"/>
      <c r="L142" s="93"/>
    </row>
    <row r="143" spans="2:12">
      <c r="B143" s="94"/>
      <c r="C143" s="93"/>
      <c r="D143" s="93"/>
      <c r="E143" s="93"/>
      <c r="F143" s="93"/>
      <c r="G143" s="93"/>
      <c r="H143" s="93"/>
      <c r="I143" s="93"/>
      <c r="J143" s="93"/>
      <c r="K143" s="93"/>
      <c r="L143" s="93"/>
    </row>
    <row r="144" spans="2:12">
      <c r="B144" s="94"/>
      <c r="C144" s="93"/>
      <c r="D144" s="93"/>
      <c r="E144" s="93"/>
      <c r="F144" s="93"/>
      <c r="G144" s="93"/>
      <c r="H144" s="93"/>
      <c r="I144" s="93"/>
      <c r="J144" s="93"/>
      <c r="K144" s="93"/>
      <c r="L144" s="93"/>
    </row>
    <row r="145" spans="2:12">
      <c r="B145" s="94"/>
      <c r="C145" s="93"/>
      <c r="D145" s="93"/>
      <c r="E145" s="93"/>
      <c r="F145" s="93"/>
      <c r="G145" s="93"/>
      <c r="H145" s="93"/>
      <c r="I145" s="93"/>
      <c r="J145" s="93"/>
      <c r="K145" s="93"/>
      <c r="L145" s="93"/>
    </row>
    <row r="146" spans="2:12">
      <c r="B146" s="94"/>
      <c r="C146" s="93"/>
      <c r="D146" s="93"/>
      <c r="E146" s="93"/>
      <c r="F146" s="93"/>
      <c r="G146" s="93"/>
      <c r="H146" s="93"/>
      <c r="I146" s="93"/>
      <c r="J146" s="93"/>
      <c r="K146" s="93"/>
      <c r="L146" s="93"/>
    </row>
    <row r="147" spans="2:12">
      <c r="B147" s="94"/>
      <c r="C147" s="93"/>
      <c r="D147" s="93"/>
      <c r="E147" s="93"/>
      <c r="F147" s="93"/>
      <c r="G147" s="93"/>
      <c r="H147" s="93"/>
      <c r="I147" s="93"/>
      <c r="J147" s="93"/>
      <c r="K147" s="93"/>
      <c r="L147" s="93"/>
    </row>
    <row r="148" spans="2:12">
      <c r="B148" s="94"/>
      <c r="C148" s="93"/>
      <c r="D148" s="93"/>
      <c r="E148" s="93"/>
      <c r="F148" s="93"/>
      <c r="G148" s="93"/>
      <c r="H148" s="93"/>
      <c r="I148" s="93"/>
      <c r="J148" s="93"/>
      <c r="K148" s="93"/>
      <c r="L148" s="93"/>
    </row>
    <row r="149" spans="2:12">
      <c r="B149" s="94"/>
      <c r="C149" s="93"/>
      <c r="D149" s="93"/>
      <c r="E149" s="93"/>
      <c r="F149" s="93"/>
      <c r="G149" s="93"/>
      <c r="H149" s="93"/>
      <c r="I149" s="93"/>
      <c r="J149" s="93"/>
      <c r="K149" s="93"/>
      <c r="L149" s="93"/>
    </row>
    <row r="150" spans="2:12">
      <c r="B150" s="94"/>
      <c r="C150" s="93"/>
      <c r="D150" s="93"/>
      <c r="E150" s="93"/>
      <c r="F150" s="93"/>
      <c r="G150" s="93"/>
      <c r="H150" s="93"/>
      <c r="I150" s="93"/>
      <c r="J150" s="93"/>
      <c r="K150" s="93"/>
      <c r="L150" s="93"/>
    </row>
    <row r="151" spans="2:12">
      <c r="B151" s="94"/>
      <c r="C151" s="93"/>
      <c r="D151" s="93"/>
      <c r="E151" s="93"/>
      <c r="F151" s="93"/>
      <c r="G151" s="93"/>
      <c r="H151" s="93"/>
      <c r="I151" s="93"/>
      <c r="J151" s="93"/>
      <c r="K151" s="93"/>
      <c r="L151" s="93"/>
    </row>
    <row r="152" spans="2:12">
      <c r="B152" s="94"/>
      <c r="C152" s="93"/>
      <c r="D152" s="93"/>
      <c r="E152" s="93"/>
      <c r="F152" s="93"/>
      <c r="G152" s="93"/>
      <c r="H152" s="93"/>
      <c r="I152" s="93"/>
      <c r="J152" s="93"/>
      <c r="K152" s="93"/>
      <c r="L152" s="93"/>
    </row>
    <row r="153" spans="2:12">
      <c r="B153" s="94"/>
      <c r="C153" s="93"/>
      <c r="D153" s="93"/>
      <c r="E153" s="93"/>
      <c r="F153" s="93"/>
      <c r="G153" s="93"/>
      <c r="H153" s="93"/>
      <c r="I153" s="93"/>
      <c r="J153" s="93"/>
      <c r="K153" s="93"/>
      <c r="L153" s="93"/>
    </row>
    <row r="154" spans="2:12">
      <c r="B154" s="94"/>
      <c r="C154" s="93"/>
      <c r="D154" s="93"/>
      <c r="E154" s="93"/>
      <c r="F154" s="93"/>
      <c r="G154" s="93"/>
      <c r="H154" s="93"/>
      <c r="I154" s="93"/>
      <c r="J154" s="93"/>
      <c r="K154" s="93"/>
      <c r="L154" s="93"/>
    </row>
    <row r="155" spans="2:12">
      <c r="B155" s="94"/>
      <c r="C155" s="93"/>
      <c r="D155" s="93"/>
      <c r="E155" s="93"/>
      <c r="F155" s="93"/>
      <c r="G155" s="93"/>
      <c r="H155" s="93"/>
      <c r="I155" s="93"/>
      <c r="J155" s="93"/>
      <c r="K155" s="93"/>
      <c r="L155" s="93"/>
    </row>
    <row r="156" spans="2:12">
      <c r="B156" s="94"/>
      <c r="C156" s="93"/>
      <c r="D156" s="93"/>
      <c r="E156" s="93"/>
      <c r="F156" s="93"/>
      <c r="G156" s="93"/>
      <c r="H156" s="93"/>
      <c r="I156" s="93"/>
      <c r="J156" s="93"/>
      <c r="K156" s="93"/>
      <c r="L156" s="93"/>
    </row>
    <row r="157" spans="2:12">
      <c r="B157" s="94"/>
      <c r="C157" s="93"/>
      <c r="D157" s="93"/>
      <c r="E157" s="93"/>
      <c r="F157" s="93"/>
      <c r="G157" s="93"/>
      <c r="H157" s="93"/>
      <c r="I157" s="93"/>
      <c r="J157" s="93"/>
      <c r="K157" s="93"/>
      <c r="L157" s="93"/>
    </row>
    <row r="158" spans="2:12">
      <c r="B158" s="94"/>
      <c r="C158" s="93"/>
      <c r="D158" s="93"/>
      <c r="E158" s="93"/>
      <c r="F158" s="93"/>
      <c r="G158" s="93"/>
      <c r="H158" s="93"/>
      <c r="I158" s="93"/>
      <c r="J158" s="93"/>
      <c r="K158" s="93"/>
      <c r="L158" s="93"/>
    </row>
    <row r="159" spans="2:12">
      <c r="B159" s="94"/>
      <c r="C159" s="93"/>
      <c r="D159" s="93"/>
      <c r="E159" s="93"/>
      <c r="F159" s="93"/>
      <c r="G159" s="93"/>
      <c r="H159" s="93"/>
      <c r="I159" s="93"/>
      <c r="J159" s="93"/>
      <c r="K159" s="93"/>
      <c r="L159" s="93"/>
    </row>
    <row r="160" spans="2:12">
      <c r="B160" s="94"/>
      <c r="C160" s="93"/>
      <c r="D160" s="93"/>
      <c r="E160" s="93"/>
      <c r="F160" s="93"/>
      <c r="G160" s="93"/>
      <c r="H160" s="93"/>
      <c r="I160" s="93"/>
      <c r="J160" s="93"/>
      <c r="K160" s="93"/>
      <c r="L160" s="93"/>
    </row>
    <row r="161" spans="2:12">
      <c r="B161" s="94"/>
      <c r="C161" s="93"/>
      <c r="D161" s="93"/>
      <c r="E161" s="93"/>
      <c r="F161" s="93"/>
      <c r="G161" s="93"/>
      <c r="H161" s="93"/>
      <c r="I161" s="93"/>
      <c r="J161" s="93"/>
      <c r="K161" s="93"/>
      <c r="L161" s="93"/>
    </row>
    <row r="162" spans="2:12">
      <c r="B162" s="94"/>
      <c r="C162" s="93"/>
      <c r="D162" s="93"/>
      <c r="E162" s="93"/>
      <c r="F162" s="93"/>
      <c r="G162" s="93"/>
      <c r="H162" s="93"/>
      <c r="I162" s="93"/>
      <c r="J162" s="93"/>
      <c r="K162" s="93"/>
      <c r="L162" s="93"/>
    </row>
    <row r="163" spans="2:12">
      <c r="B163" s="94"/>
      <c r="C163" s="93"/>
      <c r="D163" s="93"/>
      <c r="E163" s="93"/>
      <c r="F163" s="93"/>
      <c r="G163" s="93"/>
      <c r="H163" s="93"/>
      <c r="I163" s="93"/>
      <c r="J163" s="93"/>
      <c r="K163" s="93"/>
      <c r="L163" s="93"/>
    </row>
    <row r="164" spans="2:12">
      <c r="B164" s="94"/>
      <c r="C164" s="93"/>
      <c r="D164" s="93"/>
      <c r="E164" s="93"/>
      <c r="F164" s="93"/>
      <c r="G164" s="93"/>
      <c r="H164" s="93"/>
      <c r="I164" s="93"/>
      <c r="J164" s="93"/>
      <c r="K164" s="93"/>
      <c r="L164" s="93"/>
    </row>
    <row r="165" spans="2:12">
      <c r="B165" s="94"/>
      <c r="C165" s="93"/>
      <c r="D165" s="93"/>
      <c r="E165" s="93"/>
      <c r="F165" s="93"/>
      <c r="G165" s="93"/>
      <c r="H165" s="93"/>
      <c r="I165" s="93"/>
      <c r="J165" s="93"/>
      <c r="K165" s="93"/>
      <c r="L165" s="93"/>
    </row>
    <row r="166" spans="2:12">
      <c r="B166" s="94"/>
      <c r="C166" s="93"/>
      <c r="D166" s="93"/>
      <c r="E166" s="93"/>
      <c r="F166" s="93"/>
      <c r="G166" s="93"/>
      <c r="H166" s="93"/>
      <c r="I166" s="93"/>
      <c r="J166" s="93"/>
      <c r="K166" s="93"/>
      <c r="L166" s="93"/>
    </row>
    <row r="167" spans="2:12">
      <c r="B167" s="94"/>
      <c r="C167" s="93"/>
      <c r="D167" s="93"/>
      <c r="E167" s="93"/>
      <c r="F167" s="93"/>
      <c r="G167" s="93"/>
      <c r="H167" s="93"/>
      <c r="I167" s="93"/>
      <c r="J167" s="93"/>
      <c r="K167" s="93"/>
      <c r="L167" s="93"/>
    </row>
    <row r="168" spans="2:12">
      <c r="B168" s="94"/>
      <c r="C168" s="93"/>
      <c r="D168" s="93"/>
      <c r="E168" s="93"/>
      <c r="F168" s="93"/>
      <c r="G168" s="93"/>
      <c r="H168" s="93"/>
      <c r="I168" s="93"/>
      <c r="J168" s="93"/>
      <c r="K168" s="93"/>
      <c r="L168" s="93"/>
    </row>
    <row r="169" spans="2:12">
      <c r="B169" s="94"/>
      <c r="C169" s="93"/>
      <c r="D169" s="93"/>
      <c r="E169" s="93"/>
      <c r="F169" s="93"/>
      <c r="G169" s="93"/>
      <c r="H169" s="93"/>
      <c r="I169" s="93"/>
      <c r="J169" s="93"/>
      <c r="K169" s="93"/>
      <c r="L169" s="93"/>
    </row>
    <row r="170" spans="2:12">
      <c r="B170" s="94"/>
      <c r="C170" s="93"/>
      <c r="D170" s="93"/>
      <c r="E170" s="93"/>
      <c r="F170" s="93"/>
      <c r="G170" s="93"/>
      <c r="H170" s="93"/>
      <c r="I170" s="93"/>
      <c r="J170" s="93"/>
      <c r="K170" s="93"/>
      <c r="L170" s="93"/>
    </row>
    <row r="171" spans="2:12">
      <c r="B171" s="94"/>
      <c r="C171" s="93"/>
      <c r="D171" s="93"/>
      <c r="E171" s="93"/>
      <c r="F171" s="93"/>
      <c r="G171" s="93"/>
      <c r="H171" s="93"/>
      <c r="I171" s="93"/>
      <c r="J171" s="93"/>
      <c r="K171" s="93"/>
      <c r="L171" s="93"/>
    </row>
    <row r="172" spans="2:12">
      <c r="B172" s="94"/>
      <c r="C172" s="93"/>
      <c r="D172" s="93"/>
      <c r="E172" s="93"/>
      <c r="F172" s="93"/>
      <c r="G172" s="93"/>
      <c r="H172" s="93"/>
      <c r="I172" s="93"/>
      <c r="J172" s="93"/>
      <c r="K172" s="93"/>
      <c r="L172" s="93"/>
    </row>
    <row r="173" spans="2:12">
      <c r="B173" s="94"/>
      <c r="C173" s="93"/>
      <c r="D173" s="93"/>
      <c r="E173" s="93"/>
      <c r="F173" s="93"/>
      <c r="G173" s="93"/>
      <c r="H173" s="93"/>
      <c r="I173" s="93"/>
      <c r="J173" s="93"/>
      <c r="K173" s="93"/>
      <c r="L173" s="93"/>
    </row>
    <row r="174" spans="2:12">
      <c r="B174" s="94"/>
      <c r="C174" s="93"/>
      <c r="D174" s="93"/>
      <c r="E174" s="93"/>
      <c r="F174" s="93"/>
      <c r="G174" s="93"/>
      <c r="H174" s="93"/>
      <c r="I174" s="93"/>
      <c r="J174" s="93"/>
      <c r="K174" s="93"/>
      <c r="L174" s="93"/>
    </row>
    <row r="175" spans="2:12">
      <c r="B175" s="94"/>
      <c r="C175" s="93"/>
      <c r="D175" s="93"/>
      <c r="E175" s="93"/>
      <c r="F175" s="93"/>
      <c r="G175" s="93"/>
      <c r="H175" s="93"/>
      <c r="I175" s="93"/>
      <c r="J175" s="93"/>
      <c r="K175" s="93"/>
      <c r="L175" s="93"/>
    </row>
    <row r="176" spans="2:12">
      <c r="B176" s="94"/>
      <c r="C176" s="93"/>
      <c r="D176" s="93"/>
      <c r="E176" s="93"/>
      <c r="F176" s="93"/>
      <c r="G176" s="93"/>
      <c r="H176" s="93"/>
      <c r="I176" s="93"/>
      <c r="J176" s="93"/>
      <c r="K176" s="93"/>
      <c r="L176" s="93"/>
    </row>
    <row r="177" spans="2:12">
      <c r="B177" s="94"/>
      <c r="C177" s="93"/>
      <c r="D177" s="93"/>
      <c r="E177" s="93"/>
      <c r="F177" s="93"/>
      <c r="G177" s="93"/>
      <c r="H177" s="93"/>
      <c r="I177" s="93"/>
      <c r="J177" s="93"/>
      <c r="K177" s="93"/>
      <c r="L177" s="93"/>
    </row>
    <row r="178" spans="2:12">
      <c r="B178" s="94"/>
      <c r="C178" s="93"/>
      <c r="D178" s="93"/>
      <c r="E178" s="93"/>
      <c r="F178" s="93"/>
      <c r="G178" s="93"/>
      <c r="H178" s="93"/>
      <c r="I178" s="93"/>
      <c r="J178" s="93"/>
      <c r="K178" s="93"/>
      <c r="L178" s="93"/>
    </row>
    <row r="179" spans="2:12">
      <c r="B179" s="94"/>
      <c r="C179" s="93"/>
      <c r="D179" s="93"/>
      <c r="E179" s="93"/>
      <c r="F179" s="93"/>
      <c r="G179" s="93"/>
      <c r="H179" s="93"/>
      <c r="I179" s="93"/>
      <c r="J179" s="93"/>
      <c r="K179" s="93"/>
      <c r="L179" s="93"/>
    </row>
    <row r="180" spans="2:12">
      <c r="B180" s="94"/>
      <c r="C180" s="93"/>
      <c r="D180" s="93"/>
      <c r="E180" s="93"/>
      <c r="F180" s="93"/>
      <c r="G180" s="93"/>
      <c r="H180" s="93"/>
      <c r="I180" s="93"/>
      <c r="J180" s="93"/>
      <c r="K180" s="93"/>
      <c r="L180" s="93"/>
    </row>
    <row r="181" spans="2:12">
      <c r="B181" s="94"/>
      <c r="C181" s="93"/>
      <c r="D181" s="93"/>
      <c r="E181" s="93"/>
      <c r="F181" s="93"/>
      <c r="G181" s="93"/>
      <c r="H181" s="93"/>
      <c r="I181" s="93"/>
      <c r="J181" s="93"/>
      <c r="K181" s="93"/>
      <c r="L181" s="93"/>
    </row>
    <row r="182" spans="2:12">
      <c r="B182" s="94"/>
      <c r="C182" s="93"/>
      <c r="D182" s="93"/>
      <c r="E182" s="93"/>
      <c r="F182" s="93"/>
      <c r="G182" s="93"/>
      <c r="H182" s="93"/>
      <c r="I182" s="93"/>
      <c r="J182" s="93"/>
      <c r="K182" s="93"/>
      <c r="L182" s="93"/>
    </row>
    <row r="183" spans="2:12">
      <c r="B183" s="94"/>
      <c r="C183" s="93"/>
      <c r="D183" s="93"/>
      <c r="E183" s="93"/>
      <c r="F183" s="93"/>
      <c r="G183" s="93"/>
      <c r="H183" s="93"/>
      <c r="I183" s="93"/>
      <c r="J183" s="93"/>
      <c r="K183" s="93"/>
      <c r="L183" s="93"/>
    </row>
    <row r="184" spans="2:12">
      <c r="B184" s="94"/>
      <c r="C184" s="93"/>
      <c r="D184" s="93"/>
      <c r="E184" s="93"/>
      <c r="F184" s="93"/>
      <c r="G184" s="93"/>
      <c r="H184" s="93"/>
      <c r="I184" s="93"/>
      <c r="J184" s="93"/>
      <c r="K184" s="93"/>
      <c r="L184" s="93"/>
    </row>
    <row r="185" spans="2:12">
      <c r="B185" s="94"/>
      <c r="C185" s="93"/>
      <c r="D185" s="93"/>
      <c r="E185" s="93"/>
      <c r="F185" s="93"/>
      <c r="G185" s="93"/>
      <c r="H185" s="93"/>
      <c r="I185" s="93"/>
      <c r="J185" s="93"/>
      <c r="K185" s="93"/>
      <c r="L185" s="93"/>
    </row>
    <row r="186" spans="2:12">
      <c r="B186" s="94"/>
      <c r="C186" s="93"/>
      <c r="D186" s="93"/>
      <c r="E186" s="93"/>
      <c r="F186" s="93"/>
      <c r="G186" s="93"/>
      <c r="H186" s="93"/>
      <c r="I186" s="93"/>
      <c r="J186" s="93"/>
      <c r="K186" s="93"/>
      <c r="L186" s="93"/>
    </row>
    <row r="187" spans="2:12">
      <c r="B187" s="94"/>
      <c r="C187" s="93"/>
      <c r="D187" s="93"/>
      <c r="E187" s="93"/>
      <c r="F187" s="93"/>
      <c r="G187" s="93"/>
      <c r="H187" s="93"/>
      <c r="I187" s="93"/>
      <c r="J187" s="93"/>
      <c r="K187" s="93"/>
      <c r="L187" s="93"/>
    </row>
    <row r="188" spans="2:12">
      <c r="B188" s="94"/>
      <c r="C188" s="93"/>
      <c r="D188" s="93"/>
      <c r="E188" s="93"/>
      <c r="F188" s="93"/>
      <c r="G188" s="93"/>
      <c r="H188" s="93"/>
      <c r="I188" s="93"/>
      <c r="J188" s="93"/>
      <c r="K188" s="93"/>
      <c r="L188" s="93"/>
    </row>
    <row r="189" spans="2:12">
      <c r="B189" s="94"/>
      <c r="C189" s="93"/>
      <c r="D189" s="93"/>
      <c r="E189" s="93"/>
      <c r="F189" s="93"/>
      <c r="G189" s="93"/>
      <c r="H189" s="93"/>
      <c r="I189" s="93"/>
      <c r="J189" s="93"/>
      <c r="K189" s="93"/>
      <c r="L189" s="93"/>
    </row>
    <row r="190" spans="2:12">
      <c r="B190" s="94"/>
      <c r="C190" s="93"/>
      <c r="D190" s="93"/>
      <c r="E190" s="93"/>
      <c r="F190" s="93"/>
      <c r="G190" s="93"/>
      <c r="H190" s="93"/>
      <c r="I190" s="93"/>
      <c r="J190" s="93"/>
      <c r="K190" s="93"/>
      <c r="L190" s="93"/>
    </row>
    <row r="191" spans="2:12">
      <c r="B191" s="94"/>
      <c r="C191" s="93"/>
      <c r="D191" s="93"/>
      <c r="E191" s="93"/>
      <c r="F191" s="93"/>
      <c r="G191" s="93"/>
      <c r="H191" s="93"/>
      <c r="I191" s="93"/>
      <c r="J191" s="93"/>
      <c r="K191" s="93"/>
      <c r="L191" s="93"/>
    </row>
    <row r="192" spans="2:12">
      <c r="B192" s="94"/>
      <c r="C192" s="93"/>
      <c r="D192" s="93"/>
      <c r="E192" s="93"/>
      <c r="F192" s="93"/>
      <c r="G192" s="93"/>
      <c r="H192" s="93"/>
      <c r="I192" s="93"/>
      <c r="J192" s="93"/>
      <c r="K192" s="93"/>
      <c r="L192" s="93"/>
    </row>
    <row r="193" spans="2:12">
      <c r="B193" s="94"/>
      <c r="C193" s="93"/>
      <c r="D193" s="93"/>
      <c r="E193" s="93"/>
      <c r="F193" s="93"/>
      <c r="G193" s="93"/>
      <c r="H193" s="93"/>
      <c r="I193" s="93"/>
      <c r="J193" s="93"/>
      <c r="K193" s="93"/>
      <c r="L193" s="93"/>
    </row>
    <row r="194" spans="2:12">
      <c r="B194" s="94"/>
      <c r="C194" s="93"/>
      <c r="D194" s="93"/>
      <c r="E194" s="93"/>
      <c r="F194" s="93"/>
      <c r="G194" s="93"/>
      <c r="H194" s="93"/>
      <c r="I194" s="93"/>
      <c r="J194" s="93"/>
      <c r="K194" s="93"/>
      <c r="L194" s="93"/>
    </row>
    <row r="195" spans="2:12">
      <c r="B195" s="94"/>
      <c r="C195" s="93"/>
      <c r="D195" s="93"/>
      <c r="E195" s="93"/>
      <c r="F195" s="93"/>
      <c r="G195" s="93"/>
      <c r="H195" s="93"/>
      <c r="I195" s="93"/>
      <c r="J195" s="93"/>
      <c r="K195" s="93"/>
      <c r="L195" s="93"/>
    </row>
    <row r="196" spans="2:12">
      <c r="B196" s="94"/>
      <c r="C196" s="93"/>
      <c r="D196" s="93"/>
      <c r="E196" s="93"/>
      <c r="F196" s="93"/>
      <c r="G196" s="93"/>
      <c r="H196" s="93"/>
      <c r="I196" s="93"/>
      <c r="J196" s="93"/>
      <c r="K196" s="93"/>
      <c r="L196" s="93"/>
    </row>
    <row r="197" spans="2:12">
      <c r="B197" s="94"/>
      <c r="C197" s="93"/>
      <c r="D197" s="93"/>
      <c r="E197" s="93"/>
      <c r="F197" s="93"/>
      <c r="G197" s="93"/>
      <c r="H197" s="93"/>
      <c r="I197" s="93"/>
      <c r="J197" s="93"/>
      <c r="K197" s="93"/>
      <c r="L197" s="93"/>
    </row>
    <row r="198" spans="2:12">
      <c r="B198" s="94"/>
      <c r="C198" s="93"/>
      <c r="D198" s="93"/>
      <c r="E198" s="93"/>
      <c r="F198" s="93"/>
      <c r="G198" s="93"/>
      <c r="H198" s="93"/>
      <c r="I198" s="93"/>
      <c r="J198" s="93"/>
      <c r="K198" s="93"/>
      <c r="L198" s="93"/>
    </row>
    <row r="199" spans="2:12">
      <c r="B199" s="94"/>
      <c r="C199" s="93"/>
      <c r="D199" s="93"/>
      <c r="E199" s="93"/>
      <c r="F199" s="93"/>
      <c r="G199" s="93"/>
      <c r="H199" s="93"/>
      <c r="I199" s="93"/>
      <c r="J199" s="93"/>
      <c r="K199" s="93"/>
      <c r="L199" s="93"/>
    </row>
    <row r="200" spans="2:12">
      <c r="B200" s="94"/>
      <c r="C200" s="93"/>
      <c r="D200" s="93"/>
      <c r="E200" s="93"/>
      <c r="F200" s="93"/>
      <c r="G200" s="93"/>
      <c r="H200" s="93"/>
      <c r="I200" s="93"/>
      <c r="J200" s="93"/>
      <c r="K200" s="93"/>
      <c r="L200" s="93"/>
    </row>
    <row r="201" spans="2:12">
      <c r="B201" s="94"/>
      <c r="C201" s="93"/>
      <c r="D201" s="93"/>
      <c r="E201" s="93"/>
      <c r="F201" s="93"/>
      <c r="G201" s="93"/>
      <c r="H201" s="93"/>
      <c r="I201" s="93"/>
      <c r="J201" s="93"/>
      <c r="K201" s="93"/>
      <c r="L201" s="93"/>
    </row>
    <row r="202" spans="2:12">
      <c r="B202" s="94"/>
      <c r="C202" s="93"/>
      <c r="D202" s="93"/>
      <c r="E202" s="93"/>
      <c r="F202" s="93"/>
      <c r="G202" s="93"/>
      <c r="H202" s="93"/>
      <c r="I202" s="93"/>
      <c r="J202" s="93"/>
      <c r="K202" s="93"/>
      <c r="L202" s="93"/>
    </row>
    <row r="203" spans="2:12">
      <c r="B203" s="94"/>
      <c r="C203" s="93"/>
      <c r="D203" s="93"/>
      <c r="E203" s="93"/>
      <c r="F203" s="93"/>
      <c r="G203" s="93"/>
      <c r="H203" s="93"/>
      <c r="I203" s="93"/>
      <c r="J203" s="93"/>
      <c r="K203" s="93"/>
      <c r="L203" s="93"/>
    </row>
    <row r="204" spans="2:12">
      <c r="B204" s="94"/>
      <c r="C204" s="93"/>
      <c r="D204" s="93"/>
      <c r="E204" s="93"/>
      <c r="F204" s="93"/>
      <c r="G204" s="93"/>
      <c r="H204" s="93"/>
      <c r="I204" s="93"/>
      <c r="J204" s="93"/>
      <c r="K204" s="93"/>
      <c r="L204" s="93"/>
    </row>
    <row r="205" spans="2:12">
      <c r="B205" s="94"/>
      <c r="C205" s="93"/>
      <c r="D205" s="93"/>
      <c r="E205" s="93"/>
      <c r="F205" s="93"/>
      <c r="G205" s="93"/>
      <c r="H205" s="93"/>
      <c r="I205" s="93"/>
      <c r="J205" s="93"/>
      <c r="K205" s="93"/>
      <c r="L205" s="93"/>
    </row>
    <row r="206" spans="2:12">
      <c r="B206" s="94"/>
      <c r="C206" s="93"/>
      <c r="D206" s="93"/>
      <c r="E206" s="93"/>
      <c r="F206" s="93"/>
      <c r="G206" s="93"/>
      <c r="H206" s="93"/>
      <c r="I206" s="93"/>
      <c r="J206" s="93"/>
      <c r="K206" s="93"/>
      <c r="L206" s="93"/>
    </row>
    <row r="207" spans="2:12">
      <c r="B207" s="94"/>
      <c r="C207" s="93"/>
      <c r="D207" s="93"/>
      <c r="E207" s="93"/>
      <c r="F207" s="93"/>
      <c r="G207" s="93"/>
      <c r="H207" s="93"/>
      <c r="I207" s="93"/>
      <c r="J207" s="93"/>
      <c r="K207" s="93"/>
      <c r="L207" s="93"/>
    </row>
    <row r="208" spans="2:12">
      <c r="B208" s="94"/>
      <c r="C208" s="93"/>
      <c r="D208" s="93"/>
      <c r="E208" s="93"/>
      <c r="F208" s="93"/>
      <c r="G208" s="93"/>
      <c r="H208" s="93"/>
      <c r="I208" s="93"/>
      <c r="J208" s="93"/>
      <c r="K208" s="93"/>
      <c r="L208" s="93"/>
    </row>
    <row r="209" spans="2:12">
      <c r="B209" s="94"/>
      <c r="C209" s="93"/>
      <c r="D209" s="93"/>
      <c r="E209" s="93"/>
      <c r="F209" s="93"/>
      <c r="G209" s="93"/>
      <c r="H209" s="93"/>
      <c r="I209" s="93"/>
      <c r="J209" s="93"/>
      <c r="K209" s="93"/>
      <c r="L209" s="93"/>
    </row>
    <row r="210" spans="2:12">
      <c r="B210" s="94"/>
      <c r="C210" s="93"/>
      <c r="D210" s="93"/>
      <c r="E210" s="93"/>
      <c r="F210" s="93"/>
      <c r="G210" s="93"/>
      <c r="H210" s="93"/>
      <c r="I210" s="93"/>
      <c r="J210" s="93"/>
      <c r="K210" s="93"/>
      <c r="L210" s="93"/>
    </row>
    <row r="211" spans="2:12">
      <c r="B211" s="94"/>
      <c r="C211" s="93"/>
      <c r="D211" s="93"/>
      <c r="E211" s="93"/>
      <c r="F211" s="93"/>
      <c r="G211" s="93"/>
      <c r="H211" s="93"/>
      <c r="I211" s="93"/>
      <c r="J211" s="93"/>
      <c r="K211" s="93"/>
      <c r="L211" s="93"/>
    </row>
    <row r="212" spans="2:12">
      <c r="B212" s="94"/>
      <c r="C212" s="93"/>
      <c r="D212" s="93"/>
      <c r="E212" s="93"/>
      <c r="F212" s="93"/>
      <c r="G212" s="93"/>
      <c r="H212" s="93"/>
      <c r="I212" s="93"/>
      <c r="J212" s="93"/>
      <c r="K212" s="93"/>
      <c r="L212" s="93"/>
    </row>
    <row r="213" spans="2:12">
      <c r="B213" s="94"/>
      <c r="C213" s="93"/>
      <c r="D213" s="93"/>
      <c r="E213" s="93"/>
      <c r="F213" s="93"/>
      <c r="G213" s="93"/>
      <c r="H213" s="93"/>
      <c r="I213" s="93"/>
      <c r="J213" s="93"/>
      <c r="K213" s="93"/>
      <c r="L213" s="93"/>
    </row>
    <row r="214" spans="2:12">
      <c r="B214" s="94"/>
      <c r="C214" s="93"/>
      <c r="D214" s="93"/>
      <c r="E214" s="93"/>
      <c r="F214" s="93"/>
      <c r="G214" s="93"/>
      <c r="H214" s="93"/>
      <c r="I214" s="93"/>
      <c r="J214" s="93"/>
      <c r="K214" s="93"/>
      <c r="L214" s="93"/>
    </row>
    <row r="215" spans="2:12">
      <c r="B215" s="94"/>
      <c r="C215" s="93"/>
      <c r="D215" s="93"/>
      <c r="E215" s="93"/>
      <c r="F215" s="93"/>
      <c r="G215" s="93"/>
      <c r="H215" s="93"/>
      <c r="I215" s="93"/>
      <c r="J215" s="93"/>
      <c r="K215" s="93"/>
      <c r="L215" s="93"/>
    </row>
    <row r="216" spans="2:12">
      <c r="B216" s="94"/>
      <c r="C216" s="93"/>
      <c r="D216" s="93"/>
      <c r="E216" s="93"/>
      <c r="F216" s="93"/>
      <c r="G216" s="93"/>
      <c r="H216" s="93"/>
      <c r="I216" s="93"/>
      <c r="J216" s="93"/>
      <c r="K216" s="93"/>
      <c r="L216" s="93"/>
    </row>
    <row r="217" spans="2:12">
      <c r="B217" s="94"/>
      <c r="C217" s="93"/>
      <c r="D217" s="93"/>
      <c r="E217" s="93"/>
      <c r="F217" s="93"/>
      <c r="G217" s="93"/>
      <c r="H217" s="93"/>
      <c r="I217" s="93"/>
      <c r="J217" s="93"/>
      <c r="K217" s="93"/>
      <c r="L217" s="93"/>
    </row>
    <row r="218" spans="2:12">
      <c r="B218" s="94"/>
      <c r="C218" s="93"/>
      <c r="D218" s="93"/>
      <c r="E218" s="93"/>
      <c r="F218" s="93"/>
      <c r="G218" s="93"/>
      <c r="H218" s="93"/>
      <c r="I218" s="93"/>
      <c r="J218" s="93"/>
      <c r="K218" s="93"/>
      <c r="L218" s="93"/>
    </row>
    <row r="219" spans="2:12">
      <c r="B219" s="94"/>
      <c r="C219" s="93"/>
      <c r="D219" s="93"/>
      <c r="E219" s="93"/>
      <c r="F219" s="93"/>
      <c r="G219" s="93"/>
      <c r="H219" s="93"/>
      <c r="I219" s="93"/>
      <c r="J219" s="93"/>
      <c r="K219" s="93"/>
      <c r="L219" s="93"/>
    </row>
    <row r="220" spans="2:12">
      <c r="B220" s="94"/>
      <c r="C220" s="93"/>
      <c r="D220" s="93"/>
      <c r="E220" s="93"/>
      <c r="F220" s="93"/>
      <c r="G220" s="93"/>
      <c r="H220" s="93"/>
      <c r="I220" s="93"/>
      <c r="J220" s="93"/>
      <c r="K220" s="93"/>
      <c r="L220" s="93"/>
    </row>
    <row r="221" spans="2:12">
      <c r="B221" s="94"/>
      <c r="C221" s="93"/>
      <c r="D221" s="93"/>
      <c r="E221" s="93"/>
      <c r="F221" s="93"/>
      <c r="G221" s="93"/>
      <c r="H221" s="93"/>
      <c r="I221" s="93"/>
      <c r="J221" s="93"/>
      <c r="K221" s="93"/>
      <c r="L221" s="93"/>
    </row>
    <row r="222" spans="2:12">
      <c r="B222" s="94"/>
      <c r="C222" s="93"/>
      <c r="D222" s="93"/>
      <c r="E222" s="93"/>
      <c r="F222" s="93"/>
      <c r="G222" s="93"/>
      <c r="H222" s="93"/>
      <c r="I222" s="93"/>
      <c r="J222" s="93"/>
      <c r="K222" s="93"/>
      <c r="L222" s="93"/>
    </row>
    <row r="223" spans="2:12">
      <c r="B223" s="94"/>
      <c r="C223" s="93"/>
      <c r="D223" s="93"/>
      <c r="E223" s="93"/>
      <c r="F223" s="93"/>
      <c r="G223" s="93"/>
      <c r="H223" s="93"/>
      <c r="I223" s="93"/>
      <c r="J223" s="93"/>
      <c r="K223" s="93"/>
      <c r="L223" s="93"/>
    </row>
    <row r="224" spans="2:12">
      <c r="B224" s="94"/>
      <c r="C224" s="93"/>
      <c r="D224" s="93"/>
      <c r="E224" s="93"/>
      <c r="F224" s="93"/>
      <c r="G224" s="93"/>
      <c r="H224" s="93"/>
      <c r="I224" s="93"/>
      <c r="J224" s="93"/>
      <c r="K224" s="93"/>
      <c r="L224" s="93"/>
    </row>
    <row r="225" spans="2:12">
      <c r="B225" s="94"/>
      <c r="C225" s="93"/>
      <c r="D225" s="93"/>
      <c r="E225" s="93"/>
      <c r="F225" s="93"/>
      <c r="G225" s="93"/>
      <c r="H225" s="93"/>
      <c r="I225" s="93"/>
      <c r="J225" s="93"/>
      <c r="K225" s="93"/>
      <c r="L225" s="93"/>
    </row>
    <row r="226" spans="2:12">
      <c r="B226" s="94"/>
      <c r="C226" s="93"/>
      <c r="D226" s="93"/>
      <c r="E226" s="93"/>
      <c r="F226" s="93"/>
      <c r="G226" s="93"/>
      <c r="H226" s="93"/>
      <c r="I226" s="93"/>
      <c r="J226" s="93"/>
      <c r="K226" s="93"/>
      <c r="L226" s="93"/>
    </row>
    <row r="227" spans="2:12">
      <c r="B227" s="94"/>
      <c r="C227" s="93"/>
      <c r="D227" s="93"/>
      <c r="E227" s="93"/>
      <c r="F227" s="93"/>
      <c r="G227" s="93"/>
      <c r="H227" s="93"/>
      <c r="I227" s="93"/>
      <c r="J227" s="93"/>
      <c r="K227" s="93"/>
      <c r="L227" s="93"/>
    </row>
    <row r="228" spans="2:12">
      <c r="B228" s="94"/>
      <c r="C228" s="93"/>
      <c r="D228" s="93"/>
      <c r="E228" s="93"/>
      <c r="F228" s="93"/>
      <c r="G228" s="93"/>
      <c r="H228" s="93"/>
      <c r="I228" s="93"/>
      <c r="J228" s="93"/>
      <c r="K228" s="93"/>
      <c r="L228" s="93"/>
    </row>
    <row r="229" spans="2:12">
      <c r="B229" s="94"/>
      <c r="C229" s="93"/>
      <c r="D229" s="93"/>
      <c r="E229" s="93"/>
      <c r="F229" s="93"/>
      <c r="G229" s="93"/>
      <c r="H229" s="93"/>
      <c r="I229" s="93"/>
      <c r="J229" s="93"/>
      <c r="K229" s="93"/>
      <c r="L229" s="93"/>
    </row>
    <row r="230" spans="2:12">
      <c r="B230" s="94"/>
      <c r="C230" s="93"/>
      <c r="D230" s="93"/>
      <c r="E230" s="93"/>
      <c r="F230" s="93"/>
      <c r="G230" s="93"/>
      <c r="H230" s="93"/>
      <c r="I230" s="93"/>
      <c r="J230" s="93"/>
      <c r="K230" s="93"/>
      <c r="L230" s="93"/>
    </row>
    <row r="231" spans="2:12">
      <c r="B231" s="94"/>
      <c r="C231" s="93"/>
      <c r="D231" s="93"/>
      <c r="E231" s="93"/>
      <c r="F231" s="93"/>
      <c r="G231" s="93"/>
      <c r="H231" s="93"/>
      <c r="I231" s="93"/>
      <c r="J231" s="93"/>
      <c r="K231" s="93"/>
      <c r="L231" s="93"/>
    </row>
    <row r="232" spans="2:12">
      <c r="B232" s="94"/>
      <c r="C232" s="93"/>
      <c r="D232" s="93"/>
      <c r="E232" s="93"/>
      <c r="F232" s="93"/>
      <c r="G232" s="93"/>
      <c r="H232" s="93"/>
      <c r="I232" s="93"/>
      <c r="J232" s="93"/>
      <c r="K232" s="93"/>
      <c r="L232" s="93"/>
    </row>
    <row r="233" spans="2:12">
      <c r="B233" s="94"/>
      <c r="C233" s="93"/>
      <c r="D233" s="93"/>
      <c r="E233" s="93"/>
      <c r="F233" s="93"/>
      <c r="G233" s="93"/>
      <c r="H233" s="93"/>
      <c r="I233" s="93"/>
      <c r="J233" s="93"/>
      <c r="K233" s="93"/>
      <c r="L233" s="93"/>
    </row>
    <row r="234" spans="2:12">
      <c r="B234" s="94"/>
      <c r="C234" s="93"/>
      <c r="D234" s="93"/>
      <c r="E234" s="93"/>
      <c r="F234" s="93"/>
      <c r="G234" s="93"/>
      <c r="H234" s="93"/>
      <c r="I234" s="93"/>
      <c r="J234" s="93"/>
      <c r="K234" s="93"/>
      <c r="L234" s="93"/>
    </row>
    <row r="235" spans="2:12">
      <c r="B235" s="94"/>
      <c r="C235" s="93"/>
      <c r="D235" s="93"/>
      <c r="E235" s="93"/>
      <c r="F235" s="93"/>
      <c r="G235" s="93"/>
      <c r="H235" s="93"/>
      <c r="I235" s="93"/>
      <c r="J235" s="93"/>
      <c r="K235" s="93"/>
      <c r="L235" s="93"/>
    </row>
    <row r="236" spans="2:12">
      <c r="B236" s="94"/>
      <c r="C236" s="93"/>
      <c r="D236" s="93"/>
      <c r="E236" s="93"/>
      <c r="F236" s="93"/>
      <c r="G236" s="93"/>
      <c r="H236" s="93"/>
      <c r="I236" s="93"/>
      <c r="J236" s="93"/>
      <c r="K236" s="93"/>
      <c r="L236" s="93"/>
    </row>
    <row r="237" spans="2:12">
      <c r="B237" s="94"/>
      <c r="C237" s="93"/>
      <c r="D237" s="93"/>
      <c r="E237" s="93"/>
      <c r="F237" s="93"/>
      <c r="G237" s="93"/>
      <c r="H237" s="93"/>
      <c r="I237" s="93"/>
      <c r="J237" s="93"/>
      <c r="K237" s="93"/>
      <c r="L237" s="93"/>
    </row>
    <row r="238" spans="2:12">
      <c r="B238" s="94"/>
      <c r="C238" s="93"/>
      <c r="D238" s="93"/>
      <c r="E238" s="93"/>
      <c r="F238" s="93"/>
      <c r="G238" s="93"/>
      <c r="H238" s="93"/>
      <c r="I238" s="93"/>
      <c r="J238" s="93"/>
      <c r="K238" s="93"/>
      <c r="L238" s="93"/>
    </row>
    <row r="239" spans="2:12">
      <c r="B239" s="94"/>
      <c r="C239" s="93"/>
      <c r="D239" s="93"/>
      <c r="E239" s="93"/>
      <c r="F239" s="93"/>
      <c r="G239" s="93"/>
      <c r="H239" s="93"/>
      <c r="I239" s="93"/>
      <c r="J239" s="93"/>
      <c r="K239" s="93"/>
      <c r="L239" s="93"/>
    </row>
    <row r="240" spans="2:12">
      <c r="B240" s="94"/>
      <c r="C240" s="93"/>
      <c r="D240" s="93"/>
      <c r="E240" s="93"/>
      <c r="F240" s="93"/>
      <c r="G240" s="93"/>
      <c r="H240" s="93"/>
      <c r="I240" s="93"/>
      <c r="J240" s="93"/>
      <c r="K240" s="93"/>
      <c r="L240" s="93"/>
    </row>
    <row r="241" spans="2:12">
      <c r="B241" s="94"/>
      <c r="C241" s="93"/>
      <c r="D241" s="93"/>
      <c r="E241" s="93"/>
      <c r="F241" s="93"/>
      <c r="G241" s="93"/>
      <c r="H241" s="93"/>
      <c r="I241" s="93"/>
      <c r="J241" s="93"/>
      <c r="K241" s="93"/>
      <c r="L241" s="93"/>
    </row>
    <row r="242" spans="2:12">
      <c r="B242" s="94"/>
      <c r="C242" s="93"/>
      <c r="D242" s="93"/>
      <c r="E242" s="93"/>
      <c r="F242" s="93"/>
      <c r="G242" s="93"/>
      <c r="H242" s="93"/>
      <c r="I242" s="93"/>
      <c r="J242" s="93"/>
      <c r="K242" s="93"/>
      <c r="L242" s="93"/>
    </row>
    <row r="243" spans="2:12">
      <c r="B243" s="94"/>
      <c r="C243" s="93"/>
      <c r="D243" s="93"/>
      <c r="E243" s="93"/>
      <c r="F243" s="93"/>
      <c r="G243" s="93"/>
      <c r="H243" s="93"/>
      <c r="I243" s="93"/>
      <c r="J243" s="93"/>
      <c r="K243" s="93"/>
      <c r="L243" s="93"/>
    </row>
    <row r="244" spans="2:12">
      <c r="B244" s="94"/>
      <c r="C244" s="93"/>
      <c r="D244" s="93"/>
      <c r="E244" s="93"/>
      <c r="F244" s="93"/>
      <c r="G244" s="93"/>
      <c r="H244" s="93"/>
      <c r="I244" s="93"/>
      <c r="J244" s="93"/>
      <c r="K244" s="93"/>
      <c r="L244" s="93"/>
    </row>
    <row r="245" spans="2:12">
      <c r="B245" s="94"/>
      <c r="C245" s="93"/>
      <c r="D245" s="93"/>
      <c r="E245" s="93"/>
      <c r="F245" s="93"/>
      <c r="G245" s="93"/>
      <c r="H245" s="93"/>
      <c r="I245" s="93"/>
      <c r="J245" s="93"/>
      <c r="K245" s="93"/>
      <c r="L245" s="93"/>
    </row>
    <row r="246" spans="2:12">
      <c r="B246" s="94"/>
      <c r="C246" s="93"/>
      <c r="D246" s="93"/>
      <c r="E246" s="93"/>
      <c r="F246" s="93"/>
      <c r="G246" s="93"/>
      <c r="H246" s="93"/>
      <c r="I246" s="93"/>
      <c r="J246" s="93"/>
      <c r="K246" s="93"/>
      <c r="L246" s="93"/>
    </row>
    <row r="247" spans="2:12">
      <c r="B247" s="94"/>
      <c r="C247" s="93"/>
      <c r="D247" s="93"/>
      <c r="E247" s="93"/>
      <c r="F247" s="93"/>
      <c r="G247" s="93"/>
      <c r="H247" s="93"/>
      <c r="I247" s="93"/>
      <c r="J247" s="93"/>
      <c r="K247" s="93"/>
      <c r="L247" s="93"/>
    </row>
    <row r="248" spans="2:12">
      <c r="B248" s="94"/>
      <c r="C248" s="93"/>
      <c r="D248" s="93"/>
      <c r="E248" s="93"/>
      <c r="F248" s="93"/>
      <c r="G248" s="93"/>
      <c r="H248" s="93"/>
      <c r="I248" s="93"/>
      <c r="J248" s="93"/>
      <c r="K248" s="93"/>
      <c r="L248" s="93"/>
    </row>
    <row r="249" spans="2:12">
      <c r="B249" s="94"/>
      <c r="C249" s="93"/>
      <c r="D249" s="93"/>
      <c r="E249" s="93"/>
      <c r="F249" s="93"/>
      <c r="G249" s="93"/>
      <c r="H249" s="93"/>
      <c r="I249" s="93"/>
      <c r="J249" s="93"/>
      <c r="K249" s="93"/>
      <c r="L249" s="93"/>
    </row>
    <row r="250" spans="2:12">
      <c r="B250" s="94"/>
      <c r="C250" s="93"/>
      <c r="D250" s="93"/>
      <c r="E250" s="93"/>
      <c r="F250" s="93"/>
      <c r="G250" s="93"/>
      <c r="H250" s="93"/>
      <c r="I250" s="93"/>
      <c r="J250" s="93"/>
      <c r="K250" s="93"/>
      <c r="L250" s="93"/>
    </row>
    <row r="251" spans="2:12">
      <c r="B251" s="94"/>
      <c r="C251" s="93"/>
      <c r="D251" s="93"/>
      <c r="E251" s="93"/>
      <c r="F251" s="93"/>
      <c r="G251" s="93"/>
      <c r="H251" s="93"/>
      <c r="I251" s="93"/>
      <c r="J251" s="93"/>
      <c r="K251" s="93"/>
      <c r="L251" s="93"/>
    </row>
    <row r="252" spans="2:12">
      <c r="B252" s="94"/>
      <c r="C252" s="93"/>
      <c r="D252" s="93"/>
      <c r="E252" s="93"/>
      <c r="F252" s="93"/>
      <c r="G252" s="93"/>
      <c r="H252" s="93"/>
      <c r="I252" s="93"/>
      <c r="J252" s="93"/>
      <c r="K252" s="93"/>
      <c r="L252" s="93"/>
    </row>
    <row r="253" spans="2:12">
      <c r="B253" s="94"/>
      <c r="C253" s="93"/>
      <c r="D253" s="93"/>
      <c r="E253" s="93"/>
      <c r="F253" s="93"/>
      <c r="G253" s="93"/>
      <c r="H253" s="93"/>
      <c r="I253" s="93"/>
      <c r="J253" s="93"/>
      <c r="K253" s="93"/>
      <c r="L253" s="93"/>
    </row>
    <row r="254" spans="2:12">
      <c r="B254" s="94"/>
      <c r="C254" s="93"/>
      <c r="D254" s="93"/>
      <c r="E254" s="93"/>
      <c r="F254" s="93"/>
      <c r="G254" s="93"/>
      <c r="H254" s="93"/>
      <c r="I254" s="93"/>
      <c r="J254" s="93"/>
      <c r="K254" s="93"/>
      <c r="L254" s="93"/>
    </row>
    <row r="255" spans="2:12">
      <c r="B255" s="94"/>
      <c r="C255" s="93"/>
      <c r="D255" s="93"/>
      <c r="E255" s="93"/>
      <c r="F255" s="93"/>
      <c r="G255" s="93"/>
      <c r="H255" s="93"/>
      <c r="I255" s="93"/>
      <c r="J255" s="93"/>
      <c r="K255" s="93"/>
      <c r="L255" s="93"/>
    </row>
    <row r="256" spans="2:12">
      <c r="B256" s="94"/>
      <c r="C256" s="93"/>
      <c r="D256" s="93"/>
      <c r="E256" s="93"/>
      <c r="F256" s="93"/>
      <c r="G256" s="93"/>
      <c r="H256" s="93"/>
      <c r="I256" s="93"/>
      <c r="J256" s="93"/>
      <c r="K256" s="93"/>
      <c r="L256" s="93"/>
    </row>
    <row r="257" spans="2:12">
      <c r="B257" s="94"/>
      <c r="C257" s="93"/>
      <c r="D257" s="93"/>
      <c r="E257" s="93"/>
      <c r="F257" s="93"/>
      <c r="G257" s="93"/>
      <c r="H257" s="93"/>
      <c r="I257" s="93"/>
      <c r="J257" s="93"/>
      <c r="K257" s="93"/>
      <c r="L257" s="93"/>
    </row>
    <row r="258" spans="2:12">
      <c r="B258" s="94"/>
      <c r="C258" s="93"/>
      <c r="D258" s="93"/>
      <c r="E258" s="93"/>
      <c r="F258" s="93"/>
      <c r="G258" s="93"/>
      <c r="H258" s="93"/>
      <c r="I258" s="93"/>
      <c r="J258" s="93"/>
      <c r="K258" s="93"/>
      <c r="L258" s="93"/>
    </row>
    <row r="259" spans="2:12">
      <c r="B259" s="94"/>
      <c r="C259" s="93"/>
      <c r="D259" s="93"/>
      <c r="E259" s="93"/>
      <c r="F259" s="93"/>
      <c r="G259" s="93"/>
      <c r="H259" s="93"/>
      <c r="I259" s="93"/>
      <c r="J259" s="93"/>
      <c r="K259" s="93"/>
      <c r="L259" s="93"/>
    </row>
    <row r="260" spans="2:12">
      <c r="B260" s="94"/>
      <c r="C260" s="93"/>
      <c r="D260" s="93"/>
      <c r="E260" s="93"/>
      <c r="F260" s="93"/>
      <c r="G260" s="93"/>
      <c r="H260" s="93"/>
      <c r="I260" s="93"/>
      <c r="J260" s="93"/>
      <c r="K260" s="93"/>
      <c r="L260" s="93"/>
    </row>
    <row r="261" spans="2:12">
      <c r="B261" s="94"/>
      <c r="C261" s="93"/>
      <c r="D261" s="93"/>
      <c r="E261" s="93"/>
      <c r="F261" s="93"/>
      <c r="G261" s="93"/>
      <c r="H261" s="93"/>
      <c r="I261" s="93"/>
      <c r="J261" s="93"/>
      <c r="K261" s="93"/>
      <c r="L261" s="93"/>
    </row>
    <row r="262" spans="2:12">
      <c r="B262" s="94"/>
      <c r="C262" s="93"/>
      <c r="D262" s="93"/>
      <c r="E262" s="93"/>
      <c r="F262" s="93"/>
      <c r="G262" s="93"/>
      <c r="H262" s="93"/>
      <c r="I262" s="93"/>
      <c r="J262" s="93"/>
      <c r="K262" s="93"/>
      <c r="L262" s="93"/>
    </row>
    <row r="263" spans="2:12">
      <c r="B263" s="94"/>
      <c r="C263" s="93"/>
      <c r="D263" s="93"/>
      <c r="E263" s="93"/>
      <c r="F263" s="93"/>
      <c r="G263" s="93"/>
      <c r="H263" s="93"/>
      <c r="I263" s="93"/>
      <c r="J263" s="93"/>
      <c r="K263" s="93"/>
      <c r="L263" s="93"/>
    </row>
    <row r="264" spans="2:12">
      <c r="B264" s="94"/>
      <c r="C264" s="93"/>
      <c r="D264" s="93"/>
      <c r="E264" s="93"/>
      <c r="F264" s="93"/>
      <c r="G264" s="93"/>
      <c r="H264" s="93"/>
      <c r="I264" s="93"/>
      <c r="J264" s="93"/>
      <c r="K264" s="93"/>
      <c r="L264" s="93"/>
    </row>
    <row r="265" spans="2:12">
      <c r="B265" s="94"/>
      <c r="C265" s="93"/>
      <c r="D265" s="93"/>
      <c r="E265" s="93"/>
      <c r="F265" s="93"/>
      <c r="G265" s="93"/>
      <c r="H265" s="93"/>
      <c r="I265" s="93"/>
      <c r="J265" s="93"/>
      <c r="K265" s="93"/>
      <c r="L265" s="93"/>
    </row>
    <row r="266" spans="2:12">
      <c r="B266" s="94"/>
      <c r="C266" s="93"/>
      <c r="D266" s="93"/>
      <c r="E266" s="93"/>
      <c r="F266" s="93"/>
      <c r="G266" s="93"/>
      <c r="H266" s="93"/>
      <c r="I266" s="93"/>
      <c r="J266" s="93"/>
      <c r="K266" s="93"/>
      <c r="L266" s="93"/>
    </row>
    <row r="267" spans="2:12">
      <c r="B267" s="94"/>
      <c r="C267" s="93"/>
      <c r="D267" s="93"/>
      <c r="E267" s="93"/>
      <c r="F267" s="93"/>
      <c r="G267" s="93"/>
      <c r="H267" s="93"/>
      <c r="I267" s="93"/>
      <c r="J267" s="93"/>
      <c r="K267" s="93"/>
      <c r="L267" s="93"/>
    </row>
    <row r="268" spans="2:12">
      <c r="B268" s="94"/>
      <c r="C268" s="93"/>
      <c r="D268" s="93"/>
      <c r="E268" s="93"/>
      <c r="F268" s="93"/>
      <c r="G268" s="93"/>
      <c r="H268" s="93"/>
      <c r="I268" s="93"/>
      <c r="J268" s="93"/>
      <c r="K268" s="93"/>
      <c r="L268" s="93"/>
    </row>
    <row r="269" spans="2:12">
      <c r="B269" s="94"/>
      <c r="C269" s="93"/>
      <c r="D269" s="93"/>
      <c r="E269" s="93"/>
      <c r="F269" s="93"/>
      <c r="G269" s="93"/>
      <c r="H269" s="93"/>
      <c r="I269" s="93"/>
      <c r="J269" s="93"/>
      <c r="K269" s="93"/>
      <c r="L269" s="93"/>
    </row>
    <row r="270" spans="2:12">
      <c r="B270" s="94"/>
      <c r="C270" s="93"/>
      <c r="D270" s="93"/>
      <c r="E270" s="93"/>
      <c r="F270" s="93"/>
      <c r="G270" s="93"/>
      <c r="H270" s="93"/>
      <c r="I270" s="93"/>
      <c r="J270" s="93"/>
      <c r="K270" s="93"/>
      <c r="L270" s="93"/>
    </row>
    <row r="271" spans="2:12">
      <c r="B271" s="94"/>
      <c r="C271" s="93"/>
      <c r="D271" s="93"/>
      <c r="E271" s="93"/>
      <c r="F271" s="93"/>
      <c r="G271" s="93"/>
      <c r="H271" s="93"/>
      <c r="I271" s="93"/>
      <c r="J271" s="93"/>
      <c r="K271" s="93"/>
      <c r="L271" s="93"/>
    </row>
    <row r="272" spans="2:12">
      <c r="B272" s="94"/>
      <c r="C272" s="93"/>
      <c r="D272" s="93"/>
      <c r="E272" s="93"/>
      <c r="F272" s="93"/>
      <c r="G272" s="93"/>
      <c r="H272" s="93"/>
      <c r="I272" s="93"/>
      <c r="J272" s="93"/>
      <c r="K272" s="93"/>
      <c r="L272" s="93"/>
    </row>
    <row r="273" spans="2:12">
      <c r="B273" s="94"/>
      <c r="C273" s="93"/>
      <c r="D273" s="93"/>
      <c r="E273" s="93"/>
      <c r="F273" s="93"/>
      <c r="G273" s="93"/>
      <c r="H273" s="93"/>
      <c r="I273" s="93"/>
      <c r="J273" s="93"/>
      <c r="K273" s="93"/>
      <c r="L273" s="93"/>
    </row>
    <row r="274" spans="2:12">
      <c r="B274" s="94"/>
      <c r="C274" s="93"/>
      <c r="D274" s="93"/>
      <c r="E274" s="93"/>
      <c r="F274" s="93"/>
      <c r="G274" s="93"/>
      <c r="H274" s="93"/>
      <c r="I274" s="93"/>
      <c r="J274" s="93"/>
      <c r="K274" s="93"/>
      <c r="L274" s="93"/>
    </row>
    <row r="275" spans="2:12">
      <c r="B275" s="94"/>
      <c r="C275" s="93"/>
      <c r="D275" s="93"/>
      <c r="E275" s="93"/>
      <c r="F275" s="93"/>
      <c r="G275" s="93"/>
      <c r="H275" s="93"/>
      <c r="I275" s="93"/>
      <c r="J275" s="93"/>
      <c r="K275" s="93"/>
      <c r="L275" s="93"/>
    </row>
    <row r="276" spans="2:12">
      <c r="B276" s="94"/>
      <c r="C276" s="93"/>
      <c r="D276" s="93"/>
      <c r="E276" s="93"/>
      <c r="F276" s="93"/>
      <c r="G276" s="93"/>
      <c r="H276" s="93"/>
      <c r="I276" s="93"/>
      <c r="J276" s="93"/>
      <c r="K276" s="93"/>
      <c r="L276" s="93"/>
    </row>
    <row r="277" spans="2:12">
      <c r="B277" s="94"/>
      <c r="C277" s="93"/>
      <c r="D277" s="93"/>
      <c r="E277" s="93"/>
      <c r="F277" s="93"/>
      <c r="G277" s="93"/>
      <c r="H277" s="93"/>
      <c r="I277" s="93"/>
      <c r="J277" s="93"/>
      <c r="K277" s="93"/>
      <c r="L277" s="93"/>
    </row>
    <row r="278" spans="2:12">
      <c r="B278" s="94"/>
      <c r="C278" s="93"/>
      <c r="D278" s="93"/>
      <c r="E278" s="93"/>
      <c r="F278" s="93"/>
      <c r="G278" s="93"/>
      <c r="H278" s="93"/>
      <c r="I278" s="93"/>
      <c r="J278" s="93"/>
      <c r="K278" s="93"/>
      <c r="L278" s="93"/>
    </row>
    <row r="279" spans="2:12">
      <c r="B279" s="94"/>
      <c r="C279" s="93"/>
      <c r="D279" s="93"/>
      <c r="E279" s="93"/>
      <c r="F279" s="93"/>
      <c r="G279" s="93"/>
      <c r="H279" s="93"/>
      <c r="I279" s="93"/>
      <c r="J279" s="93"/>
      <c r="K279" s="93"/>
      <c r="L279" s="93"/>
    </row>
    <row r="280" spans="2:12">
      <c r="B280" s="94"/>
      <c r="C280" s="93"/>
      <c r="D280" s="93"/>
      <c r="E280" s="93"/>
      <c r="F280" s="93"/>
      <c r="G280" s="93"/>
      <c r="H280" s="93"/>
      <c r="I280" s="93"/>
      <c r="J280" s="93"/>
      <c r="K280" s="93"/>
      <c r="L280" s="93"/>
    </row>
    <row r="281" spans="2:12">
      <c r="B281" s="94"/>
      <c r="C281" s="93"/>
      <c r="D281" s="93"/>
      <c r="E281" s="93"/>
      <c r="F281" s="93"/>
      <c r="G281" s="93"/>
      <c r="H281" s="93"/>
      <c r="I281" s="93"/>
      <c r="J281" s="93"/>
      <c r="K281" s="93"/>
      <c r="L281" s="93"/>
    </row>
    <row r="282" spans="2:12">
      <c r="B282" s="94"/>
      <c r="C282" s="93"/>
      <c r="D282" s="93"/>
      <c r="E282" s="93"/>
      <c r="F282" s="93"/>
      <c r="G282" s="93"/>
      <c r="H282" s="93"/>
      <c r="I282" s="93"/>
      <c r="J282" s="93"/>
      <c r="K282" s="93"/>
      <c r="L282" s="93"/>
    </row>
    <row r="283" spans="2:12">
      <c r="B283" s="94"/>
      <c r="C283" s="93"/>
      <c r="D283" s="93"/>
      <c r="E283" s="93"/>
      <c r="F283" s="93"/>
      <c r="G283" s="93"/>
      <c r="H283" s="93"/>
      <c r="I283" s="93"/>
      <c r="J283" s="93"/>
      <c r="K283" s="93"/>
      <c r="L283" s="93"/>
    </row>
    <row r="284" spans="2:12">
      <c r="B284" s="94"/>
      <c r="C284" s="93"/>
      <c r="D284" s="93"/>
      <c r="E284" s="93"/>
      <c r="F284" s="93"/>
      <c r="G284" s="93"/>
      <c r="H284" s="93"/>
      <c r="I284" s="93"/>
      <c r="J284" s="93"/>
      <c r="K284" s="93"/>
      <c r="L284" s="93"/>
    </row>
    <row r="285" spans="2:12">
      <c r="B285" s="94"/>
      <c r="C285" s="93"/>
      <c r="D285" s="93"/>
      <c r="E285" s="93"/>
      <c r="F285" s="93"/>
      <c r="G285" s="93"/>
      <c r="H285" s="93"/>
      <c r="I285" s="93"/>
      <c r="J285" s="93"/>
      <c r="K285" s="93"/>
      <c r="L285" s="93"/>
    </row>
    <row r="286" spans="2:12">
      <c r="B286" s="94"/>
      <c r="C286" s="93"/>
      <c r="D286" s="93"/>
      <c r="E286" s="93"/>
      <c r="F286" s="93"/>
      <c r="G286" s="93"/>
      <c r="H286" s="93"/>
      <c r="I286" s="93"/>
      <c r="J286" s="93"/>
      <c r="K286" s="93"/>
      <c r="L286" s="93"/>
    </row>
    <row r="287" spans="2:12">
      <c r="B287" s="94"/>
      <c r="C287" s="93"/>
      <c r="D287" s="93"/>
      <c r="E287" s="93"/>
      <c r="F287" s="93"/>
      <c r="G287" s="93"/>
      <c r="H287" s="93"/>
      <c r="I287" s="93"/>
      <c r="J287" s="93"/>
      <c r="K287" s="93"/>
      <c r="L287" s="93"/>
    </row>
    <row r="288" spans="2:12">
      <c r="B288" s="94"/>
      <c r="C288" s="93"/>
      <c r="D288" s="93"/>
      <c r="E288" s="93"/>
      <c r="F288" s="93"/>
      <c r="G288" s="93"/>
      <c r="H288" s="93"/>
      <c r="I288" s="93"/>
      <c r="J288" s="93"/>
      <c r="K288" s="93"/>
      <c r="L288" s="93"/>
    </row>
    <row r="289" spans="2:12">
      <c r="B289" s="94"/>
      <c r="C289" s="93"/>
      <c r="D289" s="93"/>
      <c r="E289" s="93"/>
      <c r="F289" s="93"/>
      <c r="G289" s="93"/>
      <c r="H289" s="93"/>
      <c r="I289" s="93"/>
      <c r="J289" s="93"/>
      <c r="K289" s="93"/>
      <c r="L289" s="93"/>
    </row>
    <row r="290" spans="2:12">
      <c r="B290" s="94"/>
      <c r="C290" s="93"/>
      <c r="D290" s="93"/>
      <c r="E290" s="93"/>
      <c r="F290" s="93"/>
      <c r="G290" s="93"/>
      <c r="H290" s="93"/>
      <c r="I290" s="93"/>
      <c r="J290" s="93"/>
      <c r="K290" s="93"/>
      <c r="L290" s="93"/>
    </row>
    <row r="291" spans="2:12">
      <c r="B291" s="94"/>
      <c r="C291" s="93"/>
      <c r="D291" s="93"/>
      <c r="E291" s="93"/>
      <c r="F291" s="93"/>
      <c r="G291" s="93"/>
      <c r="H291" s="93"/>
      <c r="I291" s="93"/>
      <c r="J291" s="93"/>
      <c r="K291" s="93"/>
      <c r="L291" s="93"/>
    </row>
    <row r="292" spans="2:12">
      <c r="B292" s="94"/>
      <c r="C292" s="93"/>
      <c r="D292" s="93"/>
      <c r="E292" s="93"/>
      <c r="F292" s="93"/>
      <c r="G292" s="93"/>
      <c r="H292" s="93"/>
      <c r="I292" s="93"/>
      <c r="J292" s="93"/>
      <c r="K292" s="93"/>
      <c r="L292" s="93"/>
    </row>
    <row r="293" spans="2:12">
      <c r="B293" s="94"/>
      <c r="C293" s="93"/>
      <c r="D293" s="93"/>
      <c r="E293" s="93"/>
      <c r="F293" s="93"/>
      <c r="G293" s="93"/>
      <c r="H293" s="93"/>
      <c r="I293" s="93"/>
      <c r="J293" s="93"/>
      <c r="K293" s="93"/>
      <c r="L293" s="93"/>
    </row>
    <row r="294" spans="2:12">
      <c r="B294" s="94"/>
      <c r="C294" s="93"/>
      <c r="D294" s="93"/>
      <c r="E294" s="93"/>
      <c r="F294" s="93"/>
      <c r="G294" s="93"/>
      <c r="H294" s="93"/>
      <c r="I294" s="93"/>
      <c r="J294" s="93"/>
      <c r="K294" s="93"/>
      <c r="L294" s="93"/>
    </row>
    <row r="295" spans="2:12">
      <c r="B295" s="94"/>
      <c r="C295" s="93"/>
      <c r="D295" s="93"/>
      <c r="E295" s="93"/>
      <c r="F295" s="93"/>
      <c r="G295" s="93"/>
      <c r="H295" s="93"/>
      <c r="I295" s="93"/>
      <c r="J295" s="93"/>
      <c r="K295" s="93"/>
      <c r="L295" s="93"/>
    </row>
    <row r="296" spans="2:12">
      <c r="B296" s="94"/>
      <c r="C296" s="93"/>
      <c r="D296" s="93"/>
      <c r="E296" s="93"/>
      <c r="F296" s="93"/>
      <c r="G296" s="93"/>
      <c r="H296" s="93"/>
      <c r="I296" s="93"/>
      <c r="J296" s="93"/>
      <c r="K296" s="93"/>
      <c r="L296" s="93"/>
    </row>
    <row r="297" spans="2:12">
      <c r="B297" s="94"/>
      <c r="C297" s="93"/>
      <c r="D297" s="93"/>
      <c r="E297" s="93"/>
      <c r="F297" s="93"/>
      <c r="G297" s="93"/>
      <c r="H297" s="93"/>
      <c r="I297" s="93"/>
      <c r="J297" s="93"/>
      <c r="K297" s="93"/>
      <c r="L297" s="93"/>
    </row>
    <row r="298" spans="2:12">
      <c r="B298" s="94"/>
      <c r="C298" s="93"/>
      <c r="D298" s="93"/>
      <c r="E298" s="93"/>
      <c r="F298" s="93"/>
      <c r="G298" s="93"/>
      <c r="H298" s="93"/>
      <c r="I298" s="93"/>
      <c r="J298" s="93"/>
      <c r="K298" s="93"/>
      <c r="L298" s="93"/>
    </row>
    <row r="299" spans="2:12">
      <c r="B299" s="94"/>
      <c r="C299" s="93"/>
      <c r="D299" s="93"/>
      <c r="E299" s="93"/>
      <c r="F299" s="93"/>
      <c r="G299" s="93"/>
      <c r="H299" s="93"/>
      <c r="I299" s="93"/>
      <c r="J299" s="93"/>
      <c r="K299" s="93"/>
      <c r="L299" s="93"/>
    </row>
    <row r="300" spans="2:12">
      <c r="B300" s="94"/>
      <c r="C300" s="93"/>
      <c r="D300" s="93"/>
      <c r="E300" s="93"/>
      <c r="F300" s="93"/>
      <c r="G300" s="93"/>
      <c r="H300" s="93"/>
      <c r="I300" s="93"/>
      <c r="J300" s="93"/>
      <c r="K300" s="93"/>
      <c r="L300" s="93"/>
    </row>
    <row r="301" spans="2:12">
      <c r="B301" s="94"/>
      <c r="C301" s="93"/>
      <c r="D301" s="93"/>
      <c r="E301" s="93"/>
      <c r="F301" s="93"/>
      <c r="G301" s="93"/>
      <c r="H301" s="93"/>
      <c r="I301" s="93"/>
      <c r="J301" s="93"/>
      <c r="K301" s="93"/>
      <c r="L301" s="93"/>
    </row>
    <row r="302" spans="2:12">
      <c r="B302" s="94"/>
      <c r="C302" s="93"/>
      <c r="D302" s="93"/>
      <c r="E302" s="93"/>
      <c r="F302" s="93"/>
      <c r="G302" s="93"/>
      <c r="H302" s="93"/>
      <c r="I302" s="93"/>
      <c r="J302" s="93"/>
      <c r="K302" s="93"/>
      <c r="L302" s="93"/>
    </row>
    <row r="303" spans="2:12">
      <c r="B303" s="94"/>
      <c r="C303" s="93"/>
      <c r="D303" s="93"/>
      <c r="E303" s="93"/>
      <c r="F303" s="93"/>
      <c r="G303" s="93"/>
      <c r="H303" s="93"/>
      <c r="I303" s="93"/>
      <c r="J303" s="93"/>
      <c r="K303" s="93"/>
      <c r="L303" s="93"/>
    </row>
    <row r="304" spans="2:12">
      <c r="B304" s="94"/>
      <c r="C304" s="93"/>
      <c r="D304" s="93"/>
      <c r="E304" s="93"/>
      <c r="F304" s="93"/>
      <c r="G304" s="93"/>
      <c r="H304" s="93"/>
      <c r="I304" s="93"/>
      <c r="J304" s="93"/>
      <c r="K304" s="93"/>
      <c r="L304" s="93"/>
    </row>
    <row r="305" spans="2:12">
      <c r="B305" s="94"/>
      <c r="C305" s="93"/>
      <c r="D305" s="93"/>
      <c r="E305" s="93"/>
      <c r="F305" s="93"/>
      <c r="G305" s="93"/>
      <c r="H305" s="93"/>
      <c r="I305" s="93"/>
      <c r="J305" s="93"/>
      <c r="K305" s="93"/>
      <c r="L305" s="93"/>
    </row>
    <row r="306" spans="2:12">
      <c r="B306" s="94"/>
      <c r="C306" s="93"/>
      <c r="D306" s="93"/>
      <c r="E306" s="93"/>
      <c r="F306" s="93"/>
      <c r="G306" s="93"/>
      <c r="H306" s="93"/>
      <c r="I306" s="93"/>
      <c r="J306" s="93"/>
      <c r="K306" s="93"/>
      <c r="L306" s="93"/>
    </row>
    <row r="307" spans="2:12">
      <c r="B307" s="94"/>
      <c r="C307" s="93"/>
      <c r="D307" s="93"/>
      <c r="E307" s="93"/>
      <c r="F307" s="93"/>
      <c r="G307" s="93"/>
      <c r="H307" s="93"/>
      <c r="I307" s="93"/>
      <c r="J307" s="93"/>
      <c r="K307" s="93"/>
      <c r="L307" s="93"/>
    </row>
    <row r="308" spans="2:12">
      <c r="B308" s="94"/>
      <c r="C308" s="93"/>
      <c r="D308" s="93"/>
      <c r="E308" s="93"/>
      <c r="F308" s="93"/>
      <c r="G308" s="93"/>
      <c r="H308" s="93"/>
      <c r="I308" s="93"/>
      <c r="J308" s="93"/>
      <c r="K308" s="93"/>
      <c r="L308" s="93"/>
    </row>
    <row r="309" spans="2:12">
      <c r="B309" s="94"/>
      <c r="C309" s="93"/>
      <c r="D309" s="93"/>
      <c r="E309" s="93"/>
      <c r="F309" s="93"/>
      <c r="G309" s="93"/>
      <c r="H309" s="93"/>
      <c r="I309" s="93"/>
      <c r="J309" s="93"/>
      <c r="K309" s="93"/>
      <c r="L309" s="93"/>
    </row>
    <row r="310" spans="2:12">
      <c r="B310" s="94"/>
      <c r="C310" s="93"/>
      <c r="D310" s="93"/>
      <c r="E310" s="93"/>
      <c r="F310" s="93"/>
      <c r="G310" s="93"/>
      <c r="H310" s="93"/>
      <c r="I310" s="93"/>
      <c r="J310" s="93"/>
      <c r="K310" s="93"/>
      <c r="L310" s="93"/>
    </row>
    <row r="311" spans="2:12">
      <c r="B311" s="94"/>
      <c r="C311" s="93"/>
      <c r="D311" s="93"/>
      <c r="E311" s="93"/>
      <c r="F311" s="93"/>
      <c r="G311" s="93"/>
      <c r="H311" s="93"/>
      <c r="I311" s="93"/>
      <c r="J311" s="93"/>
      <c r="K311" s="93"/>
      <c r="L311" s="93"/>
    </row>
    <row r="312" spans="2:12">
      <c r="B312" s="94"/>
      <c r="C312" s="93"/>
      <c r="D312" s="93"/>
      <c r="E312" s="93"/>
      <c r="F312" s="93"/>
      <c r="G312" s="93"/>
      <c r="H312" s="93"/>
      <c r="I312" s="93"/>
      <c r="J312" s="93"/>
      <c r="K312" s="93"/>
      <c r="L312" s="93"/>
    </row>
    <row r="313" spans="2:12">
      <c r="B313" s="94"/>
      <c r="C313" s="93"/>
      <c r="D313" s="93"/>
      <c r="E313" s="93"/>
      <c r="F313" s="93"/>
      <c r="G313" s="93"/>
      <c r="H313" s="93"/>
      <c r="I313" s="93"/>
      <c r="J313" s="93"/>
      <c r="K313" s="93"/>
      <c r="L313" s="93"/>
    </row>
    <row r="314" spans="2:12">
      <c r="B314" s="94"/>
      <c r="C314" s="93"/>
      <c r="D314" s="93"/>
      <c r="E314" s="93"/>
      <c r="F314" s="93"/>
      <c r="G314" s="93"/>
      <c r="H314" s="93"/>
      <c r="I314" s="93"/>
      <c r="J314" s="93"/>
      <c r="K314" s="93"/>
      <c r="L314" s="93"/>
    </row>
    <row r="315" spans="2:12">
      <c r="B315" s="94"/>
      <c r="C315" s="93"/>
      <c r="D315" s="93"/>
      <c r="E315" s="93"/>
      <c r="F315" s="93"/>
      <c r="G315" s="93"/>
      <c r="H315" s="93"/>
      <c r="I315" s="93"/>
      <c r="J315" s="93"/>
      <c r="K315" s="93"/>
      <c r="L315" s="93"/>
    </row>
    <row r="316" spans="2:12">
      <c r="B316" s="94"/>
      <c r="C316" s="93"/>
      <c r="D316" s="93"/>
      <c r="E316" s="93"/>
      <c r="F316" s="93"/>
      <c r="G316" s="93"/>
      <c r="H316" s="93"/>
      <c r="I316" s="93"/>
      <c r="J316" s="93"/>
      <c r="K316" s="93"/>
      <c r="L316" s="93"/>
    </row>
    <row r="317" spans="2:12">
      <c r="B317" s="94"/>
      <c r="C317" s="93"/>
      <c r="D317" s="93"/>
      <c r="E317" s="93"/>
      <c r="F317" s="93"/>
      <c r="G317" s="93"/>
      <c r="H317" s="93"/>
      <c r="I317" s="93"/>
      <c r="J317" s="93"/>
      <c r="K317" s="93"/>
      <c r="L317" s="93"/>
    </row>
    <row r="318" spans="2:12">
      <c r="B318" s="94"/>
      <c r="C318" s="93"/>
      <c r="D318" s="93"/>
      <c r="E318" s="93"/>
      <c r="F318" s="93"/>
      <c r="G318" s="93"/>
      <c r="H318" s="93"/>
      <c r="I318" s="93"/>
      <c r="J318" s="93"/>
      <c r="K318" s="93"/>
      <c r="L318" s="93"/>
    </row>
    <row r="319" spans="2:12">
      <c r="B319" s="94"/>
      <c r="C319" s="93"/>
      <c r="D319" s="93"/>
      <c r="E319" s="93"/>
      <c r="F319" s="93"/>
      <c r="G319" s="93"/>
      <c r="H319" s="93"/>
      <c r="I319" s="93"/>
      <c r="J319" s="93"/>
      <c r="K319" s="93"/>
      <c r="L319" s="93"/>
    </row>
    <row r="320" spans="2:12">
      <c r="B320" s="94"/>
      <c r="C320" s="93"/>
      <c r="D320" s="93"/>
      <c r="E320" s="93"/>
      <c r="F320" s="93"/>
      <c r="G320" s="93"/>
      <c r="H320" s="93"/>
      <c r="I320" s="93"/>
      <c r="J320" s="93"/>
      <c r="K320" s="93"/>
      <c r="L320" s="93"/>
    </row>
    <row r="321" spans="2:12">
      <c r="B321" s="94"/>
      <c r="C321" s="93"/>
      <c r="D321" s="93"/>
      <c r="E321" s="93"/>
      <c r="F321" s="93"/>
      <c r="G321" s="93"/>
      <c r="H321" s="93"/>
      <c r="I321" s="93"/>
      <c r="J321" s="93"/>
      <c r="K321" s="93"/>
      <c r="L321" s="93"/>
    </row>
    <row r="322" spans="2:12">
      <c r="B322" s="94"/>
      <c r="C322" s="93"/>
      <c r="D322" s="93"/>
      <c r="E322" s="93"/>
      <c r="F322" s="93"/>
      <c r="G322" s="93"/>
      <c r="H322" s="93"/>
      <c r="I322" s="93"/>
      <c r="J322" s="93"/>
      <c r="K322" s="93"/>
      <c r="L322" s="93"/>
    </row>
    <row r="323" spans="2:12">
      <c r="B323" s="94"/>
      <c r="C323" s="93"/>
      <c r="D323" s="93"/>
      <c r="E323" s="93"/>
      <c r="F323" s="93"/>
      <c r="G323" s="93"/>
      <c r="H323" s="93"/>
      <c r="I323" s="93"/>
      <c r="J323" s="93"/>
      <c r="K323" s="93"/>
      <c r="L323" s="93"/>
    </row>
    <row r="324" spans="2:12">
      <c r="B324" s="94"/>
      <c r="C324" s="93"/>
      <c r="D324" s="93"/>
      <c r="E324" s="93"/>
      <c r="F324" s="93"/>
      <c r="G324" s="93"/>
      <c r="H324" s="93"/>
      <c r="I324" s="93"/>
      <c r="J324" s="93"/>
      <c r="K324" s="93"/>
      <c r="L324" s="93"/>
    </row>
    <row r="325" spans="2:12">
      <c r="B325" s="94"/>
      <c r="C325" s="93"/>
      <c r="D325" s="93"/>
      <c r="E325" s="93"/>
      <c r="F325" s="93"/>
      <c r="G325" s="93"/>
      <c r="H325" s="93"/>
      <c r="I325" s="93"/>
      <c r="J325" s="93"/>
      <c r="K325" s="93"/>
      <c r="L325" s="93"/>
    </row>
    <row r="326" spans="2:12">
      <c r="B326" s="94"/>
      <c r="C326" s="93"/>
      <c r="D326" s="93"/>
      <c r="E326" s="93"/>
      <c r="F326" s="93"/>
      <c r="G326" s="93"/>
      <c r="H326" s="93"/>
      <c r="I326" s="93"/>
      <c r="J326" s="93"/>
      <c r="K326" s="93"/>
      <c r="L326" s="93"/>
    </row>
    <row r="327" spans="2:12">
      <c r="B327" s="94"/>
      <c r="C327" s="93"/>
      <c r="D327" s="93"/>
      <c r="E327" s="93"/>
      <c r="F327" s="93"/>
      <c r="G327" s="93"/>
      <c r="H327" s="93"/>
      <c r="I327" s="93"/>
      <c r="J327" s="93"/>
      <c r="K327" s="93"/>
      <c r="L327" s="93"/>
    </row>
    <row r="328" spans="2:12">
      <c r="B328" s="94"/>
      <c r="C328" s="93"/>
      <c r="D328" s="93"/>
      <c r="E328" s="93"/>
      <c r="F328" s="93"/>
      <c r="G328" s="93"/>
      <c r="H328" s="93"/>
      <c r="I328" s="93"/>
      <c r="J328" s="93"/>
      <c r="K328" s="93"/>
      <c r="L328" s="93"/>
    </row>
    <row r="329" spans="2:12">
      <c r="B329" s="94"/>
      <c r="C329" s="93"/>
      <c r="D329" s="93"/>
      <c r="E329" s="93"/>
      <c r="F329" s="93"/>
      <c r="G329" s="93"/>
      <c r="H329" s="93"/>
      <c r="I329" s="93"/>
      <c r="J329" s="93"/>
      <c r="K329" s="93"/>
      <c r="L329" s="93"/>
    </row>
    <row r="330" spans="2:12">
      <c r="B330" s="94"/>
      <c r="C330" s="93"/>
      <c r="D330" s="93"/>
      <c r="E330" s="93"/>
      <c r="F330" s="93"/>
      <c r="G330" s="93"/>
      <c r="H330" s="93"/>
      <c r="I330" s="93"/>
      <c r="J330" s="93"/>
      <c r="K330" s="93"/>
      <c r="L330" s="93"/>
    </row>
    <row r="331" spans="2:12">
      <c r="B331" s="94"/>
      <c r="C331" s="93"/>
      <c r="D331" s="93"/>
      <c r="E331" s="93"/>
      <c r="F331" s="93"/>
      <c r="G331" s="93"/>
      <c r="H331" s="93"/>
      <c r="I331" s="93"/>
      <c r="J331" s="93"/>
      <c r="K331" s="93"/>
      <c r="L331" s="93"/>
    </row>
    <row r="332" spans="2:12">
      <c r="B332" s="94"/>
      <c r="C332" s="93"/>
      <c r="D332" s="93"/>
      <c r="E332" s="93"/>
      <c r="F332" s="93"/>
      <c r="G332" s="93"/>
      <c r="H332" s="93"/>
      <c r="I332" s="93"/>
      <c r="J332" s="93"/>
      <c r="K332" s="93"/>
      <c r="L332" s="93"/>
    </row>
    <row r="333" spans="2:12">
      <c r="B333" s="94"/>
      <c r="C333" s="93"/>
      <c r="D333" s="93"/>
      <c r="E333" s="93"/>
      <c r="F333" s="93"/>
      <c r="G333" s="93"/>
      <c r="H333" s="93"/>
      <c r="I333" s="93"/>
      <c r="J333" s="93"/>
      <c r="K333" s="93"/>
      <c r="L333" s="93"/>
    </row>
    <row r="334" spans="2:12">
      <c r="B334" s="94"/>
      <c r="C334" s="93"/>
      <c r="D334" s="93"/>
      <c r="E334" s="93"/>
      <c r="F334" s="93"/>
      <c r="G334" s="93"/>
      <c r="H334" s="93"/>
      <c r="I334" s="93"/>
      <c r="J334" s="93"/>
      <c r="K334" s="93"/>
      <c r="L334" s="93"/>
    </row>
    <row r="335" spans="2:12">
      <c r="B335" s="94"/>
      <c r="C335" s="93"/>
      <c r="D335" s="93"/>
      <c r="E335" s="93"/>
      <c r="F335" s="93"/>
      <c r="G335" s="93"/>
      <c r="H335" s="93"/>
      <c r="I335" s="93"/>
      <c r="J335" s="93"/>
      <c r="K335" s="93"/>
      <c r="L335" s="93"/>
    </row>
    <row r="336" spans="2:12">
      <c r="B336" s="94"/>
      <c r="C336" s="93"/>
      <c r="D336" s="93"/>
      <c r="E336" s="93"/>
      <c r="F336" s="93"/>
      <c r="G336" s="93"/>
      <c r="H336" s="93"/>
      <c r="I336" s="93"/>
      <c r="J336" s="93"/>
      <c r="K336" s="93"/>
      <c r="L336" s="93"/>
    </row>
    <row r="337" spans="2:12">
      <c r="B337" s="94"/>
      <c r="C337" s="93"/>
      <c r="D337" s="93"/>
      <c r="E337" s="93"/>
      <c r="F337" s="93"/>
      <c r="G337" s="93"/>
      <c r="H337" s="93"/>
      <c r="I337" s="93"/>
      <c r="J337" s="93"/>
      <c r="K337" s="93"/>
      <c r="L337" s="93"/>
    </row>
    <row r="338" spans="2:12">
      <c r="B338" s="94"/>
      <c r="C338" s="93"/>
      <c r="D338" s="93"/>
      <c r="E338" s="93"/>
      <c r="F338" s="93"/>
      <c r="G338" s="93"/>
      <c r="H338" s="93"/>
      <c r="I338" s="93"/>
      <c r="J338" s="93"/>
      <c r="K338" s="93"/>
      <c r="L338" s="93"/>
    </row>
    <row r="339" spans="2:12">
      <c r="B339" s="94"/>
      <c r="C339" s="93"/>
      <c r="D339" s="93"/>
      <c r="E339" s="93"/>
      <c r="F339" s="93"/>
      <c r="G339" s="93"/>
      <c r="H339" s="93"/>
      <c r="I339" s="93"/>
      <c r="J339" s="93"/>
      <c r="K339" s="93"/>
      <c r="L339" s="93"/>
    </row>
    <row r="340" spans="2:12">
      <c r="B340" s="94"/>
      <c r="C340" s="93"/>
      <c r="D340" s="93"/>
      <c r="E340" s="93"/>
      <c r="F340" s="93"/>
      <c r="G340" s="93"/>
      <c r="H340" s="93"/>
      <c r="I340" s="93"/>
      <c r="J340" s="93"/>
      <c r="K340" s="93"/>
      <c r="L340" s="93"/>
    </row>
    <row r="341" spans="2:12">
      <c r="B341" s="94"/>
      <c r="C341" s="93"/>
      <c r="D341" s="93"/>
      <c r="E341" s="93"/>
      <c r="F341" s="93"/>
      <c r="G341" s="93"/>
      <c r="H341" s="93"/>
      <c r="I341" s="93"/>
      <c r="J341" s="93"/>
      <c r="K341" s="93"/>
      <c r="L341" s="93"/>
    </row>
    <row r="342" spans="2:12">
      <c r="B342" s="94"/>
      <c r="C342" s="93"/>
      <c r="D342" s="93"/>
      <c r="E342" s="93"/>
      <c r="F342" s="93"/>
      <c r="G342" s="93"/>
      <c r="H342" s="93"/>
      <c r="I342" s="93"/>
      <c r="J342" s="93"/>
      <c r="K342" s="93"/>
      <c r="L342" s="93"/>
    </row>
    <row r="343" spans="2:12">
      <c r="B343" s="94"/>
      <c r="C343" s="93"/>
      <c r="D343" s="93"/>
      <c r="E343" s="93"/>
      <c r="F343" s="93"/>
      <c r="G343" s="93"/>
      <c r="H343" s="93"/>
      <c r="I343" s="93"/>
      <c r="J343" s="93"/>
      <c r="K343" s="93"/>
      <c r="L343" s="93"/>
    </row>
    <row r="344" spans="2:12">
      <c r="B344" s="94"/>
      <c r="C344" s="93"/>
      <c r="D344" s="93"/>
      <c r="E344" s="93"/>
      <c r="F344" s="93"/>
      <c r="G344" s="93"/>
      <c r="H344" s="93"/>
      <c r="I344" s="93"/>
      <c r="J344" s="93"/>
      <c r="K344" s="93"/>
      <c r="L344" s="93"/>
    </row>
    <row r="345" spans="2:12">
      <c r="B345" s="94"/>
      <c r="C345" s="93"/>
      <c r="D345" s="93"/>
      <c r="E345" s="93"/>
      <c r="F345" s="93"/>
      <c r="G345" s="93"/>
      <c r="H345" s="93"/>
      <c r="I345" s="93"/>
      <c r="J345" s="93"/>
      <c r="K345" s="93"/>
      <c r="L345" s="93"/>
    </row>
    <row r="346" spans="2:12">
      <c r="B346" s="94"/>
      <c r="C346" s="93"/>
      <c r="D346" s="93"/>
      <c r="E346" s="93"/>
      <c r="F346" s="93"/>
      <c r="G346" s="93"/>
      <c r="H346" s="93"/>
      <c r="I346" s="93"/>
      <c r="J346" s="93"/>
      <c r="K346" s="93"/>
      <c r="L346" s="93"/>
    </row>
    <row r="347" spans="2:12">
      <c r="B347" s="94"/>
      <c r="C347" s="93"/>
      <c r="D347" s="93"/>
      <c r="E347" s="93"/>
      <c r="F347" s="93"/>
      <c r="G347" s="93"/>
      <c r="H347" s="93"/>
      <c r="I347" s="93"/>
      <c r="J347" s="93"/>
      <c r="K347" s="93"/>
      <c r="L347" s="93"/>
    </row>
    <row r="348" spans="2:12">
      <c r="B348" s="94"/>
      <c r="C348" s="93"/>
      <c r="D348" s="93"/>
      <c r="E348" s="93"/>
      <c r="F348" s="93"/>
      <c r="G348" s="93"/>
      <c r="H348" s="93"/>
      <c r="I348" s="93"/>
      <c r="J348" s="93"/>
      <c r="K348" s="93"/>
      <c r="L348" s="93"/>
    </row>
    <row r="349" spans="2:12">
      <c r="B349" s="94"/>
      <c r="C349" s="93"/>
      <c r="D349" s="93"/>
      <c r="E349" s="93"/>
      <c r="F349" s="93"/>
      <c r="G349" s="93"/>
      <c r="H349" s="93"/>
      <c r="I349" s="93"/>
      <c r="J349" s="93"/>
      <c r="K349" s="93"/>
      <c r="L349" s="93"/>
    </row>
    <row r="350" spans="2:12">
      <c r="B350" s="94"/>
      <c r="C350" s="93"/>
      <c r="D350" s="93"/>
      <c r="E350" s="93"/>
      <c r="F350" s="93"/>
      <c r="G350" s="93"/>
      <c r="H350" s="93"/>
      <c r="I350" s="93"/>
      <c r="J350" s="93"/>
      <c r="K350" s="93"/>
      <c r="L350" s="93"/>
    </row>
    <row r="351" spans="2:12">
      <c r="B351" s="94"/>
      <c r="C351" s="93"/>
      <c r="D351" s="93"/>
      <c r="E351" s="93"/>
      <c r="F351" s="93"/>
      <c r="G351" s="93"/>
      <c r="H351" s="93"/>
      <c r="I351" s="93"/>
      <c r="J351" s="93"/>
      <c r="K351" s="93"/>
      <c r="L351" s="93"/>
    </row>
    <row r="352" spans="2:12">
      <c r="B352" s="94"/>
      <c r="C352" s="93"/>
      <c r="D352" s="93"/>
      <c r="E352" s="93"/>
      <c r="F352" s="93"/>
      <c r="G352" s="93"/>
      <c r="H352" s="93"/>
      <c r="I352" s="93"/>
      <c r="J352" s="93"/>
      <c r="K352" s="93"/>
      <c r="L352" s="93"/>
    </row>
    <row r="353" spans="2:12">
      <c r="B353" s="94"/>
      <c r="C353" s="93"/>
      <c r="D353" s="93"/>
      <c r="E353" s="93"/>
      <c r="F353" s="93"/>
      <c r="G353" s="93"/>
      <c r="H353" s="93"/>
      <c r="I353" s="93"/>
      <c r="J353" s="93"/>
      <c r="K353" s="93"/>
      <c r="L353" s="93"/>
    </row>
    <row r="354" spans="2:12">
      <c r="B354" s="94"/>
      <c r="C354" s="93"/>
      <c r="D354" s="93"/>
      <c r="E354" s="93"/>
      <c r="F354" s="93"/>
      <c r="G354" s="93"/>
      <c r="H354" s="93"/>
      <c r="I354" s="93"/>
      <c r="J354" s="93"/>
      <c r="K354" s="93"/>
      <c r="L354" s="93"/>
    </row>
    <row r="355" spans="2:12">
      <c r="B355" s="94"/>
      <c r="C355" s="93"/>
      <c r="D355" s="93"/>
      <c r="E355" s="93"/>
      <c r="F355" s="93"/>
      <c r="G355" s="93"/>
      <c r="H355" s="93"/>
      <c r="I355" s="93"/>
      <c r="J355" s="93"/>
      <c r="K355" s="93"/>
      <c r="L355" s="93"/>
    </row>
    <row r="356" spans="2:12">
      <c r="B356" s="94"/>
      <c r="C356" s="93"/>
      <c r="D356" s="93"/>
      <c r="E356" s="93"/>
      <c r="F356" s="93"/>
      <c r="G356" s="93"/>
      <c r="H356" s="93"/>
      <c r="I356" s="93"/>
      <c r="J356" s="93"/>
      <c r="K356" s="93"/>
      <c r="L356" s="93"/>
    </row>
    <row r="357" spans="2:12">
      <c r="B357" s="94"/>
      <c r="C357" s="93"/>
      <c r="D357" s="93"/>
      <c r="E357" s="93"/>
      <c r="F357" s="93"/>
      <c r="G357" s="93"/>
      <c r="H357" s="93"/>
      <c r="I357" s="93"/>
      <c r="J357" s="93"/>
      <c r="K357" s="93"/>
      <c r="L357" s="93"/>
    </row>
    <row r="358" spans="2:12">
      <c r="B358" s="94"/>
      <c r="C358" s="93"/>
      <c r="D358" s="93"/>
      <c r="E358" s="93"/>
      <c r="F358" s="93"/>
      <c r="G358" s="93"/>
      <c r="H358" s="93"/>
      <c r="I358" s="93"/>
      <c r="J358" s="93"/>
      <c r="K358" s="93"/>
      <c r="L358" s="93"/>
    </row>
    <row r="359" spans="2:12">
      <c r="B359" s="94"/>
      <c r="C359" s="93"/>
      <c r="D359" s="93"/>
      <c r="E359" s="93"/>
      <c r="F359" s="93"/>
      <c r="G359" s="93"/>
      <c r="H359" s="93"/>
      <c r="I359" s="93"/>
      <c r="J359" s="93"/>
      <c r="K359" s="93"/>
      <c r="L359" s="93"/>
    </row>
    <row r="360" spans="2:12">
      <c r="B360" s="94"/>
      <c r="C360" s="93"/>
      <c r="D360" s="93"/>
      <c r="E360" s="93"/>
      <c r="F360" s="93"/>
      <c r="G360" s="93"/>
      <c r="H360" s="93"/>
      <c r="I360" s="93"/>
      <c r="J360" s="93"/>
      <c r="K360" s="93"/>
      <c r="L360" s="93"/>
    </row>
    <row r="361" spans="2:12">
      <c r="B361" s="94"/>
      <c r="C361" s="93"/>
      <c r="D361" s="93"/>
      <c r="E361" s="93"/>
      <c r="F361" s="93"/>
      <c r="G361" s="93"/>
      <c r="H361" s="93"/>
      <c r="I361" s="93"/>
      <c r="J361" s="93"/>
      <c r="K361" s="93"/>
      <c r="L361" s="93"/>
    </row>
    <row r="362" spans="2:12">
      <c r="B362" s="94"/>
      <c r="C362" s="93"/>
      <c r="D362" s="93"/>
      <c r="E362" s="93"/>
      <c r="F362" s="93"/>
      <c r="G362" s="93"/>
      <c r="H362" s="93"/>
      <c r="I362" s="93"/>
      <c r="J362" s="93"/>
      <c r="K362" s="93"/>
      <c r="L362" s="93"/>
    </row>
    <row r="363" spans="2:12">
      <c r="B363" s="94"/>
      <c r="C363" s="93"/>
      <c r="D363" s="93"/>
      <c r="E363" s="93"/>
      <c r="F363" s="93"/>
      <c r="G363" s="93"/>
      <c r="H363" s="93"/>
      <c r="I363" s="93"/>
      <c r="J363" s="93"/>
      <c r="K363" s="93"/>
      <c r="L363" s="93"/>
    </row>
    <row r="364" spans="2:12">
      <c r="B364" s="94"/>
      <c r="C364" s="93"/>
      <c r="D364" s="93"/>
      <c r="E364" s="93"/>
      <c r="F364" s="93"/>
      <c r="G364" s="93"/>
      <c r="H364" s="93"/>
      <c r="I364" s="93"/>
      <c r="J364" s="93"/>
      <c r="K364" s="93"/>
      <c r="L364" s="93"/>
    </row>
    <row r="365" spans="2:12">
      <c r="B365" s="94"/>
      <c r="C365" s="93"/>
      <c r="D365" s="93"/>
      <c r="E365" s="93"/>
      <c r="F365" s="93"/>
      <c r="G365" s="93"/>
      <c r="H365" s="93"/>
      <c r="I365" s="93"/>
      <c r="J365" s="93"/>
      <c r="K365" s="93"/>
      <c r="L365" s="93"/>
    </row>
    <row r="366" spans="2:12">
      <c r="B366" s="94"/>
      <c r="C366" s="93"/>
      <c r="D366" s="93"/>
      <c r="E366" s="93"/>
      <c r="F366" s="93"/>
      <c r="G366" s="93"/>
      <c r="H366" s="93"/>
      <c r="I366" s="93"/>
      <c r="J366" s="93"/>
      <c r="K366" s="93"/>
      <c r="L366" s="93"/>
    </row>
    <row r="367" spans="2:12">
      <c r="B367" s="94"/>
      <c r="C367" s="93"/>
      <c r="D367" s="93"/>
      <c r="E367" s="93"/>
      <c r="F367" s="93"/>
      <c r="G367" s="93"/>
      <c r="H367" s="93"/>
      <c r="I367" s="93"/>
      <c r="J367" s="93"/>
      <c r="K367" s="93"/>
      <c r="L367" s="93"/>
    </row>
    <row r="368" spans="2:12">
      <c r="B368" s="94"/>
      <c r="C368" s="93"/>
      <c r="D368" s="93"/>
      <c r="E368" s="93"/>
      <c r="F368" s="93"/>
      <c r="G368" s="93"/>
      <c r="H368" s="93"/>
      <c r="I368" s="93"/>
      <c r="J368" s="93"/>
      <c r="K368" s="93"/>
      <c r="L368" s="93"/>
    </row>
    <row r="369" spans="2:12">
      <c r="B369" s="94"/>
      <c r="C369" s="93"/>
      <c r="D369" s="93"/>
      <c r="E369" s="93"/>
      <c r="F369" s="93"/>
      <c r="G369" s="93"/>
      <c r="H369" s="93"/>
      <c r="I369" s="93"/>
      <c r="J369" s="93"/>
      <c r="K369" s="93"/>
      <c r="L369" s="93"/>
    </row>
    <row r="370" spans="2:12">
      <c r="B370" s="94"/>
      <c r="C370" s="93"/>
      <c r="D370" s="93"/>
      <c r="E370" s="93"/>
      <c r="F370" s="93"/>
      <c r="G370" s="93"/>
      <c r="H370" s="93"/>
      <c r="I370" s="93"/>
      <c r="J370" s="93"/>
      <c r="K370" s="93"/>
      <c r="L370" s="93"/>
    </row>
    <row r="371" spans="2:12">
      <c r="B371" s="94"/>
      <c r="C371" s="93"/>
      <c r="D371" s="93"/>
      <c r="E371" s="93"/>
      <c r="F371" s="93"/>
      <c r="G371" s="93"/>
      <c r="H371" s="93"/>
      <c r="I371" s="93"/>
      <c r="J371" s="93"/>
      <c r="K371" s="93"/>
      <c r="L371" s="93"/>
    </row>
    <row r="372" spans="2:12">
      <c r="B372" s="94"/>
      <c r="C372" s="93"/>
      <c r="D372" s="93"/>
      <c r="E372" s="93"/>
      <c r="F372" s="93"/>
      <c r="G372" s="93"/>
      <c r="H372" s="93"/>
      <c r="I372" s="93"/>
      <c r="J372" s="93"/>
      <c r="K372" s="93"/>
      <c r="L372" s="93"/>
    </row>
    <row r="373" spans="2:12">
      <c r="B373" s="94"/>
      <c r="C373" s="93"/>
      <c r="D373" s="93"/>
      <c r="E373" s="93"/>
      <c r="F373" s="93"/>
      <c r="G373" s="93"/>
      <c r="H373" s="93"/>
      <c r="I373" s="93"/>
      <c r="J373" s="93"/>
      <c r="K373" s="93"/>
      <c r="L373" s="93"/>
    </row>
    <row r="374" spans="2:12">
      <c r="B374" s="94"/>
      <c r="C374" s="93"/>
      <c r="D374" s="93"/>
      <c r="E374" s="93"/>
      <c r="F374" s="93"/>
      <c r="G374" s="93"/>
      <c r="H374" s="93"/>
      <c r="I374" s="93"/>
      <c r="J374" s="93"/>
      <c r="K374" s="93"/>
      <c r="L374" s="93"/>
    </row>
    <row r="375" spans="2:12">
      <c r="B375" s="94"/>
      <c r="C375" s="93"/>
      <c r="D375" s="93"/>
      <c r="E375" s="93"/>
      <c r="F375" s="93"/>
      <c r="G375" s="93"/>
      <c r="H375" s="93"/>
      <c r="I375" s="93"/>
      <c r="J375" s="93"/>
      <c r="K375" s="93"/>
      <c r="L375" s="93"/>
    </row>
    <row r="376" spans="2:12">
      <c r="B376" s="94"/>
      <c r="C376" s="93"/>
      <c r="D376" s="93"/>
      <c r="E376" s="93"/>
      <c r="F376" s="93"/>
      <c r="G376" s="93"/>
      <c r="H376" s="93"/>
      <c r="I376" s="93"/>
      <c r="J376" s="93"/>
      <c r="K376" s="93"/>
      <c r="L376" s="93"/>
    </row>
    <row r="377" spans="2:12">
      <c r="B377" s="94"/>
      <c r="C377" s="93"/>
      <c r="D377" s="93"/>
      <c r="E377" s="93"/>
      <c r="F377" s="93"/>
      <c r="G377" s="93"/>
      <c r="H377" s="93"/>
      <c r="I377" s="93"/>
      <c r="J377" s="93"/>
      <c r="K377" s="93"/>
      <c r="L377" s="93"/>
    </row>
    <row r="378" spans="2:12">
      <c r="B378" s="94"/>
      <c r="C378" s="93"/>
      <c r="D378" s="93"/>
      <c r="E378" s="93"/>
      <c r="F378" s="93"/>
      <c r="G378" s="93"/>
      <c r="H378" s="93"/>
      <c r="I378" s="93"/>
      <c r="J378" s="93"/>
      <c r="K378" s="93"/>
      <c r="L378" s="93"/>
    </row>
    <row r="379" spans="2:12">
      <c r="B379" s="94"/>
      <c r="C379" s="93"/>
      <c r="D379" s="93"/>
      <c r="E379" s="93"/>
      <c r="F379" s="93"/>
      <c r="G379" s="93"/>
      <c r="H379" s="93"/>
      <c r="I379" s="93"/>
      <c r="J379" s="93"/>
      <c r="K379" s="93"/>
      <c r="L379" s="93"/>
    </row>
    <row r="380" spans="2:12">
      <c r="B380" s="94"/>
      <c r="C380" s="93"/>
      <c r="D380" s="93"/>
      <c r="E380" s="93"/>
      <c r="F380" s="93"/>
      <c r="G380" s="93"/>
      <c r="H380" s="93"/>
      <c r="I380" s="93"/>
      <c r="J380" s="93"/>
      <c r="K380" s="93"/>
      <c r="L380" s="93"/>
    </row>
    <row r="381" spans="2:12">
      <c r="B381" s="94"/>
      <c r="C381" s="93"/>
      <c r="D381" s="93"/>
      <c r="E381" s="93"/>
      <c r="F381" s="93"/>
      <c r="G381" s="93"/>
      <c r="H381" s="93"/>
      <c r="I381" s="93"/>
      <c r="J381" s="93"/>
      <c r="K381" s="93"/>
      <c r="L381" s="93"/>
    </row>
    <row r="382" spans="2:12">
      <c r="B382" s="94"/>
      <c r="C382" s="93"/>
      <c r="D382" s="93"/>
      <c r="E382" s="93"/>
      <c r="F382" s="93"/>
      <c r="G382" s="93"/>
      <c r="H382" s="93"/>
      <c r="I382" s="93"/>
      <c r="J382" s="93"/>
      <c r="K382" s="93"/>
      <c r="L382" s="93"/>
    </row>
    <row r="383" spans="2:12">
      <c r="B383" s="94"/>
      <c r="C383" s="93"/>
      <c r="D383" s="93"/>
      <c r="E383" s="93"/>
      <c r="F383" s="93"/>
      <c r="G383" s="93"/>
      <c r="H383" s="93"/>
      <c r="I383" s="93"/>
      <c r="J383" s="93"/>
      <c r="K383" s="93"/>
      <c r="L383" s="93"/>
    </row>
    <row r="384" spans="2:12">
      <c r="B384" s="94"/>
      <c r="C384" s="93"/>
      <c r="D384" s="93"/>
      <c r="E384" s="93"/>
      <c r="F384" s="93"/>
      <c r="G384" s="93"/>
      <c r="H384" s="93"/>
      <c r="I384" s="93"/>
      <c r="J384" s="93"/>
      <c r="K384" s="93"/>
      <c r="L384" s="93"/>
    </row>
    <row r="385" spans="2:12">
      <c r="B385" s="94"/>
      <c r="C385" s="93"/>
      <c r="D385" s="93"/>
      <c r="E385" s="93"/>
      <c r="F385" s="93"/>
      <c r="G385" s="93"/>
      <c r="H385" s="93"/>
      <c r="I385" s="93"/>
      <c r="J385" s="93"/>
      <c r="K385" s="93"/>
      <c r="L385" s="93"/>
    </row>
    <row r="386" spans="2:12">
      <c r="B386" s="94"/>
      <c r="C386" s="93"/>
      <c r="D386" s="93"/>
      <c r="E386" s="93"/>
      <c r="F386" s="93"/>
      <c r="G386" s="93"/>
      <c r="H386" s="93"/>
      <c r="I386" s="93"/>
      <c r="J386" s="93"/>
      <c r="K386" s="93"/>
      <c r="L386" s="93"/>
    </row>
    <row r="387" spans="2:12">
      <c r="B387" s="94"/>
      <c r="C387" s="93"/>
      <c r="D387" s="93"/>
      <c r="E387" s="93"/>
      <c r="F387" s="93"/>
      <c r="G387" s="93"/>
      <c r="H387" s="93"/>
      <c r="I387" s="93"/>
      <c r="J387" s="93"/>
      <c r="K387" s="93"/>
      <c r="L387" s="93"/>
    </row>
    <row r="388" spans="2:12">
      <c r="B388" s="94"/>
      <c r="C388" s="93"/>
      <c r="D388" s="93"/>
      <c r="E388" s="93"/>
      <c r="F388" s="93"/>
      <c r="G388" s="93"/>
      <c r="H388" s="93"/>
      <c r="I388" s="93"/>
      <c r="J388" s="93"/>
      <c r="K388" s="93"/>
      <c r="L388" s="93"/>
    </row>
    <row r="389" spans="2:12">
      <c r="B389" s="94"/>
      <c r="C389" s="93"/>
      <c r="D389" s="93"/>
      <c r="E389" s="93"/>
      <c r="F389" s="93"/>
      <c r="G389" s="93"/>
      <c r="H389" s="93"/>
      <c r="I389" s="93"/>
      <c r="J389" s="93"/>
      <c r="K389" s="93"/>
      <c r="L389" s="93"/>
    </row>
    <row r="390" spans="2:12">
      <c r="B390" s="94"/>
      <c r="C390" s="93"/>
      <c r="D390" s="93"/>
      <c r="E390" s="93"/>
      <c r="F390" s="93"/>
      <c r="G390" s="93"/>
      <c r="H390" s="93"/>
      <c r="I390" s="93"/>
      <c r="J390" s="93"/>
      <c r="K390" s="93"/>
      <c r="L390" s="93"/>
    </row>
    <row r="391" spans="2:12">
      <c r="B391" s="94"/>
      <c r="C391" s="93"/>
      <c r="D391" s="93"/>
      <c r="E391" s="93"/>
      <c r="F391" s="93"/>
      <c r="G391" s="93"/>
      <c r="H391" s="93"/>
      <c r="I391" s="93"/>
      <c r="J391" s="93"/>
      <c r="K391" s="93"/>
      <c r="L391" s="93"/>
    </row>
    <row r="392" spans="2:12">
      <c r="B392" s="94"/>
      <c r="C392" s="93"/>
      <c r="D392" s="93"/>
      <c r="E392" s="93"/>
      <c r="F392" s="93"/>
      <c r="G392" s="93"/>
      <c r="H392" s="93"/>
      <c r="I392" s="93"/>
      <c r="J392" s="93"/>
      <c r="K392" s="93"/>
      <c r="L392" s="93"/>
    </row>
    <row r="393" spans="2:12">
      <c r="B393" s="94"/>
      <c r="C393" s="93"/>
      <c r="D393" s="93"/>
      <c r="E393" s="93"/>
      <c r="F393" s="93"/>
      <c r="G393" s="93"/>
      <c r="H393" s="93"/>
      <c r="I393" s="93"/>
      <c r="J393" s="93"/>
      <c r="K393" s="93"/>
      <c r="L393" s="93"/>
    </row>
    <row r="394" spans="2:12">
      <c r="B394" s="94"/>
      <c r="C394" s="93"/>
      <c r="D394" s="93"/>
      <c r="E394" s="93"/>
      <c r="F394" s="93"/>
      <c r="G394" s="93"/>
      <c r="H394" s="93"/>
      <c r="I394" s="93"/>
      <c r="J394" s="93"/>
      <c r="K394" s="93"/>
      <c r="L394" s="93"/>
    </row>
    <row r="395" spans="2:12">
      <c r="B395" s="94"/>
      <c r="C395" s="93"/>
      <c r="D395" s="93"/>
      <c r="E395" s="93"/>
      <c r="F395" s="93"/>
      <c r="G395" s="93"/>
      <c r="H395" s="93"/>
      <c r="I395" s="93"/>
      <c r="J395" s="93"/>
      <c r="K395" s="93"/>
      <c r="L395" s="93"/>
    </row>
    <row r="396" spans="2:12">
      <c r="B396" s="94"/>
      <c r="C396" s="93"/>
      <c r="D396" s="93"/>
      <c r="E396" s="93"/>
      <c r="F396" s="93"/>
      <c r="G396" s="93"/>
      <c r="H396" s="93"/>
      <c r="I396" s="93"/>
      <c r="J396" s="93"/>
      <c r="K396" s="93"/>
      <c r="L396" s="93"/>
    </row>
    <row r="397" spans="2:12">
      <c r="B397" s="94"/>
      <c r="C397" s="93"/>
      <c r="D397" s="93"/>
      <c r="E397" s="93"/>
      <c r="F397" s="93"/>
      <c r="G397" s="93"/>
      <c r="H397" s="93"/>
      <c r="I397" s="93"/>
      <c r="J397" s="93"/>
      <c r="K397" s="93"/>
      <c r="L397" s="93"/>
    </row>
    <row r="398" spans="2:12">
      <c r="B398" s="94"/>
      <c r="C398" s="93"/>
      <c r="D398" s="93"/>
      <c r="E398" s="93"/>
      <c r="F398" s="93"/>
      <c r="G398" s="93"/>
      <c r="H398" s="93"/>
      <c r="I398" s="93"/>
      <c r="J398" s="93"/>
      <c r="K398" s="93"/>
      <c r="L398" s="93"/>
    </row>
    <row r="399" spans="2:12">
      <c r="B399" s="94"/>
      <c r="C399" s="93"/>
      <c r="D399" s="93"/>
      <c r="E399" s="93"/>
      <c r="F399" s="93"/>
      <c r="G399" s="93"/>
      <c r="H399" s="93"/>
      <c r="I399" s="93"/>
      <c r="J399" s="93"/>
      <c r="K399" s="93"/>
      <c r="L399" s="93"/>
    </row>
    <row r="400" spans="2:12">
      <c r="B400" s="94"/>
      <c r="C400" s="93"/>
      <c r="D400" s="93"/>
      <c r="E400" s="93"/>
      <c r="F400" s="93"/>
      <c r="G400" s="93"/>
      <c r="H400" s="93"/>
      <c r="I400" s="93"/>
      <c r="J400" s="93"/>
      <c r="K400" s="93"/>
      <c r="L400" s="93"/>
    </row>
    <row r="401" spans="2:12">
      <c r="B401" s="94"/>
      <c r="C401" s="93"/>
      <c r="D401" s="93"/>
      <c r="E401" s="93"/>
      <c r="F401" s="93"/>
      <c r="G401" s="93"/>
      <c r="H401" s="93"/>
      <c r="I401" s="93"/>
      <c r="J401" s="93"/>
      <c r="K401" s="93"/>
      <c r="L401" s="93"/>
    </row>
    <row r="402" spans="2:12">
      <c r="B402" s="94"/>
      <c r="C402" s="93"/>
      <c r="D402" s="93"/>
      <c r="E402" s="93"/>
      <c r="F402" s="93"/>
      <c r="G402" s="93"/>
      <c r="H402" s="93"/>
      <c r="I402" s="93"/>
      <c r="J402" s="93"/>
      <c r="K402" s="93"/>
      <c r="L402" s="93"/>
    </row>
    <row r="403" spans="2:12">
      <c r="B403" s="94"/>
      <c r="C403" s="93"/>
      <c r="D403" s="93"/>
      <c r="E403" s="93"/>
      <c r="F403" s="93"/>
      <c r="G403" s="93"/>
      <c r="H403" s="93"/>
      <c r="I403" s="93"/>
      <c r="J403" s="93"/>
      <c r="K403" s="93"/>
      <c r="L403" s="93"/>
    </row>
    <row r="404" spans="2:12">
      <c r="B404" s="94"/>
      <c r="C404" s="93"/>
      <c r="D404" s="93"/>
      <c r="E404" s="93"/>
      <c r="F404" s="93"/>
      <c r="G404" s="93"/>
      <c r="H404" s="93"/>
      <c r="I404" s="93"/>
      <c r="J404" s="93"/>
      <c r="K404" s="93"/>
      <c r="L404" s="93"/>
    </row>
    <row r="405" spans="2:12">
      <c r="B405" s="94"/>
      <c r="C405" s="93"/>
      <c r="D405" s="93"/>
      <c r="E405" s="93"/>
      <c r="F405" s="93"/>
      <c r="G405" s="93"/>
      <c r="H405" s="93"/>
      <c r="I405" s="93"/>
      <c r="J405" s="93"/>
      <c r="K405" s="93"/>
      <c r="L405" s="93"/>
    </row>
    <row r="406" spans="2:12">
      <c r="B406" s="94"/>
      <c r="C406" s="93"/>
      <c r="D406" s="93"/>
      <c r="E406" s="93"/>
      <c r="F406" s="93"/>
      <c r="G406" s="93"/>
      <c r="H406" s="93"/>
      <c r="I406" s="93"/>
      <c r="J406" s="93"/>
      <c r="K406" s="93"/>
      <c r="L406" s="93"/>
    </row>
    <row r="407" spans="2:12">
      <c r="B407" s="94"/>
      <c r="C407" s="93"/>
      <c r="D407" s="93"/>
      <c r="E407" s="93"/>
      <c r="F407" s="93"/>
      <c r="G407" s="93"/>
      <c r="H407" s="93"/>
      <c r="I407" s="93"/>
      <c r="J407" s="93"/>
      <c r="K407" s="93"/>
      <c r="L407" s="93"/>
    </row>
    <row r="408" spans="2:12">
      <c r="B408" s="94"/>
      <c r="C408" s="93"/>
      <c r="D408" s="93"/>
      <c r="E408" s="93"/>
      <c r="F408" s="93"/>
      <c r="G408" s="93"/>
      <c r="H408" s="93"/>
      <c r="I408" s="93"/>
      <c r="J408" s="93"/>
      <c r="K408" s="93"/>
      <c r="L408" s="93"/>
    </row>
    <row r="409" spans="2:12">
      <c r="B409" s="94"/>
      <c r="C409" s="93"/>
      <c r="D409" s="93"/>
      <c r="E409" s="93"/>
      <c r="F409" s="93"/>
      <c r="G409" s="93"/>
      <c r="H409" s="93"/>
      <c r="I409" s="93"/>
      <c r="J409" s="93"/>
      <c r="K409" s="93"/>
      <c r="L409" s="93"/>
    </row>
    <row r="410" spans="2:12">
      <c r="B410" s="94"/>
      <c r="C410" s="93"/>
      <c r="D410" s="93"/>
      <c r="E410" s="93"/>
      <c r="F410" s="93"/>
      <c r="G410" s="93"/>
      <c r="H410" s="93"/>
      <c r="I410" s="93"/>
      <c r="J410" s="93"/>
      <c r="K410" s="93"/>
      <c r="L410" s="93"/>
    </row>
    <row r="411" spans="2:12">
      <c r="B411" s="94"/>
      <c r="C411" s="93"/>
      <c r="D411" s="93"/>
      <c r="E411" s="93"/>
      <c r="F411" s="93"/>
      <c r="G411" s="93"/>
      <c r="H411" s="93"/>
      <c r="I411" s="93"/>
      <c r="J411" s="93"/>
      <c r="K411" s="93"/>
      <c r="L411" s="93"/>
    </row>
    <row r="412" spans="2:12">
      <c r="B412" s="94"/>
      <c r="C412" s="93"/>
      <c r="D412" s="93"/>
      <c r="E412" s="93"/>
      <c r="F412" s="93"/>
      <c r="G412" s="93"/>
      <c r="H412" s="93"/>
      <c r="I412" s="93"/>
      <c r="J412" s="93"/>
      <c r="K412" s="93"/>
      <c r="L412" s="93"/>
    </row>
    <row r="413" spans="2:12">
      <c r="B413" s="94"/>
      <c r="C413" s="93"/>
      <c r="D413" s="93"/>
      <c r="E413" s="93"/>
      <c r="F413" s="93"/>
      <c r="G413" s="93"/>
      <c r="H413" s="93"/>
      <c r="I413" s="93"/>
      <c r="J413" s="93"/>
      <c r="K413" s="93"/>
      <c r="L413" s="93"/>
    </row>
    <row r="414" spans="2:12">
      <c r="B414" s="94"/>
      <c r="C414" s="93"/>
      <c r="D414" s="93"/>
      <c r="E414" s="93"/>
      <c r="F414" s="93"/>
      <c r="G414" s="93"/>
      <c r="H414" s="93"/>
      <c r="I414" s="93"/>
      <c r="J414" s="93"/>
      <c r="K414" s="93"/>
      <c r="L414" s="93"/>
    </row>
    <row r="415" spans="2:12">
      <c r="B415" s="94"/>
      <c r="C415" s="93"/>
      <c r="D415" s="93"/>
      <c r="E415" s="93"/>
      <c r="F415" s="93"/>
      <c r="G415" s="93"/>
      <c r="H415" s="93"/>
      <c r="I415" s="93"/>
      <c r="J415" s="93"/>
      <c r="K415" s="93"/>
      <c r="L415" s="93"/>
    </row>
    <row r="416" spans="2:12">
      <c r="B416" s="94"/>
      <c r="C416" s="93"/>
      <c r="D416" s="93"/>
      <c r="E416" s="93"/>
      <c r="F416" s="93"/>
      <c r="G416" s="93"/>
      <c r="H416" s="93"/>
      <c r="I416" s="93"/>
      <c r="J416" s="93"/>
      <c r="K416" s="93"/>
      <c r="L416" s="93"/>
    </row>
    <row r="417" spans="2:12">
      <c r="B417" s="94"/>
      <c r="C417" s="93"/>
      <c r="D417" s="93"/>
      <c r="E417" s="93"/>
      <c r="F417" s="93"/>
      <c r="G417" s="93"/>
      <c r="H417" s="93"/>
      <c r="I417" s="93"/>
      <c r="J417" s="93"/>
      <c r="K417" s="93"/>
      <c r="L417" s="93"/>
    </row>
    <row r="418" spans="2:12">
      <c r="B418" s="94"/>
      <c r="C418" s="93"/>
      <c r="D418" s="93"/>
      <c r="E418" s="93"/>
      <c r="F418" s="93"/>
      <c r="G418" s="93"/>
      <c r="H418" s="93"/>
      <c r="I418" s="93"/>
      <c r="J418" s="93"/>
      <c r="K418" s="93"/>
      <c r="L418" s="93"/>
    </row>
    <row r="419" spans="2:12">
      <c r="B419" s="94"/>
      <c r="C419" s="93"/>
      <c r="D419" s="93"/>
      <c r="E419" s="93"/>
      <c r="F419" s="93"/>
      <c r="G419" s="93"/>
      <c r="H419" s="93"/>
      <c r="I419" s="93"/>
      <c r="J419" s="93"/>
      <c r="K419" s="93"/>
      <c r="L419" s="93"/>
    </row>
    <row r="420" spans="2:12">
      <c r="B420" s="94"/>
      <c r="C420" s="93"/>
      <c r="D420" s="93"/>
      <c r="E420" s="93"/>
      <c r="F420" s="93"/>
      <c r="G420" s="93"/>
      <c r="H420" s="93"/>
      <c r="I420" s="93"/>
      <c r="J420" s="93"/>
      <c r="K420" s="93"/>
      <c r="L420" s="93"/>
    </row>
    <row r="421" spans="2:12">
      <c r="B421" s="94"/>
      <c r="C421" s="93"/>
      <c r="D421" s="93"/>
      <c r="E421" s="93"/>
      <c r="F421" s="93"/>
      <c r="G421" s="93"/>
      <c r="H421" s="93"/>
      <c r="I421" s="93"/>
      <c r="J421" s="93"/>
      <c r="K421" s="93"/>
      <c r="L421" s="93"/>
    </row>
    <row r="422" spans="2:12">
      <c r="B422" s="94"/>
      <c r="C422" s="93"/>
      <c r="D422" s="93"/>
      <c r="E422" s="93"/>
      <c r="F422" s="93"/>
      <c r="G422" s="93"/>
      <c r="H422" s="93"/>
      <c r="I422" s="93"/>
      <c r="J422" s="93"/>
      <c r="K422" s="93"/>
      <c r="L422" s="93"/>
    </row>
    <row r="423" spans="2:12">
      <c r="B423" s="94"/>
      <c r="C423" s="93"/>
      <c r="D423" s="93"/>
      <c r="E423" s="93"/>
      <c r="F423" s="93"/>
      <c r="G423" s="93"/>
      <c r="H423" s="93"/>
      <c r="I423" s="93"/>
      <c r="J423" s="93"/>
      <c r="K423" s="93"/>
      <c r="L423" s="93"/>
    </row>
    <row r="424" spans="2:12">
      <c r="B424" s="94"/>
      <c r="C424" s="93"/>
      <c r="D424" s="93"/>
      <c r="E424" s="93"/>
      <c r="F424" s="93"/>
      <c r="G424" s="93"/>
      <c r="H424" s="93"/>
      <c r="I424" s="93"/>
      <c r="J424" s="93"/>
      <c r="K424" s="93"/>
      <c r="L424" s="93"/>
    </row>
    <row r="425" spans="2:12">
      <c r="B425" s="94"/>
      <c r="C425" s="93"/>
      <c r="D425" s="93"/>
      <c r="E425" s="93"/>
      <c r="F425" s="93"/>
      <c r="G425" s="93"/>
      <c r="H425" s="93"/>
      <c r="I425" s="93"/>
      <c r="J425" s="93"/>
      <c r="K425" s="93"/>
      <c r="L425" s="93"/>
    </row>
    <row r="426" spans="2:12">
      <c r="B426" s="94"/>
      <c r="C426" s="93"/>
      <c r="D426" s="93"/>
      <c r="E426" s="93"/>
      <c r="F426" s="93"/>
      <c r="G426" s="93"/>
      <c r="H426" s="93"/>
      <c r="I426" s="93"/>
      <c r="J426" s="93"/>
      <c r="K426" s="93"/>
      <c r="L426" s="93"/>
    </row>
    <row r="427" spans="2:12">
      <c r="B427" s="94"/>
      <c r="C427" s="93"/>
      <c r="D427" s="93"/>
      <c r="E427" s="93"/>
      <c r="F427" s="93"/>
      <c r="G427" s="93"/>
      <c r="H427" s="93"/>
      <c r="I427" s="93"/>
      <c r="J427" s="93"/>
      <c r="K427" s="93"/>
      <c r="L427" s="93"/>
    </row>
    <row r="428" spans="2:12">
      <c r="B428" s="94"/>
      <c r="C428" s="93"/>
      <c r="D428" s="93"/>
      <c r="E428" s="93"/>
      <c r="F428" s="93"/>
      <c r="G428" s="93"/>
      <c r="H428" s="93"/>
      <c r="I428" s="93"/>
      <c r="J428" s="93"/>
      <c r="K428" s="93"/>
      <c r="L428" s="93"/>
    </row>
    <row r="429" spans="2:12">
      <c r="B429" s="94"/>
      <c r="C429" s="93"/>
      <c r="D429" s="93"/>
      <c r="E429" s="93"/>
      <c r="F429" s="93"/>
      <c r="G429" s="93"/>
      <c r="H429" s="93"/>
      <c r="I429" s="93"/>
      <c r="J429" s="93"/>
      <c r="K429" s="93"/>
      <c r="L429" s="93"/>
    </row>
    <row r="430" spans="2:12">
      <c r="B430" s="94"/>
      <c r="C430" s="93"/>
      <c r="D430" s="93"/>
      <c r="E430" s="93"/>
      <c r="F430" s="93"/>
      <c r="G430" s="93"/>
      <c r="H430" s="93"/>
      <c r="I430" s="93"/>
      <c r="J430" s="93"/>
      <c r="K430" s="93"/>
      <c r="L430" s="93"/>
    </row>
    <row r="431" spans="2:12">
      <c r="B431" s="94"/>
      <c r="C431" s="93"/>
      <c r="D431" s="93"/>
      <c r="E431" s="93"/>
      <c r="F431" s="93"/>
      <c r="G431" s="93"/>
      <c r="H431" s="93"/>
      <c r="I431" s="93"/>
      <c r="J431" s="93"/>
      <c r="K431" s="93"/>
      <c r="L431" s="93"/>
    </row>
    <row r="432" spans="2:12">
      <c r="B432" s="94"/>
      <c r="C432" s="93"/>
      <c r="D432" s="93"/>
      <c r="E432" s="93"/>
      <c r="F432" s="93"/>
      <c r="G432" s="93"/>
      <c r="H432" s="93"/>
      <c r="I432" s="93"/>
      <c r="J432" s="93"/>
      <c r="K432" s="93"/>
      <c r="L432" s="93"/>
    </row>
    <row r="433" spans="2:12">
      <c r="B433" s="94"/>
      <c r="C433" s="93"/>
      <c r="D433" s="93"/>
      <c r="E433" s="93"/>
      <c r="F433" s="93"/>
      <c r="G433" s="93"/>
      <c r="H433" s="93"/>
      <c r="I433" s="93"/>
      <c r="J433" s="93"/>
      <c r="K433" s="93"/>
      <c r="L433" s="93"/>
    </row>
    <row r="434" spans="2:12">
      <c r="B434" s="94"/>
      <c r="C434" s="93"/>
      <c r="D434" s="93"/>
      <c r="E434" s="93"/>
      <c r="F434" s="93"/>
      <c r="G434" s="93"/>
      <c r="H434" s="93"/>
      <c r="I434" s="93"/>
      <c r="J434" s="93"/>
      <c r="K434" s="93"/>
      <c r="L434" s="93"/>
    </row>
    <row r="435" spans="2:12">
      <c r="B435" s="94"/>
      <c r="C435" s="93"/>
      <c r="D435" s="93"/>
      <c r="E435" s="93"/>
      <c r="F435" s="93"/>
      <c r="G435" s="93"/>
      <c r="H435" s="93"/>
      <c r="I435" s="93"/>
      <c r="J435" s="93"/>
      <c r="K435" s="93"/>
      <c r="L435" s="93"/>
    </row>
    <row r="436" spans="2:12">
      <c r="B436" s="94"/>
      <c r="C436" s="93"/>
      <c r="D436" s="93"/>
      <c r="E436" s="93"/>
      <c r="F436" s="93"/>
      <c r="G436" s="93"/>
      <c r="H436" s="93"/>
      <c r="I436" s="93"/>
      <c r="J436" s="93"/>
      <c r="K436" s="93"/>
      <c r="L436" s="93"/>
    </row>
    <row r="437" spans="2:12">
      <c r="B437" s="94"/>
      <c r="C437" s="93"/>
      <c r="D437" s="93"/>
      <c r="E437" s="93"/>
      <c r="F437" s="93"/>
      <c r="G437" s="93"/>
      <c r="H437" s="93"/>
      <c r="I437" s="93"/>
      <c r="J437" s="93"/>
      <c r="K437" s="93"/>
      <c r="L437" s="93"/>
    </row>
    <row r="438" spans="2:12">
      <c r="B438" s="94"/>
      <c r="C438" s="93"/>
      <c r="D438" s="93"/>
      <c r="E438" s="93"/>
      <c r="F438" s="93"/>
      <c r="G438" s="93"/>
      <c r="H438" s="93"/>
      <c r="I438" s="93"/>
      <c r="J438" s="93"/>
      <c r="K438" s="93"/>
      <c r="L438" s="93"/>
    </row>
    <row r="439" spans="2:12">
      <c r="B439" s="94"/>
      <c r="C439" s="93"/>
      <c r="D439" s="93"/>
      <c r="E439" s="93"/>
      <c r="F439" s="93"/>
      <c r="G439" s="93"/>
      <c r="H439" s="93"/>
      <c r="I439" s="93"/>
      <c r="J439" s="93"/>
      <c r="K439" s="93"/>
      <c r="L439" s="93"/>
    </row>
    <row r="440" spans="2:12">
      <c r="B440" s="94"/>
      <c r="C440" s="93"/>
      <c r="D440" s="93"/>
      <c r="E440" s="93"/>
      <c r="F440" s="93"/>
      <c r="G440" s="93"/>
      <c r="H440" s="93"/>
      <c r="I440" s="93"/>
      <c r="J440" s="93"/>
      <c r="K440" s="93"/>
      <c r="L440" s="93"/>
    </row>
    <row r="441" spans="2:12">
      <c r="B441" s="94"/>
      <c r="C441" s="93"/>
      <c r="D441" s="93"/>
      <c r="E441" s="93"/>
      <c r="F441" s="93"/>
      <c r="G441" s="93"/>
      <c r="H441" s="93"/>
      <c r="I441" s="93"/>
      <c r="J441" s="93"/>
      <c r="K441" s="93"/>
      <c r="L441" s="93"/>
    </row>
    <row r="442" spans="2:12">
      <c r="B442" s="94"/>
      <c r="C442" s="93"/>
      <c r="D442" s="93"/>
      <c r="E442" s="93"/>
      <c r="F442" s="93"/>
      <c r="G442" s="93"/>
      <c r="H442" s="93"/>
      <c r="I442" s="93"/>
      <c r="J442" s="93"/>
      <c r="K442" s="93"/>
      <c r="L442" s="93"/>
    </row>
    <row r="443" spans="2:12">
      <c r="B443" s="94"/>
      <c r="C443" s="93"/>
      <c r="D443" s="93"/>
      <c r="E443" s="93"/>
      <c r="F443" s="93"/>
      <c r="G443" s="93"/>
      <c r="H443" s="93"/>
      <c r="I443" s="93"/>
      <c r="J443" s="93"/>
      <c r="K443" s="93"/>
      <c r="L443" s="93"/>
    </row>
    <row r="444" spans="2:12">
      <c r="B444" s="94"/>
      <c r="C444" s="93"/>
      <c r="D444" s="93"/>
      <c r="E444" s="93"/>
      <c r="F444" s="93"/>
      <c r="G444" s="93"/>
      <c r="H444" s="93"/>
      <c r="I444" s="93"/>
      <c r="J444" s="93"/>
      <c r="K444" s="93"/>
      <c r="L444" s="93"/>
    </row>
    <row r="445" spans="2:12">
      <c r="B445" s="94"/>
      <c r="C445" s="93"/>
      <c r="D445" s="93"/>
      <c r="E445" s="93"/>
      <c r="F445" s="93"/>
      <c r="G445" s="93"/>
      <c r="H445" s="93"/>
      <c r="I445" s="93"/>
      <c r="J445" s="93"/>
      <c r="K445" s="93"/>
      <c r="L445" s="93"/>
    </row>
    <row r="446" spans="2:12">
      <c r="B446" s="94"/>
      <c r="C446" s="93"/>
      <c r="D446" s="93"/>
      <c r="E446" s="93"/>
      <c r="F446" s="93"/>
      <c r="G446" s="93"/>
      <c r="H446" s="93"/>
      <c r="I446" s="93"/>
      <c r="J446" s="93"/>
      <c r="K446" s="93"/>
      <c r="L446" s="93"/>
    </row>
    <row r="447" spans="2:12">
      <c r="B447" s="94"/>
      <c r="C447" s="93"/>
      <c r="D447" s="93"/>
      <c r="E447" s="93"/>
      <c r="F447" s="93"/>
      <c r="G447" s="93"/>
      <c r="H447" s="93"/>
      <c r="I447" s="93"/>
      <c r="J447" s="93"/>
      <c r="K447" s="93"/>
      <c r="L447" s="93"/>
    </row>
    <row r="448" spans="2:12">
      <c r="B448" s="94"/>
      <c r="C448" s="93"/>
      <c r="D448" s="93"/>
      <c r="E448" s="93"/>
      <c r="F448" s="93"/>
      <c r="G448" s="93"/>
      <c r="H448" s="93"/>
      <c r="I448" s="93"/>
      <c r="J448" s="93"/>
      <c r="K448" s="93"/>
      <c r="L448" s="93"/>
    </row>
    <row r="449" spans="2:12">
      <c r="B449" s="94"/>
      <c r="C449" s="93"/>
      <c r="D449" s="93"/>
      <c r="E449" s="93"/>
      <c r="F449" s="93"/>
      <c r="G449" s="93"/>
      <c r="H449" s="93"/>
      <c r="I449" s="93"/>
      <c r="J449" s="93"/>
      <c r="K449" s="93"/>
      <c r="L449" s="93"/>
    </row>
    <row r="450" spans="2:12">
      <c r="B450" s="94"/>
      <c r="C450" s="93"/>
      <c r="D450" s="93"/>
      <c r="E450" s="93"/>
      <c r="F450" s="93"/>
      <c r="G450" s="93"/>
      <c r="H450" s="93"/>
      <c r="I450" s="93"/>
      <c r="J450" s="93"/>
      <c r="K450" s="93"/>
      <c r="L450" s="93"/>
    </row>
    <row r="451" spans="2:12">
      <c r="B451" s="94"/>
      <c r="C451" s="93"/>
      <c r="D451" s="93"/>
      <c r="E451" s="93"/>
      <c r="F451" s="93"/>
      <c r="G451" s="93"/>
      <c r="H451" s="93"/>
      <c r="I451" s="93"/>
      <c r="J451" s="93"/>
      <c r="K451" s="93"/>
      <c r="L451" s="93"/>
    </row>
    <row r="452" spans="2:12">
      <c r="B452" s="94"/>
      <c r="C452" s="93"/>
      <c r="D452" s="93"/>
      <c r="E452" s="93"/>
      <c r="F452" s="93"/>
      <c r="G452" s="93"/>
      <c r="H452" s="93"/>
      <c r="I452" s="93"/>
      <c r="J452" s="93"/>
      <c r="K452" s="93"/>
      <c r="L452" s="93"/>
    </row>
    <row r="453" spans="2:12">
      <c r="B453" s="94"/>
      <c r="C453" s="93"/>
      <c r="D453" s="93"/>
      <c r="E453" s="93"/>
      <c r="F453" s="93"/>
      <c r="G453" s="93"/>
      <c r="H453" s="93"/>
      <c r="I453" s="93"/>
      <c r="J453" s="93"/>
      <c r="K453" s="93"/>
      <c r="L453" s="93"/>
    </row>
    <row r="454" spans="2:12">
      <c r="B454" s="94"/>
      <c r="C454" s="93"/>
      <c r="D454" s="93"/>
      <c r="E454" s="93"/>
      <c r="F454" s="93"/>
      <c r="G454" s="93"/>
      <c r="H454" s="93"/>
      <c r="I454" s="93"/>
      <c r="J454" s="93"/>
      <c r="K454" s="93"/>
      <c r="L454" s="93"/>
    </row>
    <row r="455" spans="2:12">
      <c r="B455" s="94"/>
      <c r="C455" s="93"/>
      <c r="D455" s="93"/>
      <c r="E455" s="93"/>
      <c r="F455" s="93"/>
      <c r="G455" s="93"/>
      <c r="H455" s="93"/>
      <c r="I455" s="93"/>
      <c r="J455" s="93"/>
      <c r="K455" s="93"/>
      <c r="L455" s="93"/>
    </row>
    <row r="456" spans="2:12">
      <c r="B456" s="94"/>
      <c r="C456" s="93"/>
      <c r="D456" s="93"/>
      <c r="E456" s="93"/>
      <c r="F456" s="93"/>
      <c r="G456" s="93"/>
      <c r="H456" s="93"/>
      <c r="I456" s="93"/>
      <c r="J456" s="93"/>
      <c r="K456" s="93"/>
      <c r="L456" s="93"/>
    </row>
    <row r="457" spans="2:12">
      <c r="B457" s="94"/>
      <c r="C457" s="93"/>
      <c r="D457" s="93"/>
      <c r="E457" s="93"/>
      <c r="F457" s="93"/>
      <c r="G457" s="93"/>
      <c r="H457" s="93"/>
      <c r="I457" s="93"/>
      <c r="J457" s="93"/>
      <c r="K457" s="93"/>
      <c r="L457" s="93"/>
    </row>
    <row r="458" spans="2:12">
      <c r="B458" s="94"/>
      <c r="C458" s="93"/>
      <c r="D458" s="93"/>
      <c r="E458" s="93"/>
      <c r="F458" s="93"/>
      <c r="G458" s="93"/>
      <c r="H458" s="93"/>
      <c r="I458" s="93"/>
      <c r="J458" s="93"/>
      <c r="K458" s="93"/>
      <c r="L458" s="93"/>
    </row>
    <row r="459" spans="2:12">
      <c r="B459" s="94"/>
      <c r="C459" s="93"/>
      <c r="D459" s="93"/>
      <c r="E459" s="93"/>
      <c r="F459" s="93"/>
      <c r="G459" s="93"/>
      <c r="H459" s="93"/>
      <c r="I459" s="93"/>
      <c r="J459" s="93"/>
      <c r="K459" s="93"/>
      <c r="L459" s="93"/>
    </row>
    <row r="460" spans="2:12">
      <c r="B460" s="94"/>
      <c r="C460" s="93"/>
      <c r="D460" s="93"/>
      <c r="E460" s="93"/>
      <c r="F460" s="93"/>
      <c r="G460" s="93"/>
      <c r="H460" s="93"/>
      <c r="I460" s="93"/>
      <c r="J460" s="93"/>
      <c r="K460" s="93"/>
      <c r="L460" s="93"/>
    </row>
    <row r="461" spans="2:12">
      <c r="B461" s="94"/>
      <c r="C461" s="93"/>
      <c r="D461" s="93"/>
      <c r="E461" s="93"/>
      <c r="F461" s="93"/>
      <c r="G461" s="93"/>
      <c r="H461" s="93"/>
      <c r="I461" s="93"/>
      <c r="J461" s="93"/>
      <c r="K461" s="93"/>
      <c r="L461" s="93"/>
    </row>
    <row r="462" spans="2:12">
      <c r="B462" s="94"/>
      <c r="C462" s="93"/>
      <c r="D462" s="93"/>
      <c r="E462" s="93"/>
      <c r="F462" s="93"/>
      <c r="G462" s="93"/>
      <c r="H462" s="93"/>
      <c r="I462" s="93"/>
      <c r="J462" s="93"/>
      <c r="K462" s="93"/>
      <c r="L462" s="93"/>
    </row>
    <row r="463" spans="2:12">
      <c r="B463" s="94"/>
      <c r="C463" s="93"/>
      <c r="D463" s="93"/>
      <c r="E463" s="93"/>
      <c r="F463" s="93"/>
      <c r="G463" s="93"/>
      <c r="H463" s="93"/>
      <c r="I463" s="93"/>
      <c r="J463" s="93"/>
      <c r="K463" s="93"/>
      <c r="L463" s="93"/>
    </row>
    <row r="464" spans="2:12">
      <c r="B464" s="94"/>
      <c r="C464" s="93"/>
      <c r="D464" s="93"/>
      <c r="E464" s="93"/>
      <c r="F464" s="93"/>
      <c r="G464" s="93"/>
      <c r="H464" s="93"/>
      <c r="I464" s="93"/>
      <c r="J464" s="93"/>
      <c r="K464" s="93"/>
      <c r="L464" s="93"/>
    </row>
    <row r="465" spans="2:12">
      <c r="B465" s="94"/>
      <c r="C465" s="93"/>
      <c r="D465" s="93"/>
      <c r="E465" s="93"/>
      <c r="F465" s="93"/>
      <c r="G465" s="93"/>
      <c r="H465" s="93"/>
      <c r="I465" s="93"/>
      <c r="J465" s="93"/>
      <c r="K465" s="93"/>
      <c r="L465" s="93"/>
    </row>
    <row r="466" spans="2:12">
      <c r="B466" s="94"/>
      <c r="C466" s="93"/>
      <c r="D466" s="93"/>
      <c r="E466" s="93"/>
      <c r="F466" s="93"/>
      <c r="G466" s="93"/>
      <c r="H466" s="93"/>
      <c r="I466" s="93"/>
      <c r="J466" s="93"/>
      <c r="K466" s="93"/>
      <c r="L466" s="93"/>
    </row>
    <row r="467" spans="2:12">
      <c r="B467" s="94"/>
      <c r="C467" s="93"/>
      <c r="D467" s="93"/>
      <c r="E467" s="93"/>
      <c r="F467" s="93"/>
      <c r="G467" s="93"/>
      <c r="H467" s="93"/>
      <c r="I467" s="93"/>
      <c r="J467" s="93"/>
      <c r="K467" s="93"/>
      <c r="L467" s="93"/>
    </row>
    <row r="468" spans="2:12">
      <c r="B468" s="94"/>
      <c r="C468" s="93"/>
      <c r="D468" s="93"/>
      <c r="E468" s="93"/>
      <c r="F468" s="93"/>
      <c r="G468" s="93"/>
      <c r="H468" s="93"/>
      <c r="I468" s="93"/>
      <c r="J468" s="93"/>
      <c r="K468" s="93"/>
      <c r="L468" s="93"/>
    </row>
    <row r="469" spans="2:12">
      <c r="B469" s="94"/>
      <c r="C469" s="93"/>
      <c r="D469" s="93"/>
      <c r="E469" s="93"/>
      <c r="F469" s="93"/>
      <c r="G469" s="93"/>
      <c r="H469" s="93"/>
      <c r="I469" s="93"/>
      <c r="J469" s="93"/>
      <c r="K469" s="93"/>
      <c r="L469" s="93"/>
    </row>
    <row r="470" spans="2:12">
      <c r="B470" s="94"/>
      <c r="C470" s="93"/>
      <c r="D470" s="93"/>
      <c r="E470" s="93"/>
      <c r="F470" s="93"/>
      <c r="G470" s="93"/>
      <c r="H470" s="93"/>
      <c r="I470" s="93"/>
      <c r="J470" s="93"/>
      <c r="K470" s="93"/>
      <c r="L470" s="93"/>
    </row>
    <row r="471" spans="2:12">
      <c r="B471" s="94"/>
      <c r="C471" s="93"/>
      <c r="D471" s="93"/>
      <c r="E471" s="93"/>
      <c r="F471" s="93"/>
      <c r="G471" s="93"/>
      <c r="H471" s="93"/>
      <c r="I471" s="93"/>
      <c r="J471" s="93"/>
      <c r="K471" s="93"/>
      <c r="L471" s="93"/>
    </row>
    <row r="472" spans="2:12">
      <c r="B472" s="94"/>
      <c r="C472" s="93"/>
      <c r="D472" s="93"/>
      <c r="E472" s="93"/>
      <c r="F472" s="93"/>
      <c r="G472" s="93"/>
      <c r="H472" s="93"/>
      <c r="I472" s="93"/>
      <c r="J472" s="93"/>
      <c r="K472" s="93"/>
      <c r="L472" s="93"/>
    </row>
    <row r="473" spans="2:12">
      <c r="B473" s="94"/>
      <c r="C473" s="93"/>
      <c r="D473" s="93"/>
      <c r="E473" s="93"/>
      <c r="F473" s="93"/>
      <c r="G473" s="93"/>
      <c r="H473" s="93"/>
      <c r="I473" s="93"/>
      <c r="J473" s="93"/>
      <c r="K473" s="93"/>
      <c r="L473" s="93"/>
    </row>
    <row r="474" spans="2:12">
      <c r="B474" s="94"/>
      <c r="C474" s="94"/>
      <c r="D474" s="94"/>
      <c r="E474" s="93"/>
      <c r="F474" s="93"/>
      <c r="G474" s="93"/>
      <c r="H474" s="93"/>
      <c r="I474" s="93"/>
      <c r="J474" s="93"/>
      <c r="K474" s="93"/>
      <c r="L474" s="93"/>
    </row>
    <row r="475" spans="2:12">
      <c r="B475" s="94"/>
      <c r="C475" s="94"/>
      <c r="D475" s="94"/>
      <c r="E475" s="93"/>
      <c r="F475" s="93"/>
      <c r="G475" s="93"/>
      <c r="H475" s="93"/>
      <c r="I475" s="93"/>
      <c r="J475" s="93"/>
      <c r="K475" s="93"/>
      <c r="L475" s="93"/>
    </row>
    <row r="476" spans="2:12">
      <c r="B476" s="94"/>
      <c r="C476" s="94"/>
      <c r="D476" s="94"/>
      <c r="E476" s="93"/>
      <c r="F476" s="93"/>
      <c r="G476" s="93"/>
      <c r="H476" s="93"/>
      <c r="I476" s="93"/>
      <c r="J476" s="93"/>
      <c r="K476" s="93"/>
      <c r="L476" s="93"/>
    </row>
    <row r="477" spans="2:12">
      <c r="B477" s="94"/>
      <c r="C477" s="94"/>
      <c r="D477" s="94"/>
      <c r="E477" s="93"/>
      <c r="F477" s="93"/>
      <c r="G477" s="93"/>
      <c r="H477" s="93"/>
      <c r="I477" s="93"/>
      <c r="J477" s="93"/>
      <c r="K477" s="93"/>
      <c r="L477" s="93"/>
    </row>
    <row r="478" spans="2:12">
      <c r="B478" s="94"/>
      <c r="C478" s="94"/>
      <c r="D478" s="94"/>
      <c r="E478" s="93"/>
      <c r="F478" s="93"/>
      <c r="G478" s="93"/>
      <c r="H478" s="93"/>
      <c r="I478" s="93"/>
      <c r="J478" s="93"/>
      <c r="K478" s="93"/>
      <c r="L478" s="93"/>
    </row>
    <row r="479" spans="2:12">
      <c r="B479" s="94"/>
      <c r="C479" s="94"/>
      <c r="D479" s="94"/>
      <c r="E479" s="93"/>
      <c r="F479" s="93"/>
      <c r="G479" s="93"/>
      <c r="H479" s="93"/>
      <c r="I479" s="93"/>
      <c r="J479" s="93"/>
      <c r="K479" s="93"/>
      <c r="L479" s="93"/>
    </row>
    <row r="480" spans="2:12">
      <c r="B480" s="94"/>
      <c r="C480" s="94"/>
      <c r="D480" s="94"/>
      <c r="E480" s="93"/>
      <c r="F480" s="93"/>
      <c r="G480" s="93"/>
      <c r="H480" s="93"/>
      <c r="I480" s="93"/>
      <c r="J480" s="93"/>
      <c r="K480" s="93"/>
      <c r="L480" s="93"/>
    </row>
    <row r="481" spans="2:12">
      <c r="B481" s="94"/>
      <c r="C481" s="94"/>
      <c r="D481" s="94"/>
      <c r="E481" s="93"/>
      <c r="F481" s="93"/>
      <c r="G481" s="93"/>
      <c r="H481" s="93"/>
      <c r="I481" s="93"/>
      <c r="J481" s="93"/>
      <c r="K481" s="93"/>
      <c r="L481" s="93"/>
    </row>
    <row r="482" spans="2:12">
      <c r="B482" s="94"/>
      <c r="C482" s="94"/>
      <c r="D482" s="94"/>
      <c r="E482" s="93"/>
      <c r="F482" s="93"/>
      <c r="G482" s="93"/>
      <c r="H482" s="93"/>
      <c r="I482" s="93"/>
      <c r="J482" s="93"/>
      <c r="K482" s="93"/>
      <c r="L482" s="93"/>
    </row>
    <row r="483" spans="2:12">
      <c r="B483" s="94"/>
      <c r="C483" s="94"/>
      <c r="D483" s="94"/>
      <c r="E483" s="93"/>
      <c r="F483" s="93"/>
      <c r="G483" s="93"/>
      <c r="H483" s="93"/>
      <c r="I483" s="93"/>
      <c r="J483" s="93"/>
      <c r="K483" s="93"/>
      <c r="L483" s="93"/>
    </row>
    <row r="484" spans="2:12">
      <c r="B484" s="94"/>
      <c r="C484" s="94"/>
      <c r="D484" s="94"/>
      <c r="E484" s="93"/>
      <c r="F484" s="93"/>
      <c r="G484" s="93"/>
      <c r="H484" s="93"/>
      <c r="I484" s="93"/>
      <c r="J484" s="93"/>
      <c r="K484" s="93"/>
      <c r="L484" s="93"/>
    </row>
    <row r="485" spans="2:12">
      <c r="B485" s="94"/>
      <c r="C485" s="94"/>
      <c r="D485" s="94"/>
      <c r="E485" s="93"/>
      <c r="F485" s="93"/>
      <c r="G485" s="93"/>
      <c r="H485" s="93"/>
      <c r="I485" s="93"/>
      <c r="J485" s="93"/>
      <c r="K485" s="93"/>
      <c r="L485" s="93"/>
    </row>
    <row r="486" spans="2:12">
      <c r="B486" s="94"/>
      <c r="C486" s="94"/>
      <c r="D486" s="94"/>
      <c r="E486" s="93"/>
      <c r="F486" s="93"/>
      <c r="G486" s="93"/>
      <c r="H486" s="93"/>
      <c r="I486" s="93"/>
      <c r="J486" s="93"/>
      <c r="K486" s="93"/>
      <c r="L486" s="93"/>
    </row>
    <row r="487" spans="2:12">
      <c r="B487" s="94"/>
      <c r="C487" s="94"/>
      <c r="D487" s="94"/>
      <c r="E487" s="93"/>
      <c r="F487" s="93"/>
      <c r="G487" s="93"/>
      <c r="H487" s="93"/>
      <c r="I487" s="93"/>
      <c r="J487" s="93"/>
      <c r="K487" s="93"/>
      <c r="L487" s="93"/>
    </row>
    <row r="488" spans="2:12">
      <c r="B488" s="94"/>
      <c r="C488" s="94"/>
      <c r="D488" s="94"/>
      <c r="E488" s="93"/>
      <c r="F488" s="93"/>
      <c r="G488" s="93"/>
      <c r="H488" s="93"/>
      <c r="I488" s="93"/>
      <c r="J488" s="93"/>
      <c r="K488" s="93"/>
      <c r="L488" s="93"/>
    </row>
    <row r="489" spans="2:12">
      <c r="B489" s="94"/>
      <c r="C489" s="94"/>
      <c r="D489" s="94"/>
      <c r="E489" s="93"/>
      <c r="F489" s="93"/>
      <c r="G489" s="93"/>
      <c r="H489" s="93"/>
      <c r="I489" s="93"/>
      <c r="J489" s="93"/>
      <c r="K489" s="93"/>
      <c r="L489" s="93"/>
    </row>
    <row r="490" spans="2:12">
      <c r="B490" s="94"/>
      <c r="C490" s="94"/>
      <c r="D490" s="94"/>
      <c r="E490" s="93"/>
      <c r="F490" s="93"/>
      <c r="G490" s="93"/>
      <c r="H490" s="93"/>
      <c r="I490" s="93"/>
      <c r="J490" s="93"/>
      <c r="K490" s="93"/>
      <c r="L490" s="93"/>
    </row>
    <row r="491" spans="2:12">
      <c r="B491" s="94"/>
      <c r="C491" s="94"/>
      <c r="D491" s="94"/>
      <c r="E491" s="93"/>
      <c r="F491" s="93"/>
      <c r="G491" s="93"/>
      <c r="H491" s="93"/>
      <c r="I491" s="93"/>
      <c r="J491" s="93"/>
      <c r="K491" s="93"/>
      <c r="L491" s="93"/>
    </row>
    <row r="492" spans="2:12">
      <c r="B492" s="94"/>
      <c r="C492" s="94"/>
      <c r="D492" s="94"/>
      <c r="E492" s="93"/>
      <c r="F492" s="93"/>
      <c r="G492" s="93"/>
      <c r="H492" s="93"/>
      <c r="I492" s="93"/>
      <c r="J492" s="93"/>
      <c r="K492" s="93"/>
      <c r="L492" s="93"/>
    </row>
    <row r="493" spans="2:12">
      <c r="B493" s="94"/>
      <c r="C493" s="94"/>
      <c r="D493" s="94"/>
      <c r="E493" s="93"/>
      <c r="F493" s="93"/>
      <c r="G493" s="93"/>
      <c r="H493" s="93"/>
      <c r="I493" s="93"/>
      <c r="J493" s="93"/>
      <c r="K493" s="93"/>
      <c r="L493" s="93"/>
    </row>
    <row r="494" spans="2:12">
      <c r="B494" s="94"/>
      <c r="C494" s="94"/>
      <c r="D494" s="94"/>
      <c r="E494" s="93"/>
      <c r="F494" s="93"/>
      <c r="G494" s="93"/>
      <c r="H494" s="93"/>
      <c r="I494" s="93"/>
      <c r="J494" s="93"/>
      <c r="K494" s="93"/>
      <c r="L494" s="93"/>
    </row>
    <row r="495" spans="2:12">
      <c r="B495" s="94"/>
      <c r="C495" s="94"/>
      <c r="D495" s="94"/>
      <c r="E495" s="93"/>
      <c r="F495" s="93"/>
      <c r="G495" s="93"/>
      <c r="H495" s="93"/>
      <c r="I495" s="93"/>
      <c r="J495" s="93"/>
      <c r="K495" s="93"/>
      <c r="L495" s="93"/>
    </row>
    <row r="496" spans="2:12">
      <c r="B496" s="94"/>
      <c r="C496" s="94"/>
      <c r="D496" s="94"/>
      <c r="E496" s="93"/>
      <c r="F496" s="93"/>
      <c r="G496" s="93"/>
      <c r="H496" s="93"/>
      <c r="I496" s="93"/>
      <c r="J496" s="93"/>
      <c r="K496" s="93"/>
      <c r="L496" s="93"/>
    </row>
    <row r="497" spans="2:12">
      <c r="B497" s="94"/>
      <c r="C497" s="94"/>
      <c r="D497" s="94"/>
      <c r="E497" s="93"/>
      <c r="F497" s="93"/>
      <c r="G497" s="93"/>
      <c r="H497" s="93"/>
      <c r="I497" s="93"/>
      <c r="J497" s="93"/>
      <c r="K497" s="93"/>
      <c r="L497" s="93"/>
    </row>
    <row r="498" spans="2:12">
      <c r="B498" s="94"/>
      <c r="C498" s="94"/>
      <c r="D498" s="94"/>
      <c r="E498" s="93"/>
      <c r="F498" s="93"/>
      <c r="G498" s="93"/>
      <c r="H498" s="93"/>
      <c r="I498" s="93"/>
      <c r="J498" s="93"/>
      <c r="K498" s="93"/>
      <c r="L498" s="93"/>
    </row>
    <row r="499" spans="2:12">
      <c r="B499" s="94"/>
      <c r="C499" s="94"/>
      <c r="D499" s="94"/>
      <c r="E499" s="93"/>
      <c r="F499" s="93"/>
      <c r="G499" s="93"/>
      <c r="H499" s="93"/>
      <c r="I499" s="93"/>
      <c r="J499" s="93"/>
      <c r="K499" s="93"/>
      <c r="L499" s="93"/>
    </row>
    <row r="500" spans="2:12">
      <c r="B500" s="94"/>
      <c r="C500" s="94"/>
      <c r="D500" s="94"/>
      <c r="E500" s="93"/>
      <c r="F500" s="93"/>
      <c r="G500" s="93"/>
      <c r="H500" s="93"/>
      <c r="I500" s="93"/>
      <c r="J500" s="93"/>
      <c r="K500" s="93"/>
      <c r="L500" s="93"/>
    </row>
    <row r="501" spans="2:12">
      <c r="B501" s="94"/>
      <c r="C501" s="94"/>
      <c r="D501" s="94"/>
      <c r="E501" s="93"/>
      <c r="F501" s="93"/>
      <c r="G501" s="93"/>
      <c r="H501" s="93"/>
      <c r="I501" s="93"/>
      <c r="J501" s="93"/>
      <c r="K501" s="93"/>
      <c r="L501" s="93"/>
    </row>
    <row r="502" spans="2:12">
      <c r="B502" s="94"/>
      <c r="C502" s="94"/>
      <c r="D502" s="94"/>
      <c r="E502" s="93"/>
      <c r="F502" s="93"/>
      <c r="G502" s="93"/>
      <c r="H502" s="93"/>
      <c r="I502" s="93"/>
      <c r="J502" s="93"/>
      <c r="K502" s="93"/>
      <c r="L502" s="93"/>
    </row>
    <row r="503" spans="2:12">
      <c r="B503" s="94"/>
      <c r="C503" s="94"/>
      <c r="D503" s="94"/>
      <c r="E503" s="93"/>
      <c r="F503" s="93"/>
      <c r="G503" s="93"/>
      <c r="H503" s="93"/>
      <c r="I503" s="93"/>
      <c r="J503" s="93"/>
      <c r="K503" s="93"/>
      <c r="L503" s="93"/>
    </row>
    <row r="504" spans="2:12">
      <c r="B504" s="94"/>
      <c r="C504" s="94"/>
      <c r="D504" s="94"/>
      <c r="E504" s="93"/>
      <c r="F504" s="93"/>
      <c r="G504" s="93"/>
      <c r="H504" s="93"/>
      <c r="I504" s="93"/>
      <c r="J504" s="93"/>
      <c r="K504" s="93"/>
      <c r="L504" s="93"/>
    </row>
    <row r="505" spans="2:12">
      <c r="B505" s="94"/>
      <c r="C505" s="94"/>
      <c r="D505" s="94"/>
      <c r="E505" s="93"/>
      <c r="F505" s="93"/>
      <c r="G505" s="93"/>
      <c r="H505" s="93"/>
      <c r="I505" s="93"/>
      <c r="J505" s="93"/>
      <c r="K505" s="93"/>
      <c r="L505" s="93"/>
    </row>
    <row r="506" spans="2:12">
      <c r="B506" s="94"/>
      <c r="C506" s="94"/>
      <c r="D506" s="94"/>
      <c r="E506" s="93"/>
      <c r="F506" s="93"/>
      <c r="G506" s="93"/>
      <c r="H506" s="93"/>
      <c r="I506" s="93"/>
      <c r="J506" s="93"/>
      <c r="K506" s="93"/>
      <c r="L506" s="93"/>
    </row>
    <row r="507" spans="2:12">
      <c r="B507" s="94"/>
      <c r="C507" s="94"/>
      <c r="D507" s="94"/>
      <c r="E507" s="93"/>
      <c r="F507" s="93"/>
      <c r="G507" s="93"/>
      <c r="H507" s="93"/>
      <c r="I507" s="93"/>
      <c r="J507" s="93"/>
      <c r="K507" s="93"/>
      <c r="L507" s="93"/>
    </row>
    <row r="508" spans="2:12">
      <c r="B508" s="94"/>
      <c r="C508" s="94"/>
      <c r="D508" s="94"/>
      <c r="E508" s="93"/>
      <c r="F508" s="93"/>
      <c r="G508" s="93"/>
      <c r="H508" s="93"/>
      <c r="I508" s="93"/>
      <c r="J508" s="93"/>
      <c r="K508" s="93"/>
      <c r="L508" s="93"/>
    </row>
    <row r="509" spans="2:12">
      <c r="B509" s="94"/>
      <c r="C509" s="94"/>
      <c r="D509" s="94"/>
      <c r="E509" s="93"/>
      <c r="F509" s="93"/>
      <c r="G509" s="93"/>
      <c r="H509" s="93"/>
      <c r="I509" s="93"/>
      <c r="J509" s="93"/>
      <c r="K509" s="93"/>
      <c r="L509" s="93"/>
    </row>
    <row r="510" spans="2:12">
      <c r="B510" s="94"/>
      <c r="C510" s="94"/>
      <c r="D510" s="94"/>
      <c r="E510" s="93"/>
      <c r="F510" s="93"/>
      <c r="G510" s="93"/>
      <c r="H510" s="93"/>
      <c r="I510" s="93"/>
      <c r="J510" s="93"/>
      <c r="K510" s="93"/>
      <c r="L510" s="93"/>
    </row>
    <row r="511" spans="2:12">
      <c r="B511" s="94"/>
      <c r="C511" s="94"/>
      <c r="D511" s="94"/>
      <c r="E511" s="93"/>
      <c r="F511" s="93"/>
      <c r="G511" s="93"/>
      <c r="H511" s="93"/>
      <c r="I511" s="93"/>
      <c r="J511" s="93"/>
      <c r="K511" s="93"/>
      <c r="L511" s="93"/>
    </row>
    <row r="512" spans="2:12">
      <c r="B512" s="94"/>
      <c r="C512" s="94"/>
      <c r="D512" s="94"/>
      <c r="E512" s="93"/>
      <c r="F512" s="93"/>
      <c r="G512" s="93"/>
      <c r="H512" s="93"/>
      <c r="I512" s="93"/>
      <c r="J512" s="93"/>
      <c r="K512" s="93"/>
      <c r="L512" s="93"/>
    </row>
    <row r="513" spans="2:12">
      <c r="B513" s="94"/>
      <c r="C513" s="94"/>
      <c r="D513" s="94"/>
      <c r="E513" s="93"/>
      <c r="F513" s="93"/>
      <c r="G513" s="93"/>
      <c r="H513" s="93"/>
      <c r="I513" s="93"/>
      <c r="J513" s="93"/>
      <c r="K513" s="93"/>
      <c r="L513" s="93"/>
    </row>
    <row r="514" spans="2:12">
      <c r="B514" s="94"/>
      <c r="C514" s="94"/>
      <c r="D514" s="94"/>
      <c r="E514" s="93"/>
      <c r="F514" s="93"/>
      <c r="G514" s="93"/>
      <c r="H514" s="93"/>
      <c r="I514" s="93"/>
      <c r="J514" s="93"/>
      <c r="K514" s="93"/>
      <c r="L514" s="93"/>
    </row>
    <row r="515" spans="2:12">
      <c r="B515" s="94"/>
      <c r="C515" s="94"/>
      <c r="D515" s="94"/>
      <c r="E515" s="93"/>
      <c r="F515" s="93"/>
      <c r="G515" s="93"/>
      <c r="H515" s="93"/>
      <c r="I515" s="93"/>
      <c r="J515" s="93"/>
      <c r="K515" s="93"/>
      <c r="L515" s="93"/>
    </row>
    <row r="516" spans="2:12">
      <c r="B516" s="94"/>
      <c r="C516" s="94"/>
      <c r="D516" s="94"/>
      <c r="E516" s="93"/>
      <c r="F516" s="93"/>
      <c r="G516" s="93"/>
      <c r="H516" s="93"/>
      <c r="I516" s="93"/>
      <c r="J516" s="93"/>
      <c r="K516" s="93"/>
      <c r="L516" s="93"/>
    </row>
    <row r="517" spans="2:12">
      <c r="B517" s="94"/>
      <c r="C517" s="94"/>
      <c r="D517" s="94"/>
      <c r="E517" s="93"/>
      <c r="F517" s="93"/>
      <c r="G517" s="93"/>
      <c r="H517" s="93"/>
      <c r="I517" s="93"/>
      <c r="J517" s="93"/>
      <c r="K517" s="93"/>
      <c r="L517" s="93"/>
    </row>
    <row r="518" spans="2:12">
      <c r="B518" s="94"/>
      <c r="C518" s="94"/>
      <c r="D518" s="94"/>
      <c r="E518" s="93"/>
      <c r="F518" s="93"/>
      <c r="G518" s="93"/>
      <c r="H518" s="93"/>
      <c r="I518" s="93"/>
      <c r="J518" s="93"/>
      <c r="K518" s="93"/>
      <c r="L518" s="93"/>
    </row>
    <row r="519" spans="2:12">
      <c r="B519" s="94"/>
      <c r="C519" s="94"/>
      <c r="D519" s="94"/>
      <c r="E519" s="93"/>
      <c r="F519" s="93"/>
      <c r="G519" s="93"/>
      <c r="H519" s="93"/>
      <c r="I519" s="93"/>
      <c r="J519" s="93"/>
      <c r="K519" s="93"/>
      <c r="L519" s="93"/>
    </row>
    <row r="520" spans="2:12">
      <c r="B520" s="94"/>
      <c r="C520" s="94"/>
      <c r="D520" s="94"/>
      <c r="E520" s="93"/>
      <c r="F520" s="93"/>
      <c r="G520" s="93"/>
      <c r="H520" s="93"/>
      <c r="I520" s="93"/>
      <c r="J520" s="93"/>
      <c r="K520" s="93"/>
      <c r="L520" s="93"/>
    </row>
    <row r="521" spans="2:12">
      <c r="B521" s="94"/>
      <c r="C521" s="94"/>
      <c r="D521" s="94"/>
      <c r="E521" s="93"/>
      <c r="F521" s="93"/>
      <c r="G521" s="93"/>
      <c r="H521" s="93"/>
      <c r="I521" s="93"/>
      <c r="J521" s="93"/>
      <c r="K521" s="93"/>
      <c r="L521" s="93"/>
    </row>
    <row r="522" spans="2:12">
      <c r="B522" s="94"/>
      <c r="C522" s="94"/>
      <c r="D522" s="94"/>
      <c r="E522" s="93"/>
      <c r="F522" s="93"/>
      <c r="G522" s="93"/>
      <c r="H522" s="93"/>
      <c r="I522" s="93"/>
      <c r="J522" s="93"/>
      <c r="K522" s="93"/>
      <c r="L522" s="93"/>
    </row>
    <row r="523" spans="2:12">
      <c r="B523" s="94"/>
      <c r="C523" s="94"/>
      <c r="D523" s="94"/>
      <c r="E523" s="93"/>
      <c r="F523" s="93"/>
      <c r="G523" s="93"/>
      <c r="H523" s="93"/>
      <c r="I523" s="93"/>
      <c r="J523" s="93"/>
      <c r="K523" s="93"/>
      <c r="L523" s="93"/>
    </row>
    <row r="524" spans="2:12">
      <c r="B524" s="94"/>
      <c r="C524" s="94"/>
      <c r="D524" s="94"/>
      <c r="E524" s="93"/>
      <c r="F524" s="93"/>
      <c r="G524" s="93"/>
      <c r="H524" s="93"/>
      <c r="I524" s="93"/>
      <c r="J524" s="93"/>
      <c r="K524" s="93"/>
      <c r="L524" s="93"/>
    </row>
    <row r="525" spans="2:12">
      <c r="B525" s="94"/>
      <c r="C525" s="94"/>
      <c r="D525" s="94"/>
      <c r="E525" s="93"/>
      <c r="F525" s="93"/>
      <c r="G525" s="93"/>
      <c r="H525" s="93"/>
      <c r="I525" s="93"/>
      <c r="J525" s="93"/>
      <c r="K525" s="93"/>
      <c r="L525" s="93"/>
    </row>
    <row r="526" spans="2:12">
      <c r="B526" s="94"/>
      <c r="C526" s="94"/>
      <c r="D526" s="94"/>
      <c r="E526" s="93"/>
      <c r="F526" s="93"/>
      <c r="G526" s="93"/>
      <c r="H526" s="93"/>
      <c r="I526" s="93"/>
      <c r="J526" s="93"/>
      <c r="K526" s="93"/>
      <c r="L526" s="93"/>
    </row>
    <row r="527" spans="2:12">
      <c r="B527" s="94"/>
      <c r="C527" s="94"/>
      <c r="D527" s="94"/>
      <c r="E527" s="93"/>
      <c r="F527" s="93"/>
      <c r="G527" s="93"/>
      <c r="H527" s="93"/>
      <c r="I527" s="93"/>
      <c r="J527" s="93"/>
      <c r="K527" s="93"/>
      <c r="L527" s="93"/>
    </row>
    <row r="528" spans="2:12">
      <c r="B528" s="94"/>
      <c r="C528" s="94"/>
      <c r="D528" s="94"/>
      <c r="E528" s="93"/>
      <c r="F528" s="93"/>
      <c r="G528" s="93"/>
      <c r="H528" s="93"/>
      <c r="I528" s="93"/>
      <c r="J528" s="93"/>
      <c r="K528" s="93"/>
      <c r="L528" s="93"/>
    </row>
    <row r="529" spans="2:12">
      <c r="B529" s="94"/>
      <c r="C529" s="94"/>
      <c r="D529" s="94"/>
      <c r="E529" s="93"/>
      <c r="F529" s="93"/>
      <c r="G529" s="93"/>
      <c r="H529" s="93"/>
      <c r="I529" s="93"/>
      <c r="J529" s="93"/>
      <c r="K529" s="93"/>
      <c r="L529" s="93"/>
    </row>
    <row r="530" spans="2:12">
      <c r="B530" s="94"/>
      <c r="C530" s="94"/>
      <c r="D530" s="94"/>
      <c r="E530" s="93"/>
      <c r="F530" s="93"/>
      <c r="G530" s="93"/>
      <c r="H530" s="93"/>
      <c r="I530" s="93"/>
      <c r="J530" s="93"/>
      <c r="K530" s="93"/>
      <c r="L530" s="93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5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60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146</v>
      </c>
      <c r="C1" s="46" t="s" vm="1">
        <v>229</v>
      </c>
    </row>
    <row r="2" spans="2:12">
      <c r="B2" s="46" t="s">
        <v>145</v>
      </c>
      <c r="C2" s="46" t="s">
        <v>230</v>
      </c>
    </row>
    <row r="3" spans="2:12">
      <c r="B3" s="46" t="s">
        <v>147</v>
      </c>
      <c r="C3" s="46" t="s">
        <v>231</v>
      </c>
    </row>
    <row r="4" spans="2:12">
      <c r="B4" s="46" t="s">
        <v>148</v>
      </c>
      <c r="C4" s="46">
        <v>9455</v>
      </c>
    </row>
    <row r="6" spans="2:12" ht="26.25" customHeight="1">
      <c r="B6" s="143" t="s">
        <v>172</v>
      </c>
      <c r="C6" s="144"/>
      <c r="D6" s="144"/>
      <c r="E6" s="144"/>
      <c r="F6" s="144"/>
      <c r="G6" s="144"/>
      <c r="H6" s="144"/>
      <c r="I6" s="144"/>
      <c r="J6" s="144"/>
      <c r="K6" s="144"/>
      <c r="L6" s="145"/>
    </row>
    <row r="7" spans="2:12" s="3" customFormat="1" ht="63">
      <c r="B7" s="66" t="s">
        <v>115</v>
      </c>
      <c r="C7" s="49" t="s">
        <v>47</v>
      </c>
      <c r="D7" s="49" t="s">
        <v>117</v>
      </c>
      <c r="E7" s="49" t="s">
        <v>14</v>
      </c>
      <c r="F7" s="49" t="s">
        <v>68</v>
      </c>
      <c r="G7" s="49" t="s">
        <v>103</v>
      </c>
      <c r="H7" s="49" t="s">
        <v>16</v>
      </c>
      <c r="I7" s="49" t="s">
        <v>18</v>
      </c>
      <c r="J7" s="49" t="s">
        <v>63</v>
      </c>
      <c r="K7" s="49" t="s">
        <v>149</v>
      </c>
      <c r="L7" s="51" t="s">
        <v>150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208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4" t="s">
        <v>46</v>
      </c>
      <c r="C10" s="74"/>
      <c r="D10" s="74"/>
      <c r="E10" s="74"/>
      <c r="F10" s="74"/>
      <c r="G10" s="75"/>
      <c r="H10" s="76"/>
      <c r="I10" s="76"/>
      <c r="J10" s="77">
        <f>J11+J55</f>
        <v>14776.290288602</v>
      </c>
      <c r="K10" s="78">
        <f>IFERROR(J10/$J$10,0)</f>
        <v>1</v>
      </c>
      <c r="L10" s="78">
        <f>J10/'סכום נכסי הקרן'!$C$42</f>
        <v>0.14002585251219563</v>
      </c>
    </row>
    <row r="11" spans="2:12">
      <c r="B11" s="79" t="s">
        <v>198</v>
      </c>
      <c r="C11" s="80"/>
      <c r="D11" s="80"/>
      <c r="E11" s="80"/>
      <c r="F11" s="80"/>
      <c r="G11" s="81"/>
      <c r="H11" s="82"/>
      <c r="I11" s="82"/>
      <c r="J11" s="83">
        <f>J12+J21</f>
        <v>14485.653622005</v>
      </c>
      <c r="K11" s="84">
        <f t="shared" ref="K11:K58" si="0">IFERROR(J11/$J$10,0)</f>
        <v>0.98033087730949708</v>
      </c>
      <c r="L11" s="84">
        <f>J11/'סכום נכסי הקרן'!$C$42</f>
        <v>0.13727166683929098</v>
      </c>
    </row>
    <row r="12" spans="2:12">
      <c r="B12" s="85" t="s">
        <v>44</v>
      </c>
      <c r="C12" s="80"/>
      <c r="D12" s="80"/>
      <c r="E12" s="80"/>
      <c r="F12" s="80"/>
      <c r="G12" s="81"/>
      <c r="H12" s="82"/>
      <c r="I12" s="82"/>
      <c r="J12" s="83">
        <f>SUM(J13:J19)</f>
        <v>10764.456196872001</v>
      </c>
      <c r="K12" s="84">
        <f t="shared" si="0"/>
        <v>0.7284951761657924</v>
      </c>
      <c r="L12" s="84">
        <f>J12/'סכום נכסי הקרן'!$C$42</f>
        <v>0.10200815809363721</v>
      </c>
    </row>
    <row r="13" spans="2:12">
      <c r="B13" s="86" t="s">
        <v>2569</v>
      </c>
      <c r="C13" s="87" t="s">
        <v>2570</v>
      </c>
      <c r="D13" s="87">
        <v>11</v>
      </c>
      <c r="E13" s="87" t="s">
        <v>317</v>
      </c>
      <c r="F13" s="87" t="s">
        <v>318</v>
      </c>
      <c r="G13" s="88" t="s">
        <v>133</v>
      </c>
      <c r="H13" s="89">
        <v>0</v>
      </c>
      <c r="I13" s="89">
        <v>0</v>
      </c>
      <c r="J13" s="90">
        <v>400.71771917000007</v>
      </c>
      <c r="K13" s="91">
        <f t="shared" si="0"/>
        <v>2.7118966353760796E-2</v>
      </c>
      <c r="L13" s="91">
        <f>J13/'סכום נכסי הקרן'!$C$42</f>
        <v>3.7973563829349051E-3</v>
      </c>
    </row>
    <row r="14" spans="2:12">
      <c r="B14" s="86" t="s">
        <v>2571</v>
      </c>
      <c r="C14" s="87" t="s">
        <v>2572</v>
      </c>
      <c r="D14" s="87">
        <v>12</v>
      </c>
      <c r="E14" s="87" t="s">
        <v>317</v>
      </c>
      <c r="F14" s="87" t="s">
        <v>318</v>
      </c>
      <c r="G14" s="88" t="s">
        <v>133</v>
      </c>
      <c r="H14" s="89">
        <v>0</v>
      </c>
      <c r="I14" s="89">
        <v>0</v>
      </c>
      <c r="J14" s="90">
        <v>304.38566546599998</v>
      </c>
      <c r="K14" s="91">
        <f t="shared" si="0"/>
        <v>2.0599599731794267E-2</v>
      </c>
      <c r="L14" s="91">
        <f>J14/'סכום נכסי הקרן'!$C$42</f>
        <v>2.8844765138544884E-3</v>
      </c>
    </row>
    <row r="15" spans="2:12">
      <c r="B15" s="86" t="s">
        <v>2571</v>
      </c>
      <c r="C15" s="87" t="s">
        <v>2573</v>
      </c>
      <c r="D15" s="87">
        <v>12</v>
      </c>
      <c r="E15" s="87" t="s">
        <v>317</v>
      </c>
      <c r="F15" s="87" t="s">
        <v>318</v>
      </c>
      <c r="G15" s="88" t="s">
        <v>133</v>
      </c>
      <c r="H15" s="89">
        <v>0</v>
      </c>
      <c r="I15" s="89">
        <v>0</v>
      </c>
      <c r="J15" s="90">
        <v>802.3705799999999</v>
      </c>
      <c r="K15" s="91">
        <f t="shared" si="0"/>
        <v>5.4301219340481231E-2</v>
      </c>
      <c r="L15" s="91">
        <f>J15/'סכום נכסי הקרן'!$C$42</f>
        <v>7.6035745306026088E-3</v>
      </c>
    </row>
    <row r="16" spans="2:12">
      <c r="B16" s="86" t="s">
        <v>2574</v>
      </c>
      <c r="C16" s="87" t="s">
        <v>2575</v>
      </c>
      <c r="D16" s="87">
        <v>10</v>
      </c>
      <c r="E16" s="87" t="s">
        <v>317</v>
      </c>
      <c r="F16" s="87" t="s">
        <v>318</v>
      </c>
      <c r="G16" s="88" t="s">
        <v>133</v>
      </c>
      <c r="H16" s="89">
        <v>0</v>
      </c>
      <c r="I16" s="89">
        <v>0</v>
      </c>
      <c r="J16" s="90">
        <v>179.28512250300003</v>
      </c>
      <c r="K16" s="91">
        <f t="shared" si="0"/>
        <v>1.2133297262121017E-2</v>
      </c>
      <c r="L16" s="91">
        <f>J16/'סכום נכסי הקרן'!$C$42</f>
        <v>1.6989752929123846E-3</v>
      </c>
    </row>
    <row r="17" spans="2:12">
      <c r="B17" s="86" t="s">
        <v>2574</v>
      </c>
      <c r="C17" s="87" t="s">
        <v>2576</v>
      </c>
      <c r="D17" s="87">
        <v>10</v>
      </c>
      <c r="E17" s="87" t="s">
        <v>317</v>
      </c>
      <c r="F17" s="87" t="s">
        <v>318</v>
      </c>
      <c r="G17" s="88" t="s">
        <v>133</v>
      </c>
      <c r="H17" s="89">
        <v>0</v>
      </c>
      <c r="I17" s="89">
        <v>0</v>
      </c>
      <c r="J17" s="90">
        <v>8020.51397</v>
      </c>
      <c r="K17" s="91">
        <f t="shared" si="0"/>
        <v>0.54279618316559408</v>
      </c>
      <c r="L17" s="91">
        <f>J17/'סכום נכסי הקרן'!$C$42</f>
        <v>7.6005498288128193E-2</v>
      </c>
    </row>
    <row r="18" spans="2:12">
      <c r="B18" s="86" t="s">
        <v>2574</v>
      </c>
      <c r="C18" s="87" t="s">
        <v>2577</v>
      </c>
      <c r="D18" s="87">
        <v>10</v>
      </c>
      <c r="E18" s="87" t="s">
        <v>317</v>
      </c>
      <c r="F18" s="87" t="s">
        <v>318</v>
      </c>
      <c r="G18" s="88" t="s">
        <v>133</v>
      </c>
      <c r="H18" s="89">
        <v>0</v>
      </c>
      <c r="I18" s="89">
        <v>0</v>
      </c>
      <c r="J18" s="90">
        <v>650.41641442499997</v>
      </c>
      <c r="K18" s="91">
        <f t="shared" si="0"/>
        <v>4.4017571509590077E-2</v>
      </c>
      <c r="L18" s="91">
        <f>J18/'סכום נכסי הקרן'!$C$42</f>
        <v>6.1635979761468845E-3</v>
      </c>
    </row>
    <row r="19" spans="2:12">
      <c r="B19" s="86" t="s">
        <v>2578</v>
      </c>
      <c r="C19" s="87" t="s">
        <v>2579</v>
      </c>
      <c r="D19" s="87">
        <v>20</v>
      </c>
      <c r="E19" s="87" t="s">
        <v>317</v>
      </c>
      <c r="F19" s="87" t="s">
        <v>318</v>
      </c>
      <c r="G19" s="88" t="s">
        <v>133</v>
      </c>
      <c r="H19" s="89">
        <v>0</v>
      </c>
      <c r="I19" s="89">
        <v>0</v>
      </c>
      <c r="J19" s="90">
        <v>406.76672530799999</v>
      </c>
      <c r="K19" s="91">
        <f t="shared" si="0"/>
        <v>2.7528338802450841E-2</v>
      </c>
      <c r="L19" s="91">
        <f>J19/'סכום נכסי הקרן'!$C$42</f>
        <v>3.8546791090577335E-3</v>
      </c>
    </row>
    <row r="20" spans="2:12">
      <c r="B20" s="92"/>
      <c r="C20" s="87"/>
      <c r="D20" s="87"/>
      <c r="E20" s="87"/>
      <c r="F20" s="87"/>
      <c r="G20" s="87"/>
      <c r="H20" s="87"/>
      <c r="I20" s="87"/>
      <c r="J20" s="87"/>
      <c r="K20" s="91"/>
      <c r="L20" s="87"/>
    </row>
    <row r="21" spans="2:12">
      <c r="B21" s="85" t="s">
        <v>45</v>
      </c>
      <c r="C21" s="80"/>
      <c r="D21" s="80"/>
      <c r="E21" s="80"/>
      <c r="F21" s="80"/>
      <c r="G21" s="81"/>
      <c r="H21" s="82"/>
      <c r="I21" s="82"/>
      <c r="J21" s="83">
        <f>SUM(J22:J53)</f>
        <v>3721.1974251330003</v>
      </c>
      <c r="K21" s="84">
        <f t="shared" si="0"/>
        <v>0.25183570114370474</v>
      </c>
      <c r="L21" s="84">
        <f>J21/'סכום נכסי הקרן'!$C$42</f>
        <v>3.5263508745653774E-2</v>
      </c>
    </row>
    <row r="22" spans="2:12">
      <c r="B22" s="86" t="s">
        <v>2569</v>
      </c>
      <c r="C22" s="87" t="s">
        <v>2580</v>
      </c>
      <c r="D22" s="87">
        <v>11</v>
      </c>
      <c r="E22" s="87" t="s">
        <v>317</v>
      </c>
      <c r="F22" s="87" t="s">
        <v>318</v>
      </c>
      <c r="G22" s="88" t="s">
        <v>134</v>
      </c>
      <c r="H22" s="89">
        <v>0</v>
      </c>
      <c r="I22" s="89">
        <v>0</v>
      </c>
      <c r="J22" s="90">
        <v>1.2635362800000001</v>
      </c>
      <c r="K22" s="91">
        <f t="shared" si="0"/>
        <v>8.5511062338471734E-5</v>
      </c>
      <c r="L22" s="91">
        <f>J22/'סכום נכסי הקרן'!$C$42</f>
        <v>1.1973759403168008E-5</v>
      </c>
    </row>
    <row r="23" spans="2:12">
      <c r="B23" s="86" t="s">
        <v>2569</v>
      </c>
      <c r="C23" s="87" t="s">
        <v>2581</v>
      </c>
      <c r="D23" s="87">
        <v>11</v>
      </c>
      <c r="E23" s="87" t="s">
        <v>317</v>
      </c>
      <c r="F23" s="87" t="s">
        <v>318</v>
      </c>
      <c r="G23" s="88" t="s">
        <v>136</v>
      </c>
      <c r="H23" s="89">
        <v>0</v>
      </c>
      <c r="I23" s="89">
        <v>0</v>
      </c>
      <c r="J23" s="90">
        <v>8.0120000000000005E-6</v>
      </c>
      <c r="K23" s="91">
        <f t="shared" si="0"/>
        <v>5.4221999185954159E-10</v>
      </c>
      <c r="L23" s="91">
        <f>J23/'סכום נכסי הקרן'!$C$42</f>
        <v>7.5924816609288091E-11</v>
      </c>
    </row>
    <row r="24" spans="2:12">
      <c r="B24" s="86" t="s">
        <v>2569</v>
      </c>
      <c r="C24" s="87" t="s">
        <v>2582</v>
      </c>
      <c r="D24" s="87">
        <v>11</v>
      </c>
      <c r="E24" s="87" t="s">
        <v>317</v>
      </c>
      <c r="F24" s="87" t="s">
        <v>318</v>
      </c>
      <c r="G24" s="88" t="s">
        <v>135</v>
      </c>
      <c r="H24" s="89">
        <v>0</v>
      </c>
      <c r="I24" s="89">
        <v>0</v>
      </c>
      <c r="J24" s="90">
        <v>3.3001000000000005E-4</v>
      </c>
      <c r="K24" s="91">
        <f t="shared" si="0"/>
        <v>2.23337518114787E-8</v>
      </c>
      <c r="L24" s="91">
        <f>J24/'סכום נכסי הקרן'!$C$42</f>
        <v>3.1273026371980985E-9</v>
      </c>
    </row>
    <row r="25" spans="2:12">
      <c r="B25" s="86" t="s">
        <v>2569</v>
      </c>
      <c r="C25" s="87" t="s">
        <v>2583</v>
      </c>
      <c r="D25" s="87">
        <v>11</v>
      </c>
      <c r="E25" s="87" t="s">
        <v>317</v>
      </c>
      <c r="F25" s="87" t="s">
        <v>318</v>
      </c>
      <c r="G25" s="88" t="s">
        <v>132</v>
      </c>
      <c r="H25" s="89">
        <v>0</v>
      </c>
      <c r="I25" s="89">
        <v>0</v>
      </c>
      <c r="J25" s="90">
        <v>172.680954246</v>
      </c>
      <c r="K25" s="91">
        <f t="shared" si="0"/>
        <v>1.1686353670190214E-2</v>
      </c>
      <c r="L25" s="91">
        <f>J25/'סכום נכסי הקרן'!$C$42</f>
        <v>1.6363916354274108E-3</v>
      </c>
    </row>
    <row r="26" spans="2:12">
      <c r="B26" s="86" t="s">
        <v>2571</v>
      </c>
      <c r="C26" s="87" t="s">
        <v>2584</v>
      </c>
      <c r="D26" s="87">
        <v>12</v>
      </c>
      <c r="E26" s="87" t="s">
        <v>317</v>
      </c>
      <c r="F26" s="87" t="s">
        <v>318</v>
      </c>
      <c r="G26" s="88" t="s">
        <v>134</v>
      </c>
      <c r="H26" s="89">
        <v>0</v>
      </c>
      <c r="I26" s="89">
        <v>0</v>
      </c>
      <c r="J26" s="90">
        <v>61.556480542000003</v>
      </c>
      <c r="K26" s="91">
        <f t="shared" si="0"/>
        <v>4.1658954541169838E-3</v>
      </c>
      <c r="L26" s="91">
        <f>J26/'סכום נכסי הקרן'!$C$42</f>
        <v>5.8333306243941096E-4</v>
      </c>
    </row>
    <row r="27" spans="2:12">
      <c r="B27" s="86" t="s">
        <v>2571</v>
      </c>
      <c r="C27" s="87" t="s">
        <v>2585</v>
      </c>
      <c r="D27" s="87">
        <v>12</v>
      </c>
      <c r="E27" s="87" t="s">
        <v>317</v>
      </c>
      <c r="F27" s="87" t="s">
        <v>318</v>
      </c>
      <c r="G27" s="88" t="s">
        <v>136</v>
      </c>
      <c r="H27" s="89">
        <v>0</v>
      </c>
      <c r="I27" s="89">
        <v>0</v>
      </c>
      <c r="J27" s="90">
        <v>1.5023</v>
      </c>
      <c r="K27" s="91">
        <f t="shared" si="0"/>
        <v>1.0166963227291429E-4</v>
      </c>
      <c r="L27" s="91">
        <f>J27/'סכום נכסי הקרן'!$C$42</f>
        <v>1.4236376933616261E-5</v>
      </c>
    </row>
    <row r="28" spans="2:12">
      <c r="B28" s="86" t="s">
        <v>2571</v>
      </c>
      <c r="C28" s="87" t="s">
        <v>2586</v>
      </c>
      <c r="D28" s="87">
        <v>12</v>
      </c>
      <c r="E28" s="87" t="s">
        <v>317</v>
      </c>
      <c r="F28" s="87" t="s">
        <v>318</v>
      </c>
      <c r="G28" s="88" t="s">
        <v>132</v>
      </c>
      <c r="H28" s="89">
        <v>0</v>
      </c>
      <c r="I28" s="89">
        <v>0</v>
      </c>
      <c r="J28" s="90">
        <v>314.74868315800001</v>
      </c>
      <c r="K28" s="91">
        <f t="shared" si="0"/>
        <v>2.1300927161723941E-2</v>
      </c>
      <c r="L28" s="91">
        <f>J28/'סכום נכסי הקרן'!$C$42</f>
        <v>2.982680485120578E-3</v>
      </c>
    </row>
    <row r="29" spans="2:12">
      <c r="B29" s="86" t="s">
        <v>2571</v>
      </c>
      <c r="C29" s="87" t="s">
        <v>2587</v>
      </c>
      <c r="D29" s="87">
        <v>12</v>
      </c>
      <c r="E29" s="87" t="s">
        <v>317</v>
      </c>
      <c r="F29" s="87" t="s">
        <v>318</v>
      </c>
      <c r="G29" s="88" t="s">
        <v>135</v>
      </c>
      <c r="H29" s="89">
        <v>0</v>
      </c>
      <c r="I29" s="89">
        <v>0</v>
      </c>
      <c r="J29" s="90">
        <v>3.2544254820000003</v>
      </c>
      <c r="K29" s="91">
        <f t="shared" si="0"/>
        <v>2.2024645011951133E-4</v>
      </c>
      <c r="L29" s="91">
        <f>J29/'סכום נכסי הקרן'!$C$42</f>
        <v>3.0840196940769346E-5</v>
      </c>
    </row>
    <row r="30" spans="2:12">
      <c r="B30" s="86" t="s">
        <v>2571</v>
      </c>
      <c r="C30" s="87" t="s">
        <v>2588</v>
      </c>
      <c r="D30" s="87">
        <v>12</v>
      </c>
      <c r="E30" s="87" t="s">
        <v>317</v>
      </c>
      <c r="F30" s="87" t="s">
        <v>318</v>
      </c>
      <c r="G30" s="88" t="s">
        <v>141</v>
      </c>
      <c r="H30" s="89">
        <v>0</v>
      </c>
      <c r="I30" s="89">
        <v>0</v>
      </c>
      <c r="J30" s="90">
        <v>6.5697748E-2</v>
      </c>
      <c r="K30" s="91">
        <f t="shared" si="0"/>
        <v>4.4461598085060181E-6</v>
      </c>
      <c r="L30" s="91">
        <f>J30/'סכום נכסי הקרן'!$C$42</f>
        <v>6.2257731759151557E-7</v>
      </c>
    </row>
    <row r="31" spans="2:12">
      <c r="B31" s="86" t="s">
        <v>2574</v>
      </c>
      <c r="C31" s="87" t="s">
        <v>2589</v>
      </c>
      <c r="D31" s="87">
        <v>10</v>
      </c>
      <c r="E31" s="87" t="s">
        <v>317</v>
      </c>
      <c r="F31" s="87" t="s">
        <v>318</v>
      </c>
      <c r="G31" s="88" t="s">
        <v>137</v>
      </c>
      <c r="H31" s="89">
        <v>0</v>
      </c>
      <c r="I31" s="89">
        <v>0</v>
      </c>
      <c r="J31" s="90">
        <v>8.5937000000000001E-5</v>
      </c>
      <c r="K31" s="91">
        <f t="shared" si="0"/>
        <v>5.8158711233691245E-9</v>
      </c>
      <c r="L31" s="91">
        <f>J31/'סכום נכסי הקרן'!$C$42</f>
        <v>8.1437231215082252E-10</v>
      </c>
    </row>
    <row r="32" spans="2:12">
      <c r="B32" s="86" t="s">
        <v>2574</v>
      </c>
      <c r="C32" s="87" t="s">
        <v>2590</v>
      </c>
      <c r="D32" s="87">
        <v>10</v>
      </c>
      <c r="E32" s="87" t="s">
        <v>317</v>
      </c>
      <c r="F32" s="87" t="s">
        <v>318</v>
      </c>
      <c r="G32" s="88" t="s">
        <v>134</v>
      </c>
      <c r="H32" s="89">
        <v>0</v>
      </c>
      <c r="I32" s="89">
        <v>0</v>
      </c>
      <c r="J32" s="90">
        <v>199.71717203399996</v>
      </c>
      <c r="K32" s="91">
        <f t="shared" si="0"/>
        <v>1.3516056339801064E-2</v>
      </c>
      <c r="L32" s="91">
        <f>J32/'סכום נכסי הקרן'!$C$42</f>
        <v>1.8925973115835105E-3</v>
      </c>
    </row>
    <row r="33" spans="2:12">
      <c r="B33" s="86" t="s">
        <v>2574</v>
      </c>
      <c r="C33" s="87" t="s">
        <v>2591</v>
      </c>
      <c r="D33" s="87">
        <v>10</v>
      </c>
      <c r="E33" s="87" t="s">
        <v>317</v>
      </c>
      <c r="F33" s="87" t="s">
        <v>318</v>
      </c>
      <c r="G33" s="88" t="s">
        <v>132</v>
      </c>
      <c r="H33" s="89">
        <v>0</v>
      </c>
      <c r="I33" s="89">
        <v>0</v>
      </c>
      <c r="J33" s="90">
        <v>135.95851999999999</v>
      </c>
      <c r="K33" s="91">
        <f t="shared" si="0"/>
        <v>9.2011267608131959E-3</v>
      </c>
      <c r="L33" s="91">
        <f>J33/'סכום נכסי הקרן'!$C$42</f>
        <v>1.2883956187556447E-3</v>
      </c>
    </row>
    <row r="34" spans="2:12">
      <c r="B34" s="86" t="s">
        <v>2574</v>
      </c>
      <c r="C34" s="87" t="s">
        <v>2592</v>
      </c>
      <c r="D34" s="87">
        <v>10</v>
      </c>
      <c r="E34" s="87" t="s">
        <v>317</v>
      </c>
      <c r="F34" s="87" t="s">
        <v>318</v>
      </c>
      <c r="G34" s="88" t="s">
        <v>134</v>
      </c>
      <c r="H34" s="89">
        <v>0</v>
      </c>
      <c r="I34" s="89">
        <v>0</v>
      </c>
      <c r="J34" s="90">
        <v>0.87417</v>
      </c>
      <c r="K34" s="91">
        <f t="shared" si="0"/>
        <v>5.9160315811764289E-5</v>
      </c>
      <c r="L34" s="91">
        <f>J34/'סכום נכסי הקרן'!$C$42</f>
        <v>8.283973656433021E-6</v>
      </c>
    </row>
    <row r="35" spans="2:12">
      <c r="B35" s="86" t="s">
        <v>2574</v>
      </c>
      <c r="C35" s="87" t="s">
        <v>2593</v>
      </c>
      <c r="D35" s="87">
        <v>10</v>
      </c>
      <c r="E35" s="87" t="s">
        <v>317</v>
      </c>
      <c r="F35" s="87" t="s">
        <v>318</v>
      </c>
      <c r="G35" s="88" t="s">
        <v>135</v>
      </c>
      <c r="H35" s="89">
        <v>0</v>
      </c>
      <c r="I35" s="89">
        <v>0</v>
      </c>
      <c r="J35" s="90">
        <v>40.605500013000004</v>
      </c>
      <c r="K35" s="91">
        <f t="shared" si="0"/>
        <v>2.7480172099976882E-3</v>
      </c>
      <c r="L35" s="91">
        <f>J35/'סכום נכסי הקרן'!$C$42</f>
        <v>3.8479345254811159E-4</v>
      </c>
    </row>
    <row r="36" spans="2:12">
      <c r="B36" s="86" t="s">
        <v>2574</v>
      </c>
      <c r="C36" s="87" t="s">
        <v>2594</v>
      </c>
      <c r="D36" s="87">
        <v>10</v>
      </c>
      <c r="E36" s="87" t="s">
        <v>317</v>
      </c>
      <c r="F36" s="87" t="s">
        <v>318</v>
      </c>
      <c r="G36" s="88" t="s">
        <v>140</v>
      </c>
      <c r="H36" s="89">
        <v>0</v>
      </c>
      <c r="I36" s="89">
        <v>0</v>
      </c>
      <c r="J36" s="90">
        <v>0.18974000000000002</v>
      </c>
      <c r="K36" s="91">
        <f t="shared" si="0"/>
        <v>1.2840841394836424E-5</v>
      </c>
      <c r="L36" s="91">
        <f>J36/'סכום נכסי הקרן'!$C$42</f>
        <v>1.7980497632858615E-6</v>
      </c>
    </row>
    <row r="37" spans="2:12">
      <c r="B37" s="86" t="s">
        <v>2574</v>
      </c>
      <c r="C37" s="87" t="s">
        <v>2595</v>
      </c>
      <c r="D37" s="87">
        <v>10</v>
      </c>
      <c r="E37" s="87" t="s">
        <v>317</v>
      </c>
      <c r="F37" s="87" t="s">
        <v>318</v>
      </c>
      <c r="G37" s="88" t="s">
        <v>136</v>
      </c>
      <c r="H37" s="89">
        <v>0</v>
      </c>
      <c r="I37" s="89">
        <v>0</v>
      </c>
      <c r="J37" s="90">
        <v>8.2601599999999984E-4</v>
      </c>
      <c r="K37" s="91">
        <f t="shared" si="0"/>
        <v>5.5901446429836625E-8</v>
      </c>
      <c r="L37" s="91">
        <f>J37/'סכום נכסי הקרן'!$C$42</f>
        <v>7.827647693002708E-9</v>
      </c>
    </row>
    <row r="38" spans="2:12">
      <c r="B38" s="86" t="s">
        <v>2574</v>
      </c>
      <c r="C38" s="87" t="s">
        <v>2596</v>
      </c>
      <c r="D38" s="87">
        <v>10</v>
      </c>
      <c r="E38" s="87" t="s">
        <v>317</v>
      </c>
      <c r="F38" s="87" t="s">
        <v>318</v>
      </c>
      <c r="G38" s="88" t="s">
        <v>135</v>
      </c>
      <c r="H38" s="89">
        <v>0</v>
      </c>
      <c r="I38" s="89">
        <v>0</v>
      </c>
      <c r="J38" s="90">
        <v>25.413319999999999</v>
      </c>
      <c r="K38" s="91">
        <f t="shared" si="0"/>
        <v>1.7198714632456222E-3</v>
      </c>
      <c r="L38" s="91">
        <f>J38/'סכום נכסי הקרן'!$C$42</f>
        <v>2.4082646785236557E-4</v>
      </c>
    </row>
    <row r="39" spans="2:12">
      <c r="B39" s="86" t="s">
        <v>2574</v>
      </c>
      <c r="C39" s="87" t="s">
        <v>2597</v>
      </c>
      <c r="D39" s="87">
        <v>10</v>
      </c>
      <c r="E39" s="87" t="s">
        <v>317</v>
      </c>
      <c r="F39" s="87" t="s">
        <v>318</v>
      </c>
      <c r="G39" s="88" t="s">
        <v>141</v>
      </c>
      <c r="H39" s="89">
        <v>0</v>
      </c>
      <c r="I39" s="89">
        <v>0</v>
      </c>
      <c r="J39" s="90">
        <v>2.9760284000000001E-2</v>
      </c>
      <c r="K39" s="91">
        <f t="shared" si="0"/>
        <v>2.0140565337266159E-6</v>
      </c>
      <c r="L39" s="91">
        <f>J39/'סכום נכסי הקרן'!$C$42</f>
        <v>2.8201998314282709E-7</v>
      </c>
    </row>
    <row r="40" spans="2:12">
      <c r="B40" s="86" t="s">
        <v>2574</v>
      </c>
      <c r="C40" s="87" t="s">
        <v>2598</v>
      </c>
      <c r="D40" s="87">
        <v>10</v>
      </c>
      <c r="E40" s="87" t="s">
        <v>317</v>
      </c>
      <c r="F40" s="87" t="s">
        <v>318</v>
      </c>
      <c r="G40" s="88" t="s">
        <v>2564</v>
      </c>
      <c r="H40" s="89">
        <v>0</v>
      </c>
      <c r="I40" s="89">
        <v>0</v>
      </c>
      <c r="J40" s="90">
        <v>9.0142390000000003E-3</v>
      </c>
      <c r="K40" s="91">
        <f t="shared" si="0"/>
        <v>6.1004750339490299E-7</v>
      </c>
      <c r="L40" s="91">
        <f>J40/'סכום נכסי הקרן'!$C$42</f>
        <v>8.5422421735807834E-8</v>
      </c>
    </row>
    <row r="41" spans="2:12">
      <c r="B41" s="86" t="s">
        <v>2574</v>
      </c>
      <c r="C41" s="87" t="s">
        <v>2599</v>
      </c>
      <c r="D41" s="87">
        <v>10</v>
      </c>
      <c r="E41" s="87" t="s">
        <v>317</v>
      </c>
      <c r="F41" s="87" t="s">
        <v>318</v>
      </c>
      <c r="G41" s="88" t="s">
        <v>140</v>
      </c>
      <c r="H41" s="89">
        <v>0</v>
      </c>
      <c r="I41" s="89">
        <v>0</v>
      </c>
      <c r="J41" s="90">
        <v>0.80720049299999996</v>
      </c>
      <c r="K41" s="91">
        <f t="shared" si="0"/>
        <v>5.4628088460244378E-5</v>
      </c>
      <c r="L41" s="91">
        <f>J41/'סכום נכסי הקרן'!$C$42</f>
        <v>7.6493446577573553E-6</v>
      </c>
    </row>
    <row r="42" spans="2:12">
      <c r="B42" s="86" t="s">
        <v>2574</v>
      </c>
      <c r="C42" s="87" t="s">
        <v>2600</v>
      </c>
      <c r="D42" s="87">
        <v>10</v>
      </c>
      <c r="E42" s="87" t="s">
        <v>317</v>
      </c>
      <c r="F42" s="87" t="s">
        <v>318</v>
      </c>
      <c r="G42" s="88" t="s">
        <v>2566</v>
      </c>
      <c r="H42" s="89">
        <v>0</v>
      </c>
      <c r="I42" s="89">
        <v>0</v>
      </c>
      <c r="J42" s="90">
        <v>2.1872968070000001</v>
      </c>
      <c r="K42" s="91">
        <f t="shared" si="0"/>
        <v>1.4802746591187485E-4</v>
      </c>
      <c r="L42" s="91">
        <f>J42/'סכום נכסי הקרן'!$C$42</f>
        <v>2.0727672109530255E-5</v>
      </c>
    </row>
    <row r="43" spans="2:12">
      <c r="B43" s="86" t="s">
        <v>2574</v>
      </c>
      <c r="C43" s="87" t="s">
        <v>2601</v>
      </c>
      <c r="D43" s="87">
        <v>10</v>
      </c>
      <c r="E43" s="87" t="s">
        <v>317</v>
      </c>
      <c r="F43" s="87" t="s">
        <v>318</v>
      </c>
      <c r="G43" s="88" t="s">
        <v>132</v>
      </c>
      <c r="H43" s="89">
        <v>0</v>
      </c>
      <c r="I43" s="89">
        <v>0</v>
      </c>
      <c r="J43" s="90">
        <v>2236.374276255</v>
      </c>
      <c r="K43" s="91">
        <f t="shared" si="0"/>
        <v>0.15134883198525642</v>
      </c>
      <c r="L43" s="91">
        <f>J43/'סכום נכסי הקרן'!$C$42</f>
        <v>2.1192749225460588E-2</v>
      </c>
    </row>
    <row r="44" spans="2:12">
      <c r="B44" s="86" t="s">
        <v>2574</v>
      </c>
      <c r="C44" s="87" t="s">
        <v>2602</v>
      </c>
      <c r="D44" s="87">
        <v>10</v>
      </c>
      <c r="E44" s="87" t="s">
        <v>317</v>
      </c>
      <c r="F44" s="87" t="s">
        <v>318</v>
      </c>
      <c r="G44" s="88" t="s">
        <v>132</v>
      </c>
      <c r="H44" s="89">
        <v>0</v>
      </c>
      <c r="I44" s="89">
        <v>0</v>
      </c>
      <c r="J44" s="90">
        <v>7.2006820000000008E-3</v>
      </c>
      <c r="K44" s="91">
        <f t="shared" si="0"/>
        <v>4.8731324705730756E-7</v>
      </c>
      <c r="L44" s="91">
        <f>J44/'סכום נכסי הקרן'!$C$42</f>
        <v>6.8236452859685689E-8</v>
      </c>
    </row>
    <row r="45" spans="2:12">
      <c r="B45" s="86" t="s">
        <v>2574</v>
      </c>
      <c r="C45" s="87" t="s">
        <v>2603</v>
      </c>
      <c r="D45" s="87">
        <v>10</v>
      </c>
      <c r="E45" s="87" t="s">
        <v>317</v>
      </c>
      <c r="F45" s="87" t="s">
        <v>318</v>
      </c>
      <c r="G45" s="88" t="s">
        <v>138</v>
      </c>
      <c r="H45" s="89">
        <v>0</v>
      </c>
      <c r="I45" s="89">
        <v>0</v>
      </c>
      <c r="J45" s="90">
        <v>2.0968827000000002E-2</v>
      </c>
      <c r="K45" s="91">
        <f t="shared" si="0"/>
        <v>1.4190860216230826E-6</v>
      </c>
      <c r="L45" s="91">
        <f>J45/'סכום נכסי הקרן'!$C$42</f>
        <v>1.987087299659122E-7</v>
      </c>
    </row>
    <row r="46" spans="2:12">
      <c r="B46" s="86" t="s">
        <v>2578</v>
      </c>
      <c r="C46" s="87" t="s">
        <v>2604</v>
      </c>
      <c r="D46" s="87">
        <v>20</v>
      </c>
      <c r="E46" s="87" t="s">
        <v>317</v>
      </c>
      <c r="F46" s="87" t="s">
        <v>318</v>
      </c>
      <c r="G46" s="88" t="s">
        <v>141</v>
      </c>
      <c r="H46" s="89">
        <v>0</v>
      </c>
      <c r="I46" s="89">
        <v>0</v>
      </c>
      <c r="J46" s="90">
        <v>1.118283E-2</v>
      </c>
      <c r="K46" s="91">
        <f t="shared" si="0"/>
        <v>7.5680903539274054E-7</v>
      </c>
      <c r="L46" s="91">
        <f>J46/'סכום נכסי הקרן'!$C$42</f>
        <v>1.0597283036980092E-7</v>
      </c>
    </row>
    <row r="47" spans="2:12">
      <c r="B47" s="86" t="s">
        <v>2578</v>
      </c>
      <c r="C47" s="87" t="s">
        <v>2605</v>
      </c>
      <c r="D47" s="87">
        <v>20</v>
      </c>
      <c r="E47" s="87" t="s">
        <v>317</v>
      </c>
      <c r="F47" s="87" t="s">
        <v>318</v>
      </c>
      <c r="G47" s="88" t="s">
        <v>134</v>
      </c>
      <c r="H47" s="89">
        <v>0</v>
      </c>
      <c r="I47" s="89">
        <v>0</v>
      </c>
      <c r="J47" s="90">
        <v>1.07655152</v>
      </c>
      <c r="K47" s="91">
        <f t="shared" si="0"/>
        <v>7.2856684524560294E-5</v>
      </c>
      <c r="L47" s="91">
        <f>J47/'סכום נכסי הקרן'!$C$42</f>
        <v>1.0201819361763646E-5</v>
      </c>
    </row>
    <row r="48" spans="2:12">
      <c r="B48" s="86" t="s">
        <v>2578</v>
      </c>
      <c r="C48" s="87" t="s">
        <v>2606</v>
      </c>
      <c r="D48" s="87">
        <v>20</v>
      </c>
      <c r="E48" s="87" t="s">
        <v>317</v>
      </c>
      <c r="F48" s="87" t="s">
        <v>318</v>
      </c>
      <c r="G48" s="88" t="s">
        <v>135</v>
      </c>
      <c r="H48" s="89">
        <v>0</v>
      </c>
      <c r="I48" s="89">
        <v>0</v>
      </c>
      <c r="J48" s="90">
        <v>6.7599861000000011E-2</v>
      </c>
      <c r="K48" s="91">
        <f t="shared" si="0"/>
        <v>4.5748871793717113E-6</v>
      </c>
      <c r="L48" s="91">
        <f>J48/'סכום נכסי הקרן'!$C$42</f>
        <v>6.4060247743863786E-7</v>
      </c>
    </row>
    <row r="49" spans="2:12">
      <c r="B49" s="86" t="s">
        <v>2578</v>
      </c>
      <c r="C49" s="87" t="s">
        <v>2607</v>
      </c>
      <c r="D49" s="87">
        <v>20</v>
      </c>
      <c r="E49" s="87" t="s">
        <v>317</v>
      </c>
      <c r="F49" s="87" t="s">
        <v>318</v>
      </c>
      <c r="G49" s="88" t="s">
        <v>132</v>
      </c>
      <c r="H49" s="89">
        <v>0</v>
      </c>
      <c r="I49" s="89">
        <v>0</v>
      </c>
      <c r="J49" s="90">
        <v>461.29460586499999</v>
      </c>
      <c r="K49" s="91">
        <f t="shared" si="0"/>
        <v>3.1218566829377278E-2</v>
      </c>
      <c r="L49" s="91">
        <f>J49/'סכום נכסי הקרן'!$C$42</f>
        <v>4.3714064344925049E-3</v>
      </c>
    </row>
    <row r="50" spans="2:12">
      <c r="B50" s="86" t="s">
        <v>2578</v>
      </c>
      <c r="C50" s="87" t="s">
        <v>2608</v>
      </c>
      <c r="D50" s="87">
        <v>20</v>
      </c>
      <c r="E50" s="87" t="s">
        <v>317</v>
      </c>
      <c r="F50" s="87" t="s">
        <v>318</v>
      </c>
      <c r="G50" s="88" t="s">
        <v>136</v>
      </c>
      <c r="H50" s="89">
        <v>0</v>
      </c>
      <c r="I50" s="89">
        <v>0</v>
      </c>
      <c r="J50" s="90">
        <v>30.673180434999999</v>
      </c>
      <c r="K50" s="91">
        <f t="shared" si="0"/>
        <v>2.0758376991727345E-3</v>
      </c>
      <c r="L50" s="91">
        <f>J50/'סכום נכסי הקרן'!$C$42</f>
        <v>2.9067094350361685E-4</v>
      </c>
    </row>
    <row r="51" spans="2:12">
      <c r="B51" s="86" t="s">
        <v>2578</v>
      </c>
      <c r="C51" s="87" t="s">
        <v>2609</v>
      </c>
      <c r="D51" s="87">
        <v>20</v>
      </c>
      <c r="E51" s="87" t="s">
        <v>317</v>
      </c>
      <c r="F51" s="87" t="s">
        <v>318</v>
      </c>
      <c r="G51" s="88" t="s">
        <v>138</v>
      </c>
      <c r="H51" s="89">
        <v>0</v>
      </c>
      <c r="I51" s="89">
        <v>0</v>
      </c>
      <c r="J51" s="90">
        <v>2.2699999999999998E-7</v>
      </c>
      <c r="K51" s="91">
        <f t="shared" si="0"/>
        <v>1.536244859612031E-11</v>
      </c>
      <c r="L51" s="91">
        <f>J51/'סכום נכסי הקרן'!$C$42</f>
        <v>2.1511399613465294E-12</v>
      </c>
    </row>
    <row r="52" spans="2:12">
      <c r="B52" s="86" t="s">
        <v>2578</v>
      </c>
      <c r="C52" s="87" t="s">
        <v>2610</v>
      </c>
      <c r="D52" s="87">
        <v>20</v>
      </c>
      <c r="E52" s="87" t="s">
        <v>317</v>
      </c>
      <c r="F52" s="87" t="s">
        <v>318</v>
      </c>
      <c r="G52" s="88" t="s">
        <v>134</v>
      </c>
      <c r="H52" s="89">
        <v>0</v>
      </c>
      <c r="I52" s="89">
        <v>0</v>
      </c>
      <c r="J52" s="90">
        <v>5.5008763000000002E-2</v>
      </c>
      <c r="K52" s="91">
        <f t="shared" si="0"/>
        <v>3.7227722199280397E-6</v>
      </c>
      <c r="L52" s="91">
        <f>J52/'סכום נכסי הקרן'!$C$42</f>
        <v>5.2128435380414278E-7</v>
      </c>
    </row>
    <row r="53" spans="2:12">
      <c r="B53" s="86" t="s">
        <v>2578</v>
      </c>
      <c r="C53" s="87" t="s">
        <v>2611</v>
      </c>
      <c r="D53" s="87">
        <v>20</v>
      </c>
      <c r="E53" s="87" t="s">
        <v>317</v>
      </c>
      <c r="F53" s="87" t="s">
        <v>318</v>
      </c>
      <c r="G53" s="88" t="s">
        <v>140</v>
      </c>
      <c r="H53" s="89">
        <v>0</v>
      </c>
      <c r="I53" s="89">
        <v>0</v>
      </c>
      <c r="J53" s="90">
        <v>30.751828567</v>
      </c>
      <c r="K53" s="91">
        <f t="shared" si="0"/>
        <v>2.0811602889746327E-3</v>
      </c>
      <c r="L53" s="91">
        <f>J53/'סכום נכסי הקרן'!$C$42</f>
        <v>2.9141624367820036E-4</v>
      </c>
    </row>
    <row r="54" spans="2:12">
      <c r="B54" s="92"/>
      <c r="C54" s="87"/>
      <c r="D54" s="87"/>
      <c r="E54" s="87"/>
      <c r="F54" s="87"/>
      <c r="G54" s="87"/>
      <c r="H54" s="87"/>
      <c r="I54" s="87"/>
      <c r="J54" s="87"/>
      <c r="K54" s="91"/>
      <c r="L54" s="87"/>
    </row>
    <row r="55" spans="2:12">
      <c r="B55" s="79" t="s">
        <v>197</v>
      </c>
      <c r="C55" s="80"/>
      <c r="D55" s="80"/>
      <c r="E55" s="80"/>
      <c r="F55" s="80"/>
      <c r="G55" s="81"/>
      <c r="H55" s="82"/>
      <c r="I55" s="82"/>
      <c r="J55" s="83">
        <f>J56</f>
        <v>290.63666659699999</v>
      </c>
      <c r="K55" s="84">
        <f t="shared" si="0"/>
        <v>1.9669122690502951E-2</v>
      </c>
      <c r="L55" s="84">
        <f>J55/'סכום נכסי הקרן'!$C$42</f>
        <v>2.7541856729046466E-3</v>
      </c>
    </row>
    <row r="56" spans="2:12">
      <c r="B56" s="85" t="s">
        <v>45</v>
      </c>
      <c r="C56" s="80"/>
      <c r="D56" s="80"/>
      <c r="E56" s="80"/>
      <c r="F56" s="80"/>
      <c r="G56" s="81"/>
      <c r="H56" s="82"/>
      <c r="I56" s="93"/>
      <c r="J56" s="83">
        <f>SUM(J57:J58)</f>
        <v>290.63666659699999</v>
      </c>
      <c r="K56" s="84">
        <f t="shared" si="0"/>
        <v>1.9669122690502951E-2</v>
      </c>
      <c r="L56" s="84">
        <f>J56/'סכום נכסי הקרן'!$C$42</f>
        <v>2.7541856729046466E-3</v>
      </c>
    </row>
    <row r="57" spans="2:12">
      <c r="B57" s="86" t="s">
        <v>2612</v>
      </c>
      <c r="C57" s="87" t="s">
        <v>2613</v>
      </c>
      <c r="D57" s="87">
        <v>85</v>
      </c>
      <c r="E57" s="87" t="s">
        <v>740</v>
      </c>
      <c r="F57" s="87" t="s">
        <v>698</v>
      </c>
      <c r="G57" s="88" t="s">
        <v>134</v>
      </c>
      <c r="H57" s="89">
        <v>0</v>
      </c>
      <c r="I57" s="89">
        <v>0</v>
      </c>
      <c r="J57" s="90">
        <v>46.381734903999998</v>
      </c>
      <c r="K57" s="91">
        <f t="shared" si="0"/>
        <v>3.138929595865988E-3</v>
      </c>
      <c r="L57" s="91">
        <f>J57/'סכום נכסי הקרן'!$C$42</f>
        <v>4.3953129263689665E-4</v>
      </c>
    </row>
    <row r="58" spans="2:12">
      <c r="B58" s="86" t="s">
        <v>2612</v>
      </c>
      <c r="C58" s="87" t="s">
        <v>2614</v>
      </c>
      <c r="D58" s="87">
        <v>85</v>
      </c>
      <c r="E58" s="87" t="s">
        <v>740</v>
      </c>
      <c r="F58" s="87" t="s">
        <v>698</v>
      </c>
      <c r="G58" s="88" t="s">
        <v>132</v>
      </c>
      <c r="H58" s="89">
        <v>0</v>
      </c>
      <c r="I58" s="89">
        <v>0</v>
      </c>
      <c r="J58" s="90">
        <v>244.25493169299997</v>
      </c>
      <c r="K58" s="91">
        <f t="shared" si="0"/>
        <v>1.653019309463696E-2</v>
      </c>
      <c r="L58" s="91">
        <f>J58/'סכום נכסי הקרן'!$C$42</f>
        <v>2.3146543802677498E-3</v>
      </c>
    </row>
    <row r="59" spans="2:12">
      <c r="B59" s="94"/>
      <c r="C59" s="94"/>
      <c r="D59" s="93"/>
      <c r="E59" s="93"/>
      <c r="F59" s="93"/>
      <c r="G59" s="93"/>
      <c r="H59" s="93"/>
      <c r="I59" s="93"/>
      <c r="J59" s="93"/>
      <c r="K59" s="93"/>
      <c r="L59" s="93"/>
    </row>
    <row r="60" spans="2:12">
      <c r="B60" s="94"/>
      <c r="C60" s="94"/>
      <c r="D60" s="93"/>
      <c r="E60" s="93"/>
      <c r="F60" s="93"/>
      <c r="G60" s="93"/>
      <c r="H60" s="93"/>
      <c r="I60" s="93"/>
      <c r="J60" s="93"/>
      <c r="K60" s="93"/>
      <c r="L60" s="93"/>
    </row>
    <row r="61" spans="2:12">
      <c r="B61" s="95" t="s">
        <v>220</v>
      </c>
      <c r="C61" s="94"/>
      <c r="D61" s="93"/>
      <c r="E61" s="93"/>
      <c r="F61" s="93"/>
      <c r="G61" s="93"/>
      <c r="H61" s="93"/>
      <c r="I61" s="93"/>
      <c r="J61" s="93"/>
      <c r="K61" s="93"/>
      <c r="L61" s="93"/>
    </row>
    <row r="62" spans="2:12">
      <c r="B62" s="96"/>
      <c r="C62" s="94"/>
      <c r="D62" s="93"/>
      <c r="E62" s="93"/>
      <c r="F62" s="93"/>
      <c r="G62" s="93"/>
      <c r="H62" s="93"/>
      <c r="I62" s="93"/>
      <c r="J62" s="93"/>
      <c r="K62" s="93"/>
      <c r="L62" s="93"/>
    </row>
    <row r="63" spans="2:12">
      <c r="B63" s="94"/>
      <c r="C63" s="94"/>
      <c r="D63" s="94"/>
      <c r="E63" s="93"/>
      <c r="F63" s="93"/>
      <c r="G63" s="93"/>
      <c r="H63" s="93"/>
      <c r="I63" s="93"/>
      <c r="J63" s="93"/>
      <c r="K63" s="93"/>
      <c r="L63" s="93"/>
    </row>
    <row r="64" spans="2:12">
      <c r="B64" s="94"/>
      <c r="C64" s="94"/>
      <c r="D64" s="93"/>
      <c r="E64" s="93"/>
      <c r="F64" s="93"/>
      <c r="G64" s="93"/>
      <c r="H64" s="93"/>
      <c r="I64" s="93"/>
      <c r="J64" s="93"/>
      <c r="K64" s="93"/>
      <c r="L64" s="93"/>
    </row>
    <row r="65" spans="2:12">
      <c r="B65" s="94"/>
      <c r="C65" s="94"/>
      <c r="D65" s="93"/>
      <c r="E65" s="93"/>
      <c r="F65" s="93"/>
      <c r="G65" s="93"/>
      <c r="H65" s="93"/>
      <c r="I65" s="93"/>
      <c r="J65" s="93"/>
      <c r="K65" s="93"/>
      <c r="L65" s="93"/>
    </row>
    <row r="66" spans="2:12">
      <c r="B66" s="94"/>
      <c r="C66" s="94"/>
      <c r="D66" s="93"/>
      <c r="E66" s="93"/>
      <c r="F66" s="93"/>
      <c r="G66" s="93"/>
      <c r="H66" s="93"/>
      <c r="I66" s="93"/>
      <c r="J66" s="93"/>
      <c r="K66" s="93"/>
      <c r="L66" s="93"/>
    </row>
    <row r="67" spans="2:12">
      <c r="B67" s="94"/>
      <c r="C67" s="94"/>
      <c r="D67" s="93"/>
      <c r="E67" s="93"/>
      <c r="F67" s="93"/>
      <c r="G67" s="93"/>
      <c r="H67" s="93"/>
      <c r="I67" s="93"/>
      <c r="J67" s="93"/>
      <c r="K67" s="93"/>
      <c r="L67" s="93"/>
    </row>
    <row r="68" spans="2:12">
      <c r="B68" s="94"/>
      <c r="C68" s="94"/>
      <c r="D68" s="93"/>
      <c r="E68" s="93"/>
      <c r="F68" s="93"/>
      <c r="G68" s="93"/>
      <c r="H68" s="93"/>
      <c r="I68" s="93"/>
      <c r="J68" s="93"/>
      <c r="K68" s="93"/>
      <c r="L68" s="93"/>
    </row>
    <row r="69" spans="2:12">
      <c r="B69" s="94"/>
      <c r="C69" s="94"/>
      <c r="D69" s="93"/>
      <c r="E69" s="93"/>
      <c r="F69" s="93"/>
      <c r="G69" s="93"/>
      <c r="H69" s="93"/>
      <c r="I69" s="93"/>
      <c r="J69" s="93"/>
      <c r="K69" s="93"/>
      <c r="L69" s="93"/>
    </row>
    <row r="70" spans="2:12">
      <c r="B70" s="94"/>
      <c r="C70" s="94"/>
      <c r="D70" s="93"/>
      <c r="E70" s="93"/>
      <c r="F70" s="93"/>
      <c r="G70" s="93"/>
      <c r="H70" s="93"/>
      <c r="I70" s="93"/>
      <c r="J70" s="93"/>
      <c r="K70" s="93"/>
      <c r="L70" s="93"/>
    </row>
    <row r="71" spans="2:12">
      <c r="B71" s="94"/>
      <c r="C71" s="94"/>
      <c r="D71" s="93"/>
      <c r="E71" s="93"/>
      <c r="F71" s="93"/>
      <c r="G71" s="93"/>
      <c r="H71" s="93"/>
      <c r="I71" s="93"/>
      <c r="J71" s="93"/>
      <c r="K71" s="93"/>
      <c r="L71" s="93"/>
    </row>
    <row r="72" spans="2:12">
      <c r="B72" s="94"/>
      <c r="C72" s="94"/>
      <c r="D72" s="93"/>
      <c r="E72" s="93"/>
      <c r="F72" s="93"/>
      <c r="G72" s="93"/>
      <c r="H72" s="93"/>
      <c r="I72" s="93"/>
      <c r="J72" s="93"/>
      <c r="K72" s="93"/>
      <c r="L72" s="93"/>
    </row>
    <row r="73" spans="2:12">
      <c r="B73" s="94"/>
      <c r="C73" s="94"/>
      <c r="D73" s="93"/>
      <c r="E73" s="93"/>
      <c r="F73" s="93"/>
      <c r="G73" s="93"/>
      <c r="H73" s="93"/>
      <c r="I73" s="93"/>
      <c r="J73" s="93"/>
      <c r="K73" s="93"/>
      <c r="L73" s="93"/>
    </row>
    <row r="74" spans="2:12">
      <c r="B74" s="94"/>
      <c r="C74" s="94"/>
      <c r="D74" s="93"/>
      <c r="E74" s="93"/>
      <c r="F74" s="93"/>
      <c r="G74" s="93"/>
      <c r="H74" s="93"/>
      <c r="I74" s="93"/>
      <c r="J74" s="93"/>
      <c r="K74" s="93"/>
      <c r="L74" s="93"/>
    </row>
    <row r="75" spans="2:12">
      <c r="B75" s="94"/>
      <c r="C75" s="94"/>
      <c r="D75" s="93"/>
      <c r="E75" s="93"/>
      <c r="F75" s="93"/>
      <c r="G75" s="93"/>
      <c r="H75" s="93"/>
      <c r="I75" s="93"/>
      <c r="J75" s="93"/>
      <c r="K75" s="93"/>
      <c r="L75" s="93"/>
    </row>
    <row r="76" spans="2:12">
      <c r="B76" s="94"/>
      <c r="C76" s="94"/>
      <c r="D76" s="93"/>
      <c r="E76" s="93"/>
      <c r="F76" s="93"/>
      <c r="G76" s="93"/>
      <c r="H76" s="93"/>
      <c r="I76" s="93"/>
      <c r="J76" s="93"/>
      <c r="K76" s="93"/>
      <c r="L76" s="93"/>
    </row>
    <row r="77" spans="2:12">
      <c r="B77" s="94"/>
      <c r="C77" s="94"/>
      <c r="D77" s="93"/>
      <c r="E77" s="93"/>
      <c r="F77" s="93"/>
      <c r="G77" s="93"/>
      <c r="H77" s="93"/>
      <c r="I77" s="93"/>
      <c r="J77" s="93"/>
      <c r="K77" s="93"/>
      <c r="L77" s="93"/>
    </row>
    <row r="78" spans="2:12">
      <c r="B78" s="94"/>
      <c r="C78" s="94"/>
      <c r="D78" s="93"/>
      <c r="E78" s="93"/>
      <c r="F78" s="93"/>
      <c r="G78" s="93"/>
      <c r="H78" s="93"/>
      <c r="I78" s="93"/>
      <c r="J78" s="93"/>
      <c r="K78" s="93"/>
      <c r="L78" s="93"/>
    </row>
    <row r="79" spans="2:12">
      <c r="B79" s="94"/>
      <c r="C79" s="94"/>
      <c r="D79" s="93"/>
      <c r="E79" s="93"/>
      <c r="F79" s="93"/>
      <c r="G79" s="93"/>
      <c r="H79" s="93"/>
      <c r="I79" s="93"/>
      <c r="J79" s="93"/>
      <c r="K79" s="93"/>
      <c r="L79" s="93"/>
    </row>
    <row r="80" spans="2:12">
      <c r="B80" s="94"/>
      <c r="C80" s="94"/>
      <c r="D80" s="93"/>
      <c r="E80" s="93"/>
      <c r="F80" s="93"/>
      <c r="G80" s="93"/>
      <c r="H80" s="93"/>
      <c r="I80" s="93"/>
      <c r="J80" s="93"/>
      <c r="K80" s="93"/>
      <c r="L80" s="93"/>
    </row>
    <row r="81" spans="2:12">
      <c r="B81" s="94"/>
      <c r="C81" s="94"/>
      <c r="D81" s="93"/>
      <c r="E81" s="93"/>
      <c r="F81" s="93"/>
      <c r="G81" s="93"/>
      <c r="H81" s="93"/>
      <c r="I81" s="93"/>
      <c r="J81" s="93"/>
      <c r="K81" s="93"/>
      <c r="L81" s="93"/>
    </row>
    <row r="82" spans="2:12">
      <c r="B82" s="94"/>
      <c r="C82" s="94"/>
      <c r="D82" s="93"/>
      <c r="E82" s="93"/>
      <c r="F82" s="93"/>
      <c r="G82" s="93"/>
      <c r="H82" s="93"/>
      <c r="I82" s="93"/>
      <c r="J82" s="93"/>
      <c r="K82" s="93"/>
      <c r="L82" s="93"/>
    </row>
    <row r="83" spans="2:12">
      <c r="B83" s="94"/>
      <c r="C83" s="94"/>
      <c r="D83" s="93"/>
      <c r="E83" s="93"/>
      <c r="F83" s="93"/>
      <c r="G83" s="93"/>
      <c r="H83" s="93"/>
      <c r="I83" s="93"/>
      <c r="J83" s="93"/>
      <c r="K83" s="93"/>
      <c r="L83" s="93"/>
    </row>
    <row r="84" spans="2:12">
      <c r="B84" s="94"/>
      <c r="C84" s="94"/>
      <c r="D84" s="93"/>
      <c r="E84" s="93"/>
      <c r="F84" s="93"/>
      <c r="G84" s="93"/>
      <c r="H84" s="93"/>
      <c r="I84" s="93"/>
      <c r="J84" s="93"/>
      <c r="K84" s="93"/>
      <c r="L84" s="93"/>
    </row>
    <row r="85" spans="2:12">
      <c r="B85" s="94"/>
      <c r="C85" s="94"/>
      <c r="D85" s="93"/>
      <c r="E85" s="93"/>
      <c r="F85" s="93"/>
      <c r="G85" s="93"/>
      <c r="H85" s="93"/>
      <c r="I85" s="93"/>
      <c r="J85" s="93"/>
      <c r="K85" s="93"/>
      <c r="L85" s="93"/>
    </row>
    <row r="86" spans="2:12">
      <c r="B86" s="94"/>
      <c r="C86" s="94"/>
      <c r="D86" s="93"/>
      <c r="E86" s="93"/>
      <c r="F86" s="93"/>
      <c r="G86" s="93"/>
      <c r="H86" s="93"/>
      <c r="I86" s="93"/>
      <c r="J86" s="93"/>
      <c r="K86" s="93"/>
      <c r="L86" s="93"/>
    </row>
    <row r="87" spans="2:12">
      <c r="B87" s="94"/>
      <c r="C87" s="94"/>
      <c r="D87" s="93"/>
      <c r="E87" s="93"/>
      <c r="F87" s="93"/>
      <c r="G87" s="93"/>
      <c r="H87" s="93"/>
      <c r="I87" s="93"/>
      <c r="J87" s="93"/>
      <c r="K87" s="93"/>
      <c r="L87" s="93"/>
    </row>
    <row r="88" spans="2:12">
      <c r="B88" s="94"/>
      <c r="C88" s="94"/>
      <c r="D88" s="93"/>
      <c r="E88" s="93"/>
      <c r="F88" s="93"/>
      <c r="G88" s="93"/>
      <c r="H88" s="93"/>
      <c r="I88" s="93"/>
      <c r="J88" s="93"/>
      <c r="K88" s="93"/>
      <c r="L88" s="93"/>
    </row>
    <row r="89" spans="2:12">
      <c r="B89" s="94"/>
      <c r="C89" s="94"/>
      <c r="D89" s="93"/>
      <c r="E89" s="93"/>
      <c r="F89" s="93"/>
      <c r="G89" s="93"/>
      <c r="H89" s="93"/>
      <c r="I89" s="93"/>
      <c r="J89" s="93"/>
      <c r="K89" s="93"/>
      <c r="L89" s="93"/>
    </row>
    <row r="90" spans="2:12">
      <c r="B90" s="94"/>
      <c r="C90" s="94"/>
      <c r="D90" s="93"/>
      <c r="E90" s="93"/>
      <c r="F90" s="93"/>
      <c r="G90" s="93"/>
      <c r="H90" s="93"/>
      <c r="I90" s="93"/>
      <c r="J90" s="93"/>
      <c r="K90" s="93"/>
      <c r="L90" s="93"/>
    </row>
    <row r="91" spans="2:12">
      <c r="B91" s="94"/>
      <c r="C91" s="94"/>
      <c r="D91" s="93"/>
      <c r="E91" s="93"/>
      <c r="F91" s="93"/>
      <c r="G91" s="93"/>
      <c r="H91" s="93"/>
      <c r="I91" s="93"/>
      <c r="J91" s="93"/>
      <c r="K91" s="93"/>
      <c r="L91" s="93"/>
    </row>
    <row r="92" spans="2:12">
      <c r="B92" s="94"/>
      <c r="C92" s="94"/>
      <c r="D92" s="93"/>
      <c r="E92" s="93"/>
      <c r="F92" s="93"/>
      <c r="G92" s="93"/>
      <c r="H92" s="93"/>
      <c r="I92" s="93"/>
      <c r="J92" s="93"/>
      <c r="K92" s="93"/>
      <c r="L92" s="93"/>
    </row>
    <row r="93" spans="2:12">
      <c r="B93" s="94"/>
      <c r="C93" s="94"/>
      <c r="D93" s="93"/>
      <c r="E93" s="93"/>
      <c r="F93" s="93"/>
      <c r="G93" s="93"/>
      <c r="H93" s="93"/>
      <c r="I93" s="93"/>
      <c r="J93" s="93"/>
      <c r="K93" s="93"/>
      <c r="L93" s="93"/>
    </row>
    <row r="94" spans="2:12">
      <c r="B94" s="94"/>
      <c r="C94" s="94"/>
      <c r="D94" s="93"/>
      <c r="E94" s="93"/>
      <c r="F94" s="93"/>
      <c r="G94" s="93"/>
      <c r="H94" s="93"/>
      <c r="I94" s="93"/>
      <c r="J94" s="93"/>
      <c r="K94" s="93"/>
      <c r="L94" s="93"/>
    </row>
    <row r="95" spans="2:12">
      <c r="B95" s="94"/>
      <c r="C95" s="94"/>
      <c r="D95" s="93"/>
      <c r="E95" s="93"/>
      <c r="F95" s="93"/>
      <c r="G95" s="93"/>
      <c r="H95" s="93"/>
      <c r="I95" s="93"/>
      <c r="J95" s="93"/>
      <c r="K95" s="93"/>
      <c r="L95" s="93"/>
    </row>
    <row r="96" spans="2:12">
      <c r="B96" s="94"/>
      <c r="C96" s="94"/>
      <c r="D96" s="93"/>
      <c r="E96" s="93"/>
      <c r="F96" s="93"/>
      <c r="G96" s="93"/>
      <c r="H96" s="93"/>
      <c r="I96" s="93"/>
      <c r="J96" s="93"/>
      <c r="K96" s="93"/>
      <c r="L96" s="93"/>
    </row>
    <row r="97" spans="2:12">
      <c r="B97" s="94"/>
      <c r="C97" s="94"/>
      <c r="D97" s="93"/>
      <c r="E97" s="93"/>
      <c r="F97" s="93"/>
      <c r="G97" s="93"/>
      <c r="H97" s="93"/>
      <c r="I97" s="93"/>
      <c r="J97" s="93"/>
      <c r="K97" s="93"/>
      <c r="L97" s="93"/>
    </row>
    <row r="98" spans="2:12">
      <c r="B98" s="94"/>
      <c r="C98" s="94"/>
      <c r="D98" s="93"/>
      <c r="E98" s="93"/>
      <c r="F98" s="93"/>
      <c r="G98" s="93"/>
      <c r="H98" s="93"/>
      <c r="I98" s="93"/>
      <c r="J98" s="93"/>
      <c r="K98" s="93"/>
      <c r="L98" s="93"/>
    </row>
    <row r="99" spans="2:12">
      <c r="B99" s="94"/>
      <c r="C99" s="94"/>
      <c r="D99" s="93"/>
      <c r="E99" s="93"/>
      <c r="F99" s="93"/>
      <c r="G99" s="93"/>
      <c r="H99" s="93"/>
      <c r="I99" s="93"/>
      <c r="J99" s="93"/>
      <c r="K99" s="93"/>
      <c r="L99" s="93"/>
    </row>
    <row r="100" spans="2:12">
      <c r="B100" s="94"/>
      <c r="C100" s="94"/>
      <c r="D100" s="93"/>
      <c r="E100" s="93"/>
      <c r="F100" s="93"/>
      <c r="G100" s="93"/>
      <c r="H100" s="93"/>
      <c r="I100" s="93"/>
      <c r="J100" s="93"/>
      <c r="K100" s="93"/>
      <c r="L100" s="93"/>
    </row>
    <row r="101" spans="2:12">
      <c r="B101" s="94"/>
      <c r="C101" s="94"/>
      <c r="D101" s="93"/>
      <c r="E101" s="93"/>
      <c r="F101" s="93"/>
      <c r="G101" s="93"/>
      <c r="H101" s="93"/>
      <c r="I101" s="93"/>
      <c r="J101" s="93"/>
      <c r="K101" s="93"/>
      <c r="L101" s="93"/>
    </row>
    <row r="102" spans="2:12">
      <c r="B102" s="94"/>
      <c r="C102" s="94"/>
      <c r="D102" s="93"/>
      <c r="E102" s="93"/>
      <c r="F102" s="93"/>
      <c r="G102" s="93"/>
      <c r="H102" s="93"/>
      <c r="I102" s="93"/>
      <c r="J102" s="93"/>
      <c r="K102" s="93"/>
      <c r="L102" s="93"/>
    </row>
    <row r="103" spans="2:12">
      <c r="B103" s="94"/>
      <c r="C103" s="94"/>
      <c r="D103" s="93"/>
      <c r="E103" s="93"/>
      <c r="F103" s="93"/>
      <c r="G103" s="93"/>
      <c r="H103" s="93"/>
      <c r="I103" s="93"/>
      <c r="J103" s="93"/>
      <c r="K103" s="93"/>
      <c r="L103" s="93"/>
    </row>
    <row r="104" spans="2:12">
      <c r="B104" s="94"/>
      <c r="C104" s="94"/>
      <c r="D104" s="93"/>
      <c r="E104" s="93"/>
      <c r="F104" s="93"/>
      <c r="G104" s="93"/>
      <c r="H104" s="93"/>
      <c r="I104" s="93"/>
      <c r="J104" s="93"/>
      <c r="K104" s="93"/>
      <c r="L104" s="93"/>
    </row>
    <row r="105" spans="2:12">
      <c r="B105" s="94"/>
      <c r="C105" s="94"/>
      <c r="D105" s="93"/>
      <c r="E105" s="93"/>
      <c r="F105" s="93"/>
      <c r="G105" s="93"/>
      <c r="H105" s="93"/>
      <c r="I105" s="93"/>
      <c r="J105" s="93"/>
      <c r="K105" s="93"/>
      <c r="L105" s="93"/>
    </row>
    <row r="106" spans="2:12">
      <c r="B106" s="94"/>
      <c r="C106" s="94"/>
      <c r="D106" s="93"/>
      <c r="E106" s="93"/>
      <c r="F106" s="93"/>
      <c r="G106" s="93"/>
      <c r="H106" s="93"/>
      <c r="I106" s="93"/>
      <c r="J106" s="93"/>
      <c r="K106" s="93"/>
      <c r="L106" s="93"/>
    </row>
    <row r="107" spans="2:12">
      <c r="B107" s="94"/>
      <c r="C107" s="94"/>
      <c r="D107" s="93"/>
      <c r="E107" s="93"/>
      <c r="F107" s="93"/>
      <c r="G107" s="93"/>
      <c r="H107" s="93"/>
      <c r="I107" s="93"/>
      <c r="J107" s="93"/>
      <c r="K107" s="93"/>
      <c r="L107" s="93"/>
    </row>
    <row r="108" spans="2:12">
      <c r="B108" s="94"/>
      <c r="C108" s="94"/>
      <c r="D108" s="93"/>
      <c r="E108" s="93"/>
      <c r="F108" s="93"/>
      <c r="G108" s="93"/>
      <c r="H108" s="93"/>
      <c r="I108" s="93"/>
      <c r="J108" s="93"/>
      <c r="K108" s="93"/>
      <c r="L108" s="93"/>
    </row>
    <row r="109" spans="2:12">
      <c r="B109" s="94"/>
      <c r="C109" s="94"/>
      <c r="D109" s="93"/>
      <c r="E109" s="93"/>
      <c r="F109" s="93"/>
      <c r="G109" s="93"/>
      <c r="H109" s="93"/>
      <c r="I109" s="93"/>
      <c r="J109" s="93"/>
      <c r="K109" s="93"/>
      <c r="L109" s="93"/>
    </row>
    <row r="110" spans="2:12">
      <c r="B110" s="94"/>
      <c r="C110" s="94"/>
      <c r="D110" s="93"/>
      <c r="E110" s="93"/>
      <c r="F110" s="93"/>
      <c r="G110" s="93"/>
      <c r="H110" s="93"/>
      <c r="I110" s="93"/>
      <c r="J110" s="93"/>
      <c r="K110" s="93"/>
      <c r="L110" s="93"/>
    </row>
    <row r="111" spans="2:12">
      <c r="B111" s="94"/>
      <c r="C111" s="94"/>
      <c r="D111" s="93"/>
      <c r="E111" s="93"/>
      <c r="F111" s="93"/>
      <c r="G111" s="93"/>
      <c r="H111" s="93"/>
      <c r="I111" s="93"/>
      <c r="J111" s="93"/>
      <c r="K111" s="93"/>
      <c r="L111" s="93"/>
    </row>
    <row r="112" spans="2:12">
      <c r="B112" s="94"/>
      <c r="C112" s="94"/>
      <c r="D112" s="93"/>
      <c r="E112" s="93"/>
      <c r="F112" s="93"/>
      <c r="G112" s="93"/>
      <c r="H112" s="93"/>
      <c r="I112" s="93"/>
      <c r="J112" s="93"/>
      <c r="K112" s="93"/>
      <c r="L112" s="93"/>
    </row>
    <row r="113" spans="2:12">
      <c r="B113" s="94"/>
      <c r="C113" s="94"/>
      <c r="D113" s="93"/>
      <c r="E113" s="93"/>
      <c r="F113" s="93"/>
      <c r="G113" s="93"/>
      <c r="H113" s="93"/>
      <c r="I113" s="93"/>
      <c r="J113" s="93"/>
      <c r="K113" s="93"/>
      <c r="L113" s="93"/>
    </row>
    <row r="114" spans="2:12">
      <c r="B114" s="94"/>
      <c r="C114" s="94"/>
      <c r="D114" s="93"/>
      <c r="E114" s="93"/>
      <c r="F114" s="93"/>
      <c r="G114" s="93"/>
      <c r="H114" s="93"/>
      <c r="I114" s="93"/>
      <c r="J114" s="93"/>
      <c r="K114" s="93"/>
      <c r="L114" s="93"/>
    </row>
    <row r="115" spans="2:12">
      <c r="B115" s="94"/>
      <c r="C115" s="94"/>
      <c r="D115" s="93"/>
      <c r="E115" s="93"/>
      <c r="F115" s="93"/>
      <c r="G115" s="93"/>
      <c r="H115" s="93"/>
      <c r="I115" s="93"/>
      <c r="J115" s="93"/>
      <c r="K115" s="93"/>
      <c r="L115" s="93"/>
    </row>
    <row r="116" spans="2:12">
      <c r="B116" s="94"/>
      <c r="C116" s="94"/>
      <c r="D116" s="93"/>
      <c r="E116" s="93"/>
      <c r="F116" s="93"/>
      <c r="G116" s="93"/>
      <c r="H116" s="93"/>
      <c r="I116" s="93"/>
      <c r="J116" s="93"/>
      <c r="K116" s="93"/>
      <c r="L116" s="93"/>
    </row>
    <row r="117" spans="2:12">
      <c r="B117" s="94"/>
      <c r="C117" s="94"/>
      <c r="D117" s="93"/>
      <c r="E117" s="93"/>
      <c r="F117" s="93"/>
      <c r="G117" s="93"/>
      <c r="H117" s="93"/>
      <c r="I117" s="93"/>
      <c r="J117" s="93"/>
      <c r="K117" s="93"/>
      <c r="L117" s="93"/>
    </row>
    <row r="118" spans="2:12">
      <c r="B118" s="94"/>
      <c r="C118" s="94"/>
      <c r="D118" s="93"/>
      <c r="E118" s="93"/>
      <c r="F118" s="93"/>
      <c r="G118" s="93"/>
      <c r="H118" s="93"/>
      <c r="I118" s="93"/>
      <c r="J118" s="93"/>
      <c r="K118" s="93"/>
      <c r="L118" s="93"/>
    </row>
    <row r="119" spans="2:12">
      <c r="B119" s="94"/>
      <c r="C119" s="94"/>
      <c r="D119" s="93"/>
      <c r="E119" s="93"/>
      <c r="F119" s="93"/>
      <c r="G119" s="93"/>
      <c r="H119" s="93"/>
      <c r="I119" s="93"/>
      <c r="J119" s="93"/>
      <c r="K119" s="93"/>
      <c r="L119" s="93"/>
    </row>
    <row r="120" spans="2:12">
      <c r="B120" s="94"/>
      <c r="C120" s="94"/>
      <c r="D120" s="93"/>
      <c r="E120" s="93"/>
      <c r="F120" s="93"/>
      <c r="G120" s="93"/>
      <c r="H120" s="93"/>
      <c r="I120" s="93"/>
      <c r="J120" s="93"/>
      <c r="K120" s="93"/>
      <c r="L120" s="93"/>
    </row>
    <row r="121" spans="2:12">
      <c r="B121" s="94"/>
      <c r="C121" s="94"/>
      <c r="D121" s="93"/>
      <c r="E121" s="93"/>
      <c r="F121" s="93"/>
      <c r="G121" s="93"/>
      <c r="H121" s="93"/>
      <c r="I121" s="93"/>
      <c r="J121" s="93"/>
      <c r="K121" s="93"/>
      <c r="L121" s="93"/>
    </row>
    <row r="122" spans="2:12">
      <c r="B122" s="94"/>
      <c r="C122" s="94"/>
      <c r="D122" s="93"/>
      <c r="E122" s="93"/>
      <c r="F122" s="93"/>
      <c r="G122" s="93"/>
      <c r="H122" s="93"/>
      <c r="I122" s="93"/>
      <c r="J122" s="93"/>
      <c r="K122" s="93"/>
      <c r="L122" s="93"/>
    </row>
    <row r="123" spans="2:12">
      <c r="B123" s="94"/>
      <c r="C123" s="94"/>
      <c r="D123" s="93"/>
      <c r="E123" s="93"/>
      <c r="F123" s="93"/>
      <c r="G123" s="93"/>
      <c r="H123" s="93"/>
      <c r="I123" s="93"/>
      <c r="J123" s="93"/>
      <c r="K123" s="93"/>
      <c r="L123" s="93"/>
    </row>
    <row r="124" spans="2:12">
      <c r="B124" s="94"/>
      <c r="C124" s="94"/>
      <c r="D124" s="93"/>
      <c r="E124" s="93"/>
      <c r="F124" s="93"/>
      <c r="G124" s="93"/>
      <c r="H124" s="93"/>
      <c r="I124" s="93"/>
      <c r="J124" s="93"/>
      <c r="K124" s="93"/>
      <c r="L124" s="93"/>
    </row>
    <row r="125" spans="2:12">
      <c r="B125" s="94"/>
      <c r="C125" s="94"/>
      <c r="D125" s="93"/>
      <c r="E125" s="93"/>
      <c r="F125" s="93"/>
      <c r="G125" s="93"/>
      <c r="H125" s="93"/>
      <c r="I125" s="93"/>
      <c r="J125" s="93"/>
      <c r="K125" s="93"/>
      <c r="L125" s="93"/>
    </row>
    <row r="126" spans="2:12">
      <c r="B126" s="94"/>
      <c r="C126" s="94"/>
      <c r="D126" s="93"/>
      <c r="E126" s="93"/>
      <c r="F126" s="93"/>
      <c r="G126" s="93"/>
      <c r="H126" s="93"/>
      <c r="I126" s="93"/>
      <c r="J126" s="93"/>
      <c r="K126" s="93"/>
      <c r="L126" s="93"/>
    </row>
    <row r="127" spans="2:12">
      <c r="B127" s="94"/>
      <c r="C127" s="94"/>
      <c r="D127" s="93"/>
      <c r="E127" s="93"/>
      <c r="F127" s="93"/>
      <c r="G127" s="93"/>
      <c r="H127" s="93"/>
      <c r="I127" s="93"/>
      <c r="J127" s="93"/>
      <c r="K127" s="93"/>
      <c r="L127" s="93"/>
    </row>
    <row r="128" spans="2:12">
      <c r="B128" s="94"/>
      <c r="C128" s="94"/>
      <c r="D128" s="93"/>
      <c r="E128" s="93"/>
      <c r="F128" s="93"/>
      <c r="G128" s="93"/>
      <c r="H128" s="93"/>
      <c r="I128" s="93"/>
      <c r="J128" s="93"/>
      <c r="K128" s="93"/>
      <c r="L128" s="93"/>
    </row>
    <row r="129" spans="2:12">
      <c r="B129" s="94"/>
      <c r="C129" s="94"/>
      <c r="D129" s="93"/>
      <c r="E129" s="93"/>
      <c r="F129" s="93"/>
      <c r="G129" s="93"/>
      <c r="H129" s="93"/>
      <c r="I129" s="93"/>
      <c r="J129" s="93"/>
      <c r="K129" s="93"/>
      <c r="L129" s="93"/>
    </row>
    <row r="130" spans="2:12">
      <c r="B130" s="94"/>
      <c r="C130" s="94"/>
      <c r="D130" s="93"/>
      <c r="E130" s="93"/>
      <c r="F130" s="93"/>
      <c r="G130" s="93"/>
      <c r="H130" s="93"/>
      <c r="I130" s="93"/>
      <c r="J130" s="93"/>
      <c r="K130" s="93"/>
      <c r="L130" s="93"/>
    </row>
    <row r="131" spans="2:12">
      <c r="B131" s="94"/>
      <c r="C131" s="94"/>
      <c r="D131" s="93"/>
      <c r="E131" s="93"/>
      <c r="F131" s="93"/>
      <c r="G131" s="93"/>
      <c r="H131" s="93"/>
      <c r="I131" s="93"/>
      <c r="J131" s="93"/>
      <c r="K131" s="93"/>
      <c r="L131" s="93"/>
    </row>
    <row r="132" spans="2:12">
      <c r="B132" s="94"/>
      <c r="C132" s="94"/>
      <c r="D132" s="93"/>
      <c r="E132" s="93"/>
      <c r="F132" s="93"/>
      <c r="G132" s="93"/>
      <c r="H132" s="93"/>
      <c r="I132" s="93"/>
      <c r="J132" s="93"/>
      <c r="K132" s="93"/>
      <c r="L132" s="93"/>
    </row>
    <row r="133" spans="2:12">
      <c r="B133" s="94"/>
      <c r="C133" s="94"/>
      <c r="D133" s="93"/>
      <c r="E133" s="93"/>
      <c r="F133" s="93"/>
      <c r="G133" s="93"/>
      <c r="H133" s="93"/>
      <c r="I133" s="93"/>
      <c r="J133" s="93"/>
      <c r="K133" s="93"/>
      <c r="L133" s="93"/>
    </row>
    <row r="134" spans="2:12">
      <c r="B134" s="94"/>
      <c r="C134" s="94"/>
      <c r="D134" s="93"/>
      <c r="E134" s="93"/>
      <c r="F134" s="93"/>
      <c r="G134" s="93"/>
      <c r="H134" s="93"/>
      <c r="I134" s="93"/>
      <c r="J134" s="93"/>
      <c r="K134" s="93"/>
      <c r="L134" s="93"/>
    </row>
    <row r="135" spans="2:12">
      <c r="B135" s="94"/>
      <c r="C135" s="94"/>
      <c r="D135" s="93"/>
      <c r="E135" s="93"/>
      <c r="F135" s="93"/>
      <c r="G135" s="93"/>
      <c r="H135" s="93"/>
      <c r="I135" s="93"/>
      <c r="J135" s="93"/>
      <c r="K135" s="93"/>
      <c r="L135" s="93"/>
    </row>
    <row r="136" spans="2:12">
      <c r="B136" s="94"/>
      <c r="C136" s="94"/>
      <c r="D136" s="93"/>
      <c r="E136" s="93"/>
      <c r="F136" s="93"/>
      <c r="G136" s="93"/>
      <c r="H136" s="93"/>
      <c r="I136" s="93"/>
      <c r="J136" s="93"/>
      <c r="K136" s="93"/>
      <c r="L136" s="93"/>
    </row>
    <row r="137" spans="2:12">
      <c r="B137" s="94"/>
      <c r="C137" s="94"/>
      <c r="D137" s="93"/>
      <c r="E137" s="93"/>
      <c r="F137" s="93"/>
      <c r="G137" s="93"/>
      <c r="H137" s="93"/>
      <c r="I137" s="93"/>
      <c r="J137" s="93"/>
      <c r="K137" s="93"/>
      <c r="L137" s="93"/>
    </row>
    <row r="138" spans="2:12">
      <c r="B138" s="94"/>
      <c r="C138" s="94"/>
      <c r="D138" s="93"/>
      <c r="E138" s="93"/>
      <c r="F138" s="93"/>
      <c r="G138" s="93"/>
      <c r="H138" s="93"/>
      <c r="I138" s="93"/>
      <c r="J138" s="93"/>
      <c r="K138" s="93"/>
      <c r="L138" s="93"/>
    </row>
    <row r="139" spans="2:12">
      <c r="B139" s="94"/>
      <c r="C139" s="94"/>
      <c r="D139" s="93"/>
      <c r="E139" s="93"/>
      <c r="F139" s="93"/>
      <c r="G139" s="93"/>
      <c r="H139" s="93"/>
      <c r="I139" s="93"/>
      <c r="J139" s="93"/>
      <c r="K139" s="93"/>
      <c r="L139" s="93"/>
    </row>
    <row r="140" spans="2:12">
      <c r="B140" s="94"/>
      <c r="C140" s="94"/>
      <c r="D140" s="93"/>
      <c r="E140" s="93"/>
      <c r="F140" s="93"/>
      <c r="G140" s="93"/>
      <c r="H140" s="93"/>
      <c r="I140" s="93"/>
      <c r="J140" s="93"/>
      <c r="K140" s="93"/>
      <c r="L140" s="93"/>
    </row>
    <row r="141" spans="2:12">
      <c r="B141" s="94"/>
      <c r="C141" s="94"/>
      <c r="D141" s="93"/>
      <c r="E141" s="93"/>
      <c r="F141" s="93"/>
      <c r="G141" s="93"/>
      <c r="H141" s="93"/>
      <c r="I141" s="93"/>
      <c r="J141" s="93"/>
      <c r="K141" s="93"/>
      <c r="L141" s="93"/>
    </row>
    <row r="142" spans="2:12">
      <c r="B142" s="94"/>
      <c r="C142" s="94"/>
      <c r="D142" s="93"/>
      <c r="E142" s="93"/>
      <c r="F142" s="93"/>
      <c r="G142" s="93"/>
      <c r="H142" s="93"/>
      <c r="I142" s="93"/>
      <c r="J142" s="93"/>
      <c r="K142" s="93"/>
      <c r="L142" s="93"/>
    </row>
    <row r="143" spans="2:12">
      <c r="B143" s="94"/>
      <c r="C143" s="94"/>
      <c r="D143" s="93"/>
      <c r="E143" s="93"/>
      <c r="F143" s="93"/>
      <c r="G143" s="93"/>
      <c r="H143" s="93"/>
      <c r="I143" s="93"/>
      <c r="J143" s="93"/>
      <c r="K143" s="93"/>
      <c r="L143" s="93"/>
    </row>
    <row r="144" spans="2:12">
      <c r="B144" s="94"/>
      <c r="C144" s="94"/>
      <c r="D144" s="93"/>
      <c r="E144" s="93"/>
      <c r="F144" s="93"/>
      <c r="G144" s="93"/>
      <c r="H144" s="93"/>
      <c r="I144" s="93"/>
      <c r="J144" s="93"/>
      <c r="K144" s="93"/>
      <c r="L144" s="93"/>
    </row>
    <row r="145" spans="2:12">
      <c r="B145" s="94"/>
      <c r="C145" s="94"/>
      <c r="D145" s="93"/>
      <c r="E145" s="93"/>
      <c r="F145" s="93"/>
      <c r="G145" s="93"/>
      <c r="H145" s="93"/>
      <c r="I145" s="93"/>
      <c r="J145" s="93"/>
      <c r="K145" s="93"/>
      <c r="L145" s="93"/>
    </row>
    <row r="146" spans="2:12">
      <c r="B146" s="94"/>
      <c r="C146" s="94"/>
      <c r="D146" s="93"/>
      <c r="E146" s="93"/>
      <c r="F146" s="93"/>
      <c r="G146" s="93"/>
      <c r="H146" s="93"/>
      <c r="I146" s="93"/>
      <c r="J146" s="93"/>
      <c r="K146" s="93"/>
      <c r="L146" s="93"/>
    </row>
    <row r="147" spans="2:12">
      <c r="B147" s="94"/>
      <c r="C147" s="94"/>
      <c r="D147" s="93"/>
      <c r="E147" s="93"/>
      <c r="F147" s="93"/>
      <c r="G147" s="93"/>
      <c r="H147" s="93"/>
      <c r="I147" s="93"/>
      <c r="J147" s="93"/>
      <c r="K147" s="93"/>
      <c r="L147" s="93"/>
    </row>
    <row r="148" spans="2:12">
      <c r="B148" s="94"/>
      <c r="C148" s="94"/>
      <c r="D148" s="93"/>
      <c r="E148" s="93"/>
      <c r="F148" s="93"/>
      <c r="G148" s="93"/>
      <c r="H148" s="93"/>
      <c r="I148" s="93"/>
      <c r="J148" s="93"/>
      <c r="K148" s="93"/>
      <c r="L148" s="93"/>
    </row>
    <row r="149" spans="2:12">
      <c r="B149" s="94"/>
      <c r="C149" s="94"/>
      <c r="D149" s="93"/>
      <c r="E149" s="93"/>
      <c r="F149" s="93"/>
      <c r="G149" s="93"/>
      <c r="H149" s="93"/>
      <c r="I149" s="93"/>
      <c r="J149" s="93"/>
      <c r="K149" s="93"/>
      <c r="L149" s="93"/>
    </row>
    <row r="150" spans="2:12">
      <c r="B150" s="94"/>
      <c r="C150" s="94"/>
      <c r="D150" s="93"/>
      <c r="E150" s="93"/>
      <c r="F150" s="93"/>
      <c r="G150" s="93"/>
      <c r="H150" s="93"/>
      <c r="I150" s="93"/>
      <c r="J150" s="93"/>
      <c r="K150" s="93"/>
      <c r="L150" s="93"/>
    </row>
    <row r="151" spans="2:12">
      <c r="B151" s="94"/>
      <c r="C151" s="94"/>
      <c r="D151" s="93"/>
      <c r="E151" s="93"/>
      <c r="F151" s="93"/>
      <c r="G151" s="93"/>
      <c r="H151" s="93"/>
      <c r="I151" s="93"/>
      <c r="J151" s="93"/>
      <c r="K151" s="93"/>
      <c r="L151" s="93"/>
    </row>
    <row r="152" spans="2:12">
      <c r="B152" s="94"/>
      <c r="C152" s="94"/>
      <c r="D152" s="93"/>
      <c r="E152" s="93"/>
      <c r="F152" s="93"/>
      <c r="G152" s="93"/>
      <c r="H152" s="93"/>
      <c r="I152" s="93"/>
      <c r="J152" s="93"/>
      <c r="K152" s="93"/>
      <c r="L152" s="93"/>
    </row>
    <row r="153" spans="2:12">
      <c r="B153" s="94"/>
      <c r="C153" s="94"/>
      <c r="D153" s="93"/>
      <c r="E153" s="93"/>
      <c r="F153" s="93"/>
      <c r="G153" s="93"/>
      <c r="H153" s="93"/>
      <c r="I153" s="93"/>
      <c r="J153" s="93"/>
      <c r="K153" s="93"/>
      <c r="L153" s="93"/>
    </row>
    <row r="154" spans="2:12">
      <c r="B154" s="94"/>
      <c r="C154" s="94"/>
      <c r="D154" s="93"/>
      <c r="E154" s="93"/>
      <c r="F154" s="93"/>
      <c r="G154" s="93"/>
      <c r="H154" s="93"/>
      <c r="I154" s="93"/>
      <c r="J154" s="93"/>
      <c r="K154" s="93"/>
      <c r="L154" s="93"/>
    </row>
    <row r="155" spans="2:12">
      <c r="B155" s="94"/>
      <c r="C155" s="94"/>
      <c r="D155" s="93"/>
      <c r="E155" s="93"/>
      <c r="F155" s="93"/>
      <c r="G155" s="93"/>
      <c r="H155" s="93"/>
      <c r="I155" s="93"/>
      <c r="J155" s="93"/>
      <c r="K155" s="93"/>
      <c r="L155" s="93"/>
    </row>
    <row r="156" spans="2:12">
      <c r="B156" s="94"/>
      <c r="C156" s="94"/>
      <c r="D156" s="93"/>
      <c r="E156" s="93"/>
      <c r="F156" s="93"/>
      <c r="G156" s="93"/>
      <c r="H156" s="93"/>
      <c r="I156" s="93"/>
      <c r="J156" s="93"/>
      <c r="K156" s="93"/>
      <c r="L156" s="93"/>
    </row>
    <row r="157" spans="2:12">
      <c r="B157" s="94"/>
      <c r="C157" s="94"/>
      <c r="D157" s="93"/>
      <c r="E157" s="93"/>
      <c r="F157" s="93"/>
      <c r="G157" s="93"/>
      <c r="H157" s="93"/>
      <c r="I157" s="93"/>
      <c r="J157" s="93"/>
      <c r="K157" s="93"/>
      <c r="L157" s="93"/>
    </row>
    <row r="158" spans="2:12">
      <c r="B158" s="94"/>
      <c r="C158" s="94"/>
      <c r="D158" s="93"/>
      <c r="E158" s="93"/>
      <c r="F158" s="93"/>
      <c r="G158" s="93"/>
      <c r="H158" s="93"/>
      <c r="I158" s="93"/>
      <c r="J158" s="93"/>
      <c r="K158" s="93"/>
      <c r="L158" s="93"/>
    </row>
    <row r="159" spans="2:12">
      <c r="B159" s="94"/>
      <c r="C159" s="94"/>
      <c r="D159" s="93"/>
      <c r="E159" s="93"/>
      <c r="F159" s="93"/>
      <c r="G159" s="93"/>
      <c r="H159" s="93"/>
      <c r="I159" s="93"/>
      <c r="J159" s="93"/>
      <c r="K159" s="93"/>
      <c r="L159" s="93"/>
    </row>
    <row r="160" spans="2:12">
      <c r="B160" s="94"/>
      <c r="C160" s="94"/>
      <c r="D160" s="93"/>
      <c r="E160" s="93"/>
      <c r="F160" s="93"/>
      <c r="G160" s="93"/>
      <c r="H160" s="93"/>
      <c r="I160" s="93"/>
      <c r="J160" s="93"/>
      <c r="K160" s="93"/>
      <c r="L160" s="93"/>
    </row>
    <row r="161" spans="2:12">
      <c r="B161" s="94"/>
      <c r="C161" s="94"/>
      <c r="D161" s="93"/>
      <c r="E161" s="93"/>
      <c r="F161" s="93"/>
      <c r="G161" s="93"/>
      <c r="H161" s="93"/>
      <c r="I161" s="93"/>
      <c r="J161" s="93"/>
      <c r="K161" s="93"/>
      <c r="L161" s="93"/>
    </row>
    <row r="162" spans="2:12">
      <c r="B162" s="94"/>
      <c r="C162" s="94"/>
      <c r="D162" s="93"/>
      <c r="E162" s="93"/>
      <c r="F162" s="93"/>
      <c r="G162" s="93"/>
      <c r="H162" s="93"/>
      <c r="I162" s="93"/>
      <c r="J162" s="93"/>
      <c r="K162" s="93"/>
      <c r="L162" s="93"/>
    </row>
    <row r="163" spans="2:12">
      <c r="B163" s="94"/>
      <c r="C163" s="94"/>
      <c r="D163" s="93"/>
      <c r="E163" s="93"/>
      <c r="F163" s="93"/>
      <c r="G163" s="93"/>
      <c r="H163" s="93"/>
      <c r="I163" s="93"/>
      <c r="J163" s="93"/>
      <c r="K163" s="93"/>
      <c r="L163" s="93"/>
    </row>
    <row r="164" spans="2:12">
      <c r="B164" s="94"/>
      <c r="C164" s="94"/>
      <c r="D164" s="93"/>
      <c r="E164" s="93"/>
      <c r="F164" s="93"/>
      <c r="G164" s="93"/>
      <c r="H164" s="93"/>
      <c r="I164" s="93"/>
      <c r="J164" s="93"/>
      <c r="K164" s="93"/>
      <c r="L164" s="93"/>
    </row>
    <row r="165" spans="2:12">
      <c r="B165" s="94"/>
      <c r="C165" s="94"/>
      <c r="D165" s="93"/>
      <c r="E165" s="93"/>
      <c r="F165" s="93"/>
      <c r="G165" s="93"/>
      <c r="H165" s="93"/>
      <c r="I165" s="93"/>
      <c r="J165" s="93"/>
      <c r="K165" s="93"/>
      <c r="L165" s="93"/>
    </row>
    <row r="166" spans="2:12">
      <c r="B166" s="94"/>
      <c r="C166" s="94"/>
      <c r="D166" s="93"/>
      <c r="E166" s="93"/>
      <c r="F166" s="93"/>
      <c r="G166" s="93"/>
      <c r="H166" s="93"/>
      <c r="I166" s="93"/>
      <c r="J166" s="93"/>
      <c r="K166" s="93"/>
      <c r="L166" s="93"/>
    </row>
    <row r="167" spans="2:12">
      <c r="B167" s="94"/>
      <c r="C167" s="94"/>
      <c r="D167" s="93"/>
      <c r="E167" s="93"/>
      <c r="F167" s="93"/>
      <c r="G167" s="93"/>
      <c r="H167" s="93"/>
      <c r="I167" s="93"/>
      <c r="J167" s="93"/>
      <c r="K167" s="93"/>
      <c r="L167" s="93"/>
    </row>
    <row r="168" spans="2:12">
      <c r="B168" s="94"/>
      <c r="C168" s="94"/>
      <c r="D168" s="93"/>
      <c r="E168" s="93"/>
      <c r="F168" s="93"/>
      <c r="G168" s="93"/>
      <c r="H168" s="93"/>
      <c r="I168" s="93"/>
      <c r="J168" s="93"/>
      <c r="K168" s="93"/>
      <c r="L168" s="93"/>
    </row>
    <row r="169" spans="2:12">
      <c r="B169" s="94"/>
      <c r="C169" s="94"/>
      <c r="D169" s="93"/>
      <c r="E169" s="93"/>
      <c r="F169" s="93"/>
      <c r="G169" s="93"/>
      <c r="H169" s="93"/>
      <c r="I169" s="93"/>
      <c r="J169" s="93"/>
      <c r="K169" s="93"/>
      <c r="L169" s="93"/>
    </row>
    <row r="170" spans="2:12">
      <c r="B170" s="94"/>
      <c r="C170" s="94"/>
      <c r="D170" s="93"/>
      <c r="E170" s="93"/>
      <c r="F170" s="93"/>
      <c r="G170" s="93"/>
      <c r="H170" s="93"/>
      <c r="I170" s="93"/>
      <c r="J170" s="93"/>
      <c r="K170" s="93"/>
      <c r="L170" s="93"/>
    </row>
    <row r="171" spans="2:12">
      <c r="B171" s="94"/>
      <c r="C171" s="94"/>
      <c r="D171" s="93"/>
      <c r="E171" s="93"/>
      <c r="F171" s="93"/>
      <c r="G171" s="93"/>
      <c r="H171" s="93"/>
      <c r="I171" s="93"/>
      <c r="J171" s="93"/>
      <c r="K171" s="93"/>
      <c r="L171" s="93"/>
    </row>
    <row r="172" spans="2:12">
      <c r="B172" s="94"/>
      <c r="C172" s="94"/>
      <c r="D172" s="93"/>
      <c r="E172" s="93"/>
      <c r="F172" s="93"/>
      <c r="G172" s="93"/>
      <c r="H172" s="93"/>
      <c r="I172" s="93"/>
      <c r="J172" s="93"/>
      <c r="K172" s="93"/>
      <c r="L172" s="93"/>
    </row>
    <row r="173" spans="2:12">
      <c r="B173" s="94"/>
      <c r="C173" s="94"/>
      <c r="D173" s="93"/>
      <c r="E173" s="93"/>
      <c r="F173" s="93"/>
      <c r="G173" s="93"/>
      <c r="H173" s="93"/>
      <c r="I173" s="93"/>
      <c r="J173" s="93"/>
      <c r="K173" s="93"/>
      <c r="L173" s="93"/>
    </row>
    <row r="174" spans="2:12">
      <c r="B174" s="94"/>
      <c r="C174" s="94"/>
      <c r="D174" s="93"/>
      <c r="E174" s="93"/>
      <c r="F174" s="93"/>
      <c r="G174" s="93"/>
      <c r="H174" s="93"/>
      <c r="I174" s="93"/>
      <c r="J174" s="93"/>
      <c r="K174" s="93"/>
      <c r="L174" s="93"/>
    </row>
    <row r="175" spans="2:12">
      <c r="B175" s="94"/>
      <c r="C175" s="94"/>
      <c r="D175" s="93"/>
      <c r="E175" s="93"/>
      <c r="F175" s="93"/>
      <c r="G175" s="93"/>
      <c r="H175" s="93"/>
      <c r="I175" s="93"/>
      <c r="J175" s="93"/>
      <c r="K175" s="93"/>
      <c r="L175" s="93"/>
    </row>
    <row r="176" spans="2:12">
      <c r="B176" s="94"/>
      <c r="C176" s="94"/>
      <c r="D176" s="93"/>
      <c r="E176" s="93"/>
      <c r="F176" s="93"/>
      <c r="G176" s="93"/>
      <c r="H176" s="93"/>
      <c r="I176" s="93"/>
      <c r="J176" s="93"/>
      <c r="K176" s="93"/>
      <c r="L176" s="93"/>
    </row>
    <row r="177" spans="2:12">
      <c r="B177" s="94"/>
      <c r="C177" s="94"/>
      <c r="D177" s="93"/>
      <c r="E177" s="93"/>
      <c r="F177" s="93"/>
      <c r="G177" s="93"/>
      <c r="H177" s="93"/>
      <c r="I177" s="93"/>
      <c r="J177" s="93"/>
      <c r="K177" s="93"/>
      <c r="L177" s="93"/>
    </row>
    <row r="178" spans="2:12">
      <c r="B178" s="94"/>
      <c r="C178" s="94"/>
      <c r="D178" s="93"/>
      <c r="E178" s="93"/>
      <c r="F178" s="93"/>
      <c r="G178" s="93"/>
      <c r="H178" s="93"/>
      <c r="I178" s="93"/>
      <c r="J178" s="93"/>
      <c r="K178" s="93"/>
      <c r="L178" s="93"/>
    </row>
    <row r="179" spans="2:12">
      <c r="B179" s="94"/>
      <c r="C179" s="94"/>
      <c r="D179" s="93"/>
      <c r="E179" s="93"/>
      <c r="F179" s="93"/>
      <c r="G179" s="93"/>
      <c r="H179" s="93"/>
      <c r="I179" s="93"/>
      <c r="J179" s="93"/>
      <c r="K179" s="93"/>
      <c r="L179" s="93"/>
    </row>
    <row r="180" spans="2:12">
      <c r="B180" s="94"/>
      <c r="C180" s="94"/>
      <c r="D180" s="93"/>
      <c r="E180" s="93"/>
      <c r="F180" s="93"/>
      <c r="G180" s="93"/>
      <c r="H180" s="93"/>
      <c r="I180" s="93"/>
      <c r="J180" s="93"/>
      <c r="K180" s="93"/>
      <c r="L180" s="93"/>
    </row>
    <row r="181" spans="2:12">
      <c r="B181" s="94"/>
      <c r="C181" s="94"/>
      <c r="D181" s="93"/>
      <c r="E181" s="93"/>
      <c r="F181" s="93"/>
      <c r="G181" s="93"/>
      <c r="H181" s="93"/>
      <c r="I181" s="93"/>
      <c r="J181" s="93"/>
      <c r="K181" s="93"/>
      <c r="L181" s="93"/>
    </row>
    <row r="182" spans="2:12">
      <c r="B182" s="94"/>
      <c r="C182" s="94"/>
      <c r="D182" s="93"/>
      <c r="E182" s="93"/>
      <c r="F182" s="93"/>
      <c r="G182" s="93"/>
      <c r="H182" s="93"/>
      <c r="I182" s="93"/>
      <c r="J182" s="93"/>
      <c r="K182" s="93"/>
      <c r="L182" s="93"/>
    </row>
    <row r="183" spans="2:12">
      <c r="B183" s="94"/>
      <c r="C183" s="94"/>
      <c r="D183" s="93"/>
      <c r="E183" s="93"/>
      <c r="F183" s="93"/>
      <c r="G183" s="93"/>
      <c r="H183" s="93"/>
      <c r="I183" s="93"/>
      <c r="J183" s="93"/>
      <c r="K183" s="93"/>
      <c r="L183" s="93"/>
    </row>
    <row r="184" spans="2:12">
      <c r="B184" s="94"/>
      <c r="C184" s="94"/>
      <c r="D184" s="93"/>
      <c r="E184" s="93"/>
      <c r="F184" s="93"/>
      <c r="G184" s="93"/>
      <c r="H184" s="93"/>
      <c r="I184" s="93"/>
      <c r="J184" s="93"/>
      <c r="K184" s="93"/>
      <c r="L184" s="93"/>
    </row>
    <row r="185" spans="2:12">
      <c r="B185" s="94"/>
      <c r="C185" s="94"/>
      <c r="D185" s="93"/>
      <c r="E185" s="93"/>
      <c r="F185" s="93"/>
      <c r="G185" s="93"/>
      <c r="H185" s="93"/>
      <c r="I185" s="93"/>
      <c r="J185" s="93"/>
      <c r="K185" s="93"/>
      <c r="L185" s="93"/>
    </row>
    <row r="186" spans="2:12">
      <c r="B186" s="94"/>
      <c r="C186" s="94"/>
      <c r="D186" s="93"/>
      <c r="E186" s="93"/>
      <c r="F186" s="93"/>
      <c r="G186" s="93"/>
      <c r="H186" s="93"/>
      <c r="I186" s="93"/>
      <c r="J186" s="93"/>
      <c r="K186" s="93"/>
      <c r="L186" s="93"/>
    </row>
    <row r="187" spans="2:12">
      <c r="B187" s="94"/>
      <c r="C187" s="94"/>
      <c r="D187" s="93"/>
      <c r="E187" s="93"/>
      <c r="F187" s="93"/>
      <c r="G187" s="93"/>
      <c r="H187" s="93"/>
      <c r="I187" s="93"/>
      <c r="J187" s="93"/>
      <c r="K187" s="93"/>
      <c r="L187" s="93"/>
    </row>
    <row r="188" spans="2:12">
      <c r="B188" s="94"/>
      <c r="C188" s="94"/>
      <c r="D188" s="93"/>
      <c r="E188" s="93"/>
      <c r="F188" s="93"/>
      <c r="G188" s="93"/>
      <c r="H188" s="93"/>
      <c r="I188" s="93"/>
      <c r="J188" s="93"/>
      <c r="K188" s="93"/>
      <c r="L188" s="93"/>
    </row>
    <row r="189" spans="2:12">
      <c r="B189" s="94"/>
      <c r="C189" s="94"/>
      <c r="D189" s="93"/>
      <c r="E189" s="93"/>
      <c r="F189" s="93"/>
      <c r="G189" s="93"/>
      <c r="H189" s="93"/>
      <c r="I189" s="93"/>
      <c r="J189" s="93"/>
      <c r="K189" s="93"/>
      <c r="L189" s="93"/>
    </row>
    <row r="190" spans="2:12">
      <c r="B190" s="94"/>
      <c r="C190" s="94"/>
      <c r="D190" s="93"/>
      <c r="E190" s="93"/>
      <c r="F190" s="93"/>
      <c r="G190" s="93"/>
      <c r="H190" s="93"/>
      <c r="I190" s="93"/>
      <c r="J190" s="93"/>
      <c r="K190" s="93"/>
      <c r="L190" s="93"/>
    </row>
    <row r="191" spans="2:12">
      <c r="B191" s="94"/>
      <c r="C191" s="94"/>
      <c r="D191" s="93"/>
      <c r="E191" s="93"/>
      <c r="F191" s="93"/>
      <c r="G191" s="93"/>
      <c r="H191" s="93"/>
      <c r="I191" s="93"/>
      <c r="J191" s="93"/>
      <c r="K191" s="93"/>
      <c r="L191" s="93"/>
    </row>
    <row r="192" spans="2:12">
      <c r="B192" s="94"/>
      <c r="C192" s="94"/>
      <c r="D192" s="93"/>
      <c r="E192" s="93"/>
      <c r="F192" s="93"/>
      <c r="G192" s="93"/>
      <c r="H192" s="93"/>
      <c r="I192" s="93"/>
      <c r="J192" s="93"/>
      <c r="K192" s="93"/>
      <c r="L192" s="93"/>
    </row>
    <row r="193" spans="2:12">
      <c r="B193" s="94"/>
      <c r="C193" s="94"/>
      <c r="D193" s="93"/>
      <c r="E193" s="93"/>
      <c r="F193" s="93"/>
      <c r="G193" s="93"/>
      <c r="H193" s="93"/>
      <c r="I193" s="93"/>
      <c r="J193" s="93"/>
      <c r="K193" s="93"/>
      <c r="L193" s="93"/>
    </row>
    <row r="194" spans="2:12">
      <c r="B194" s="94"/>
      <c r="C194" s="94"/>
      <c r="D194" s="93"/>
      <c r="E194" s="93"/>
      <c r="F194" s="93"/>
      <c r="G194" s="93"/>
      <c r="H194" s="93"/>
      <c r="I194" s="93"/>
      <c r="J194" s="93"/>
      <c r="K194" s="93"/>
      <c r="L194" s="93"/>
    </row>
    <row r="195" spans="2:12">
      <c r="B195" s="94"/>
      <c r="C195" s="94"/>
      <c r="D195" s="93"/>
      <c r="E195" s="93"/>
      <c r="F195" s="93"/>
      <c r="G195" s="93"/>
      <c r="H195" s="93"/>
      <c r="I195" s="93"/>
      <c r="J195" s="93"/>
      <c r="K195" s="93"/>
      <c r="L195" s="93"/>
    </row>
    <row r="196" spans="2:12">
      <c r="B196" s="94"/>
      <c r="C196" s="94"/>
      <c r="D196" s="93"/>
      <c r="E196" s="93"/>
      <c r="F196" s="93"/>
      <c r="G196" s="93"/>
      <c r="H196" s="93"/>
      <c r="I196" s="93"/>
      <c r="J196" s="93"/>
      <c r="K196" s="93"/>
      <c r="L196" s="93"/>
    </row>
    <row r="197" spans="2:12">
      <c r="B197" s="94"/>
      <c r="C197" s="94"/>
      <c r="D197" s="93"/>
      <c r="E197" s="93"/>
      <c r="F197" s="93"/>
      <c r="G197" s="93"/>
      <c r="H197" s="93"/>
      <c r="I197" s="93"/>
      <c r="J197" s="93"/>
      <c r="K197" s="93"/>
      <c r="L197" s="93"/>
    </row>
    <row r="198" spans="2:12">
      <c r="B198" s="94"/>
      <c r="C198" s="94"/>
      <c r="D198" s="93"/>
      <c r="E198" s="93"/>
      <c r="F198" s="93"/>
      <c r="G198" s="93"/>
      <c r="H198" s="93"/>
      <c r="I198" s="93"/>
      <c r="J198" s="93"/>
      <c r="K198" s="93"/>
      <c r="L198" s="93"/>
    </row>
    <row r="199" spans="2:12">
      <c r="B199" s="94"/>
      <c r="C199" s="94"/>
      <c r="D199" s="93"/>
      <c r="E199" s="93"/>
      <c r="F199" s="93"/>
      <c r="G199" s="93"/>
      <c r="H199" s="93"/>
      <c r="I199" s="93"/>
      <c r="J199" s="93"/>
      <c r="K199" s="93"/>
      <c r="L199" s="93"/>
    </row>
    <row r="200" spans="2:12">
      <c r="B200" s="94"/>
      <c r="C200" s="94"/>
      <c r="D200" s="93"/>
      <c r="E200" s="93"/>
      <c r="F200" s="93"/>
      <c r="G200" s="93"/>
      <c r="H200" s="93"/>
      <c r="I200" s="93"/>
      <c r="J200" s="93"/>
      <c r="K200" s="93"/>
      <c r="L200" s="93"/>
    </row>
    <row r="201" spans="2:12">
      <c r="B201" s="94"/>
      <c r="C201" s="94"/>
      <c r="D201" s="93"/>
      <c r="E201" s="93"/>
      <c r="F201" s="93"/>
      <c r="G201" s="93"/>
      <c r="H201" s="93"/>
      <c r="I201" s="93"/>
      <c r="J201" s="93"/>
      <c r="K201" s="93"/>
      <c r="L201" s="93"/>
    </row>
    <row r="202" spans="2:12">
      <c r="B202" s="94"/>
      <c r="C202" s="94"/>
      <c r="D202" s="93"/>
      <c r="E202" s="93"/>
      <c r="F202" s="93"/>
      <c r="G202" s="93"/>
      <c r="H202" s="93"/>
      <c r="I202" s="93"/>
      <c r="J202" s="93"/>
      <c r="K202" s="93"/>
      <c r="L202" s="93"/>
    </row>
    <row r="203" spans="2:12">
      <c r="B203" s="94"/>
      <c r="C203" s="94"/>
      <c r="D203" s="93"/>
      <c r="E203" s="93"/>
      <c r="F203" s="93"/>
      <c r="G203" s="93"/>
      <c r="H203" s="93"/>
      <c r="I203" s="93"/>
      <c r="J203" s="93"/>
      <c r="K203" s="93"/>
      <c r="L203" s="93"/>
    </row>
    <row r="204" spans="2:12">
      <c r="B204" s="94"/>
      <c r="C204" s="94"/>
      <c r="D204" s="93"/>
      <c r="E204" s="93"/>
      <c r="F204" s="93"/>
      <c r="G204" s="93"/>
      <c r="H204" s="93"/>
      <c r="I204" s="93"/>
      <c r="J204" s="93"/>
      <c r="K204" s="93"/>
      <c r="L204" s="93"/>
    </row>
    <row r="205" spans="2:12">
      <c r="B205" s="94"/>
      <c r="C205" s="94"/>
      <c r="D205" s="93"/>
      <c r="E205" s="93"/>
      <c r="F205" s="93"/>
      <c r="G205" s="93"/>
      <c r="H205" s="93"/>
      <c r="I205" s="93"/>
      <c r="J205" s="93"/>
      <c r="K205" s="93"/>
      <c r="L205" s="93"/>
    </row>
    <row r="206" spans="2:12">
      <c r="B206" s="94"/>
      <c r="C206" s="94"/>
      <c r="D206" s="93"/>
      <c r="E206" s="93"/>
      <c r="F206" s="93"/>
      <c r="G206" s="93"/>
      <c r="H206" s="93"/>
      <c r="I206" s="93"/>
      <c r="J206" s="93"/>
      <c r="K206" s="93"/>
      <c r="L206" s="93"/>
    </row>
    <row r="207" spans="2:12">
      <c r="B207" s="94"/>
      <c r="C207" s="94"/>
      <c r="D207" s="93"/>
      <c r="E207" s="93"/>
      <c r="F207" s="93"/>
      <c r="G207" s="93"/>
      <c r="H207" s="93"/>
      <c r="I207" s="93"/>
      <c r="J207" s="93"/>
      <c r="K207" s="93"/>
      <c r="L207" s="93"/>
    </row>
    <row r="208" spans="2:12">
      <c r="B208" s="94"/>
      <c r="C208" s="94"/>
      <c r="D208" s="93"/>
      <c r="E208" s="93"/>
      <c r="F208" s="93"/>
      <c r="G208" s="93"/>
      <c r="H208" s="93"/>
      <c r="I208" s="93"/>
      <c r="J208" s="93"/>
      <c r="K208" s="93"/>
      <c r="L208" s="93"/>
    </row>
    <row r="209" spans="2:12">
      <c r="B209" s="94"/>
      <c r="C209" s="94"/>
      <c r="D209" s="93"/>
      <c r="E209" s="93"/>
      <c r="F209" s="93"/>
      <c r="G209" s="93"/>
      <c r="H209" s="93"/>
      <c r="I209" s="93"/>
      <c r="J209" s="93"/>
      <c r="K209" s="93"/>
      <c r="L209" s="93"/>
    </row>
    <row r="210" spans="2:12">
      <c r="B210" s="94"/>
      <c r="C210" s="94"/>
      <c r="D210" s="93"/>
      <c r="E210" s="93"/>
      <c r="F210" s="93"/>
      <c r="G210" s="93"/>
      <c r="H210" s="93"/>
      <c r="I210" s="93"/>
      <c r="J210" s="93"/>
      <c r="K210" s="93"/>
      <c r="L210" s="93"/>
    </row>
    <row r="211" spans="2:12">
      <c r="B211" s="94"/>
      <c r="C211" s="94"/>
      <c r="D211" s="93"/>
      <c r="E211" s="93"/>
      <c r="F211" s="93"/>
      <c r="G211" s="93"/>
      <c r="H211" s="93"/>
      <c r="I211" s="93"/>
      <c r="J211" s="93"/>
      <c r="K211" s="93"/>
      <c r="L211" s="93"/>
    </row>
    <row r="212" spans="2:12">
      <c r="B212" s="94"/>
      <c r="C212" s="94"/>
      <c r="D212" s="93"/>
      <c r="E212" s="93"/>
      <c r="F212" s="93"/>
      <c r="G212" s="93"/>
      <c r="H212" s="93"/>
      <c r="I212" s="93"/>
      <c r="J212" s="93"/>
      <c r="K212" s="93"/>
      <c r="L212" s="93"/>
    </row>
    <row r="213" spans="2:12">
      <c r="B213" s="94"/>
      <c r="C213" s="94"/>
      <c r="D213" s="93"/>
      <c r="E213" s="93"/>
      <c r="F213" s="93"/>
      <c r="G213" s="93"/>
      <c r="H213" s="93"/>
      <c r="I213" s="93"/>
      <c r="J213" s="93"/>
      <c r="K213" s="93"/>
      <c r="L213" s="93"/>
    </row>
    <row r="214" spans="2:12">
      <c r="B214" s="94"/>
      <c r="C214" s="94"/>
      <c r="D214" s="93"/>
      <c r="E214" s="93"/>
      <c r="F214" s="93"/>
      <c r="G214" s="93"/>
      <c r="H214" s="93"/>
      <c r="I214" s="93"/>
      <c r="J214" s="93"/>
      <c r="K214" s="93"/>
      <c r="L214" s="93"/>
    </row>
    <row r="215" spans="2:12">
      <c r="B215" s="94"/>
      <c r="C215" s="94"/>
      <c r="D215" s="93"/>
      <c r="E215" s="93"/>
      <c r="F215" s="93"/>
      <c r="G215" s="93"/>
      <c r="H215" s="93"/>
      <c r="I215" s="93"/>
      <c r="J215" s="93"/>
      <c r="K215" s="93"/>
      <c r="L215" s="93"/>
    </row>
    <row r="216" spans="2:12">
      <c r="B216" s="94"/>
      <c r="C216" s="94"/>
      <c r="D216" s="93"/>
      <c r="E216" s="93"/>
      <c r="F216" s="93"/>
      <c r="G216" s="93"/>
      <c r="H216" s="93"/>
      <c r="I216" s="93"/>
      <c r="J216" s="93"/>
      <c r="K216" s="93"/>
      <c r="L216" s="93"/>
    </row>
    <row r="217" spans="2:12">
      <c r="B217" s="94"/>
      <c r="C217" s="94"/>
      <c r="D217" s="93"/>
      <c r="E217" s="93"/>
      <c r="F217" s="93"/>
      <c r="G217" s="93"/>
      <c r="H217" s="93"/>
      <c r="I217" s="93"/>
      <c r="J217" s="93"/>
      <c r="K217" s="93"/>
      <c r="L217" s="93"/>
    </row>
    <row r="218" spans="2:12">
      <c r="B218" s="94"/>
      <c r="C218" s="94"/>
      <c r="D218" s="93"/>
      <c r="E218" s="93"/>
      <c r="F218" s="93"/>
      <c r="G218" s="93"/>
      <c r="H218" s="93"/>
      <c r="I218" s="93"/>
      <c r="J218" s="93"/>
      <c r="K218" s="93"/>
      <c r="L218" s="93"/>
    </row>
    <row r="219" spans="2:12">
      <c r="B219" s="94"/>
      <c r="C219" s="94"/>
      <c r="D219" s="93"/>
      <c r="E219" s="93"/>
      <c r="F219" s="93"/>
      <c r="G219" s="93"/>
      <c r="H219" s="93"/>
      <c r="I219" s="93"/>
      <c r="J219" s="93"/>
      <c r="K219" s="93"/>
      <c r="L219" s="93"/>
    </row>
    <row r="220" spans="2:12">
      <c r="B220" s="94"/>
      <c r="C220" s="94"/>
      <c r="D220" s="93"/>
      <c r="E220" s="93"/>
      <c r="F220" s="93"/>
      <c r="G220" s="93"/>
      <c r="H220" s="93"/>
      <c r="I220" s="93"/>
      <c r="J220" s="93"/>
      <c r="K220" s="93"/>
      <c r="L220" s="93"/>
    </row>
    <row r="221" spans="2:12">
      <c r="B221" s="94"/>
      <c r="C221" s="94"/>
      <c r="D221" s="93"/>
      <c r="E221" s="93"/>
      <c r="F221" s="93"/>
      <c r="G221" s="93"/>
      <c r="H221" s="93"/>
      <c r="I221" s="93"/>
      <c r="J221" s="93"/>
      <c r="K221" s="93"/>
      <c r="L221" s="93"/>
    </row>
    <row r="222" spans="2:12">
      <c r="B222" s="94"/>
      <c r="C222" s="94"/>
      <c r="D222" s="93"/>
      <c r="E222" s="93"/>
      <c r="F222" s="93"/>
      <c r="G222" s="93"/>
      <c r="H222" s="93"/>
      <c r="I222" s="93"/>
      <c r="J222" s="93"/>
      <c r="K222" s="93"/>
      <c r="L222" s="93"/>
    </row>
    <row r="223" spans="2:12">
      <c r="B223" s="94"/>
      <c r="C223" s="94"/>
      <c r="D223" s="93"/>
      <c r="E223" s="93"/>
      <c r="F223" s="93"/>
      <c r="G223" s="93"/>
      <c r="H223" s="93"/>
      <c r="I223" s="93"/>
      <c r="J223" s="93"/>
      <c r="K223" s="93"/>
      <c r="L223" s="93"/>
    </row>
    <row r="224" spans="2:12">
      <c r="B224" s="94"/>
      <c r="C224" s="94"/>
      <c r="D224" s="93"/>
      <c r="E224" s="93"/>
      <c r="F224" s="93"/>
      <c r="G224" s="93"/>
      <c r="H224" s="93"/>
      <c r="I224" s="93"/>
      <c r="J224" s="93"/>
      <c r="K224" s="93"/>
      <c r="L224" s="93"/>
    </row>
    <row r="225" spans="2:12">
      <c r="B225" s="94"/>
      <c r="C225" s="94"/>
      <c r="D225" s="93"/>
      <c r="E225" s="93"/>
      <c r="F225" s="93"/>
      <c r="G225" s="93"/>
      <c r="H225" s="93"/>
      <c r="I225" s="93"/>
      <c r="J225" s="93"/>
      <c r="K225" s="93"/>
      <c r="L225" s="93"/>
    </row>
    <row r="226" spans="2:12">
      <c r="B226" s="94"/>
      <c r="C226" s="94"/>
      <c r="D226" s="93"/>
      <c r="E226" s="93"/>
      <c r="F226" s="93"/>
      <c r="G226" s="93"/>
      <c r="H226" s="93"/>
      <c r="I226" s="93"/>
      <c r="J226" s="93"/>
      <c r="K226" s="93"/>
      <c r="L226" s="93"/>
    </row>
    <row r="227" spans="2:12">
      <c r="B227" s="94"/>
      <c r="C227" s="94"/>
      <c r="D227" s="93"/>
      <c r="E227" s="93"/>
      <c r="F227" s="93"/>
      <c r="G227" s="93"/>
      <c r="H227" s="93"/>
      <c r="I227" s="93"/>
      <c r="J227" s="93"/>
      <c r="K227" s="93"/>
      <c r="L227" s="93"/>
    </row>
    <row r="228" spans="2:12">
      <c r="B228" s="94"/>
      <c r="C228" s="94"/>
      <c r="D228" s="93"/>
      <c r="E228" s="93"/>
      <c r="F228" s="93"/>
      <c r="G228" s="93"/>
      <c r="H228" s="93"/>
      <c r="I228" s="93"/>
      <c r="J228" s="93"/>
      <c r="K228" s="93"/>
      <c r="L228" s="93"/>
    </row>
    <row r="229" spans="2:12">
      <c r="B229" s="94"/>
      <c r="C229" s="94"/>
      <c r="D229" s="93"/>
      <c r="E229" s="93"/>
      <c r="F229" s="93"/>
      <c r="G229" s="93"/>
      <c r="H229" s="93"/>
      <c r="I229" s="93"/>
      <c r="J229" s="93"/>
      <c r="K229" s="93"/>
      <c r="L229" s="93"/>
    </row>
    <row r="230" spans="2:12">
      <c r="B230" s="94"/>
      <c r="C230" s="94"/>
      <c r="D230" s="93"/>
      <c r="E230" s="93"/>
      <c r="F230" s="93"/>
      <c r="G230" s="93"/>
      <c r="H230" s="93"/>
      <c r="I230" s="93"/>
      <c r="J230" s="93"/>
      <c r="K230" s="93"/>
      <c r="L230" s="93"/>
    </row>
    <row r="231" spans="2:12">
      <c r="B231" s="94"/>
      <c r="C231" s="94"/>
      <c r="D231" s="93"/>
      <c r="E231" s="93"/>
      <c r="F231" s="93"/>
      <c r="G231" s="93"/>
      <c r="H231" s="93"/>
      <c r="I231" s="93"/>
      <c r="J231" s="93"/>
      <c r="K231" s="93"/>
      <c r="L231" s="93"/>
    </row>
    <row r="232" spans="2:12">
      <c r="B232" s="94"/>
      <c r="C232" s="94"/>
      <c r="D232" s="93"/>
      <c r="E232" s="93"/>
      <c r="F232" s="93"/>
      <c r="G232" s="93"/>
      <c r="H232" s="93"/>
      <c r="I232" s="93"/>
      <c r="J232" s="93"/>
      <c r="K232" s="93"/>
      <c r="L232" s="93"/>
    </row>
    <row r="233" spans="2:12">
      <c r="B233" s="94"/>
      <c r="C233" s="94"/>
      <c r="D233" s="93"/>
      <c r="E233" s="93"/>
      <c r="F233" s="93"/>
      <c r="G233" s="93"/>
      <c r="H233" s="93"/>
      <c r="I233" s="93"/>
      <c r="J233" s="93"/>
      <c r="K233" s="93"/>
      <c r="L233" s="93"/>
    </row>
    <row r="234" spans="2:12">
      <c r="B234" s="94"/>
      <c r="C234" s="94"/>
      <c r="D234" s="93"/>
      <c r="E234" s="93"/>
      <c r="F234" s="93"/>
      <c r="G234" s="93"/>
      <c r="H234" s="93"/>
      <c r="I234" s="93"/>
      <c r="J234" s="93"/>
      <c r="K234" s="93"/>
      <c r="L234" s="93"/>
    </row>
    <row r="235" spans="2:12">
      <c r="B235" s="94"/>
      <c r="C235" s="94"/>
      <c r="D235" s="93"/>
      <c r="E235" s="93"/>
      <c r="F235" s="93"/>
      <c r="G235" s="93"/>
      <c r="H235" s="93"/>
      <c r="I235" s="93"/>
      <c r="J235" s="93"/>
      <c r="K235" s="93"/>
      <c r="L235" s="93"/>
    </row>
    <row r="236" spans="2:12">
      <c r="B236" s="94"/>
      <c r="C236" s="94"/>
      <c r="D236" s="93"/>
      <c r="E236" s="93"/>
      <c r="F236" s="93"/>
      <c r="G236" s="93"/>
      <c r="H236" s="93"/>
      <c r="I236" s="93"/>
      <c r="J236" s="93"/>
      <c r="K236" s="93"/>
      <c r="L236" s="93"/>
    </row>
    <row r="237" spans="2:12">
      <c r="B237" s="94"/>
      <c r="C237" s="94"/>
      <c r="D237" s="93"/>
      <c r="E237" s="93"/>
      <c r="F237" s="93"/>
      <c r="G237" s="93"/>
      <c r="H237" s="93"/>
      <c r="I237" s="93"/>
      <c r="J237" s="93"/>
      <c r="K237" s="93"/>
      <c r="L237" s="93"/>
    </row>
    <row r="238" spans="2:12">
      <c r="B238" s="94"/>
      <c r="C238" s="94"/>
      <c r="D238" s="93"/>
      <c r="E238" s="93"/>
      <c r="F238" s="93"/>
      <c r="G238" s="93"/>
      <c r="H238" s="93"/>
      <c r="I238" s="93"/>
      <c r="J238" s="93"/>
      <c r="K238" s="93"/>
      <c r="L238" s="93"/>
    </row>
    <row r="239" spans="2:12">
      <c r="B239" s="94"/>
      <c r="C239" s="94"/>
      <c r="D239" s="93"/>
      <c r="E239" s="93"/>
      <c r="F239" s="93"/>
      <c r="G239" s="93"/>
      <c r="H239" s="93"/>
      <c r="I239" s="93"/>
      <c r="J239" s="93"/>
      <c r="K239" s="93"/>
      <c r="L239" s="93"/>
    </row>
    <row r="240" spans="2:12">
      <c r="B240" s="94"/>
      <c r="C240" s="94"/>
      <c r="D240" s="93"/>
      <c r="E240" s="93"/>
      <c r="F240" s="93"/>
      <c r="G240" s="93"/>
      <c r="H240" s="93"/>
      <c r="I240" s="93"/>
      <c r="J240" s="93"/>
      <c r="K240" s="93"/>
      <c r="L240" s="93"/>
    </row>
    <row r="241" spans="2:12">
      <c r="B241" s="94"/>
      <c r="C241" s="94"/>
      <c r="D241" s="93"/>
      <c r="E241" s="93"/>
      <c r="F241" s="93"/>
      <c r="G241" s="93"/>
      <c r="H241" s="93"/>
      <c r="I241" s="93"/>
      <c r="J241" s="93"/>
      <c r="K241" s="93"/>
      <c r="L241" s="93"/>
    </row>
    <row r="242" spans="2:12">
      <c r="B242" s="94"/>
      <c r="C242" s="94"/>
      <c r="D242" s="93"/>
      <c r="E242" s="93"/>
      <c r="F242" s="93"/>
      <c r="G242" s="93"/>
      <c r="H242" s="93"/>
      <c r="I242" s="93"/>
      <c r="J242" s="93"/>
      <c r="K242" s="93"/>
      <c r="L242" s="93"/>
    </row>
    <row r="243" spans="2:12">
      <c r="B243" s="94"/>
      <c r="C243" s="94"/>
      <c r="D243" s="93"/>
      <c r="E243" s="93"/>
      <c r="F243" s="93"/>
      <c r="G243" s="93"/>
      <c r="H243" s="93"/>
      <c r="I243" s="93"/>
      <c r="J243" s="93"/>
      <c r="K243" s="93"/>
      <c r="L243" s="93"/>
    </row>
    <row r="244" spans="2:12">
      <c r="B244" s="94"/>
      <c r="C244" s="94"/>
      <c r="D244" s="93"/>
      <c r="E244" s="93"/>
      <c r="F244" s="93"/>
      <c r="G244" s="93"/>
      <c r="H244" s="93"/>
      <c r="I244" s="93"/>
      <c r="J244" s="93"/>
      <c r="K244" s="93"/>
      <c r="L244" s="93"/>
    </row>
    <row r="245" spans="2:12">
      <c r="B245" s="94"/>
      <c r="C245" s="94"/>
      <c r="D245" s="93"/>
      <c r="E245" s="93"/>
      <c r="F245" s="93"/>
      <c r="G245" s="93"/>
      <c r="H245" s="93"/>
      <c r="I245" s="93"/>
      <c r="J245" s="93"/>
      <c r="K245" s="93"/>
      <c r="L245" s="93"/>
    </row>
    <row r="246" spans="2:12">
      <c r="B246" s="94"/>
      <c r="C246" s="94"/>
      <c r="D246" s="93"/>
      <c r="E246" s="93"/>
      <c r="F246" s="93"/>
      <c r="G246" s="93"/>
      <c r="H246" s="93"/>
      <c r="I246" s="93"/>
      <c r="J246" s="93"/>
      <c r="K246" s="93"/>
      <c r="L246" s="93"/>
    </row>
    <row r="247" spans="2:12">
      <c r="B247" s="94"/>
      <c r="C247" s="94"/>
      <c r="D247" s="93"/>
      <c r="E247" s="93"/>
      <c r="F247" s="93"/>
      <c r="G247" s="93"/>
      <c r="H247" s="93"/>
      <c r="I247" s="93"/>
      <c r="J247" s="93"/>
      <c r="K247" s="93"/>
      <c r="L247" s="93"/>
    </row>
    <row r="248" spans="2:12">
      <c r="B248" s="94"/>
      <c r="C248" s="94"/>
      <c r="D248" s="93"/>
      <c r="E248" s="93"/>
      <c r="F248" s="93"/>
      <c r="G248" s="93"/>
      <c r="H248" s="93"/>
      <c r="I248" s="93"/>
      <c r="J248" s="93"/>
      <c r="K248" s="93"/>
      <c r="L248" s="93"/>
    </row>
    <row r="249" spans="2:12">
      <c r="B249" s="94"/>
      <c r="C249" s="94"/>
      <c r="D249" s="93"/>
      <c r="E249" s="93"/>
      <c r="F249" s="93"/>
      <c r="G249" s="93"/>
      <c r="H249" s="93"/>
      <c r="I249" s="93"/>
      <c r="J249" s="93"/>
      <c r="K249" s="93"/>
      <c r="L249" s="93"/>
    </row>
    <row r="250" spans="2:12">
      <c r="B250" s="94"/>
      <c r="C250" s="94"/>
      <c r="D250" s="93"/>
      <c r="E250" s="93"/>
      <c r="F250" s="93"/>
      <c r="G250" s="93"/>
      <c r="H250" s="93"/>
      <c r="I250" s="93"/>
      <c r="J250" s="93"/>
      <c r="K250" s="93"/>
      <c r="L250" s="93"/>
    </row>
    <row r="251" spans="2:12">
      <c r="B251" s="94"/>
      <c r="C251" s="94"/>
      <c r="D251" s="93"/>
      <c r="E251" s="93"/>
      <c r="F251" s="93"/>
      <c r="G251" s="93"/>
      <c r="H251" s="93"/>
      <c r="I251" s="93"/>
      <c r="J251" s="93"/>
      <c r="K251" s="93"/>
      <c r="L251" s="93"/>
    </row>
    <row r="252" spans="2:12">
      <c r="B252" s="94"/>
      <c r="C252" s="94"/>
      <c r="D252" s="93"/>
      <c r="E252" s="93"/>
      <c r="F252" s="93"/>
      <c r="G252" s="93"/>
      <c r="H252" s="93"/>
      <c r="I252" s="93"/>
      <c r="J252" s="93"/>
      <c r="K252" s="93"/>
      <c r="L252" s="93"/>
    </row>
    <row r="253" spans="2:12">
      <c r="B253" s="94"/>
      <c r="C253" s="94"/>
      <c r="D253" s="93"/>
      <c r="E253" s="93"/>
      <c r="F253" s="93"/>
      <c r="G253" s="93"/>
      <c r="H253" s="93"/>
      <c r="I253" s="93"/>
      <c r="J253" s="93"/>
      <c r="K253" s="93"/>
      <c r="L253" s="93"/>
    </row>
    <row r="254" spans="2:12">
      <c r="B254" s="94"/>
      <c r="C254" s="94"/>
      <c r="D254" s="93"/>
      <c r="E254" s="93"/>
      <c r="F254" s="93"/>
      <c r="G254" s="93"/>
      <c r="H254" s="93"/>
      <c r="I254" s="93"/>
      <c r="J254" s="93"/>
      <c r="K254" s="93"/>
      <c r="L254" s="93"/>
    </row>
    <row r="255" spans="2:12">
      <c r="B255" s="94"/>
      <c r="C255" s="94"/>
      <c r="D255" s="93"/>
      <c r="E255" s="93"/>
      <c r="F255" s="93"/>
      <c r="G255" s="93"/>
      <c r="H255" s="93"/>
      <c r="I255" s="93"/>
      <c r="J255" s="93"/>
      <c r="K255" s="93"/>
      <c r="L255" s="93"/>
    </row>
    <row r="256" spans="2:12">
      <c r="B256" s="94"/>
      <c r="C256" s="94"/>
      <c r="D256" s="93"/>
      <c r="E256" s="93"/>
      <c r="F256" s="93"/>
      <c r="G256" s="93"/>
      <c r="H256" s="93"/>
      <c r="I256" s="93"/>
      <c r="J256" s="93"/>
      <c r="K256" s="93"/>
      <c r="L256" s="93"/>
    </row>
    <row r="257" spans="2:12">
      <c r="B257" s="94"/>
      <c r="C257" s="94"/>
      <c r="D257" s="93"/>
      <c r="E257" s="93"/>
      <c r="F257" s="93"/>
      <c r="G257" s="93"/>
      <c r="H257" s="93"/>
      <c r="I257" s="93"/>
      <c r="J257" s="93"/>
      <c r="K257" s="93"/>
      <c r="L257" s="93"/>
    </row>
    <row r="258" spans="2:12">
      <c r="B258" s="94"/>
      <c r="C258" s="94"/>
      <c r="D258" s="93"/>
      <c r="E258" s="93"/>
      <c r="F258" s="93"/>
      <c r="G258" s="93"/>
      <c r="H258" s="93"/>
      <c r="I258" s="93"/>
      <c r="J258" s="93"/>
      <c r="K258" s="93"/>
      <c r="L258" s="93"/>
    </row>
    <row r="259" spans="2:12">
      <c r="B259" s="94"/>
      <c r="C259" s="94"/>
      <c r="D259" s="93"/>
      <c r="E259" s="93"/>
      <c r="F259" s="93"/>
      <c r="G259" s="93"/>
      <c r="H259" s="93"/>
      <c r="I259" s="93"/>
      <c r="J259" s="93"/>
      <c r="K259" s="93"/>
      <c r="L259" s="93"/>
    </row>
    <row r="260" spans="2:12">
      <c r="B260" s="94"/>
      <c r="C260" s="94"/>
      <c r="D260" s="93"/>
      <c r="E260" s="93"/>
      <c r="F260" s="93"/>
      <c r="G260" s="93"/>
      <c r="H260" s="93"/>
      <c r="I260" s="93"/>
      <c r="J260" s="93"/>
      <c r="K260" s="93"/>
      <c r="L260" s="93"/>
    </row>
    <row r="261" spans="2:12">
      <c r="B261" s="94"/>
      <c r="C261" s="94"/>
      <c r="D261" s="93"/>
      <c r="E261" s="93"/>
      <c r="F261" s="93"/>
      <c r="G261" s="93"/>
      <c r="H261" s="93"/>
      <c r="I261" s="93"/>
      <c r="J261" s="93"/>
      <c r="K261" s="93"/>
      <c r="L261" s="93"/>
    </row>
    <row r="262" spans="2:12">
      <c r="B262" s="94"/>
      <c r="C262" s="94"/>
      <c r="D262" s="93"/>
      <c r="E262" s="93"/>
      <c r="F262" s="93"/>
      <c r="G262" s="93"/>
      <c r="H262" s="93"/>
      <c r="I262" s="93"/>
      <c r="J262" s="93"/>
      <c r="K262" s="93"/>
      <c r="L262" s="93"/>
    </row>
    <row r="263" spans="2:12">
      <c r="B263" s="94"/>
      <c r="C263" s="94"/>
      <c r="D263" s="93"/>
      <c r="E263" s="93"/>
      <c r="F263" s="93"/>
      <c r="G263" s="93"/>
      <c r="H263" s="93"/>
      <c r="I263" s="93"/>
      <c r="J263" s="93"/>
      <c r="K263" s="93"/>
      <c r="L263" s="93"/>
    </row>
    <row r="264" spans="2:12">
      <c r="B264" s="94"/>
      <c r="C264" s="94"/>
      <c r="D264" s="93"/>
      <c r="E264" s="93"/>
      <c r="F264" s="93"/>
      <c r="G264" s="93"/>
      <c r="H264" s="93"/>
      <c r="I264" s="93"/>
      <c r="J264" s="93"/>
      <c r="K264" s="93"/>
      <c r="L264" s="93"/>
    </row>
    <row r="265" spans="2:12">
      <c r="B265" s="94"/>
      <c r="C265" s="94"/>
      <c r="D265" s="93"/>
      <c r="E265" s="93"/>
      <c r="F265" s="93"/>
      <c r="G265" s="93"/>
      <c r="H265" s="93"/>
      <c r="I265" s="93"/>
      <c r="J265" s="93"/>
      <c r="K265" s="93"/>
      <c r="L265" s="93"/>
    </row>
    <row r="266" spans="2:12">
      <c r="B266" s="94"/>
      <c r="C266" s="94"/>
      <c r="D266" s="93"/>
      <c r="E266" s="93"/>
      <c r="F266" s="93"/>
      <c r="G266" s="93"/>
      <c r="H266" s="93"/>
      <c r="I266" s="93"/>
      <c r="J266" s="93"/>
      <c r="K266" s="93"/>
      <c r="L266" s="93"/>
    </row>
    <row r="267" spans="2:12">
      <c r="B267" s="94"/>
      <c r="C267" s="94"/>
      <c r="D267" s="93"/>
      <c r="E267" s="93"/>
      <c r="F267" s="93"/>
      <c r="G267" s="93"/>
      <c r="H267" s="93"/>
      <c r="I267" s="93"/>
      <c r="J267" s="93"/>
      <c r="K267" s="93"/>
      <c r="L267" s="93"/>
    </row>
    <row r="268" spans="2:12">
      <c r="B268" s="94"/>
      <c r="C268" s="94"/>
      <c r="D268" s="93"/>
      <c r="E268" s="93"/>
      <c r="F268" s="93"/>
      <c r="G268" s="93"/>
      <c r="H268" s="93"/>
      <c r="I268" s="93"/>
      <c r="J268" s="93"/>
      <c r="K268" s="93"/>
      <c r="L268" s="93"/>
    </row>
    <row r="269" spans="2:12">
      <c r="B269" s="94"/>
      <c r="C269" s="94"/>
      <c r="D269" s="93"/>
      <c r="E269" s="93"/>
      <c r="F269" s="93"/>
      <c r="G269" s="93"/>
      <c r="H269" s="93"/>
      <c r="I269" s="93"/>
      <c r="J269" s="93"/>
      <c r="K269" s="93"/>
      <c r="L269" s="93"/>
    </row>
    <row r="270" spans="2:12">
      <c r="B270" s="94"/>
      <c r="C270" s="94"/>
      <c r="D270" s="93"/>
      <c r="E270" s="93"/>
      <c r="F270" s="93"/>
      <c r="G270" s="93"/>
      <c r="H270" s="93"/>
      <c r="I270" s="93"/>
      <c r="J270" s="93"/>
      <c r="K270" s="93"/>
      <c r="L270" s="93"/>
    </row>
    <row r="271" spans="2:12">
      <c r="B271" s="94"/>
      <c r="C271" s="94"/>
      <c r="D271" s="93"/>
      <c r="E271" s="93"/>
      <c r="F271" s="93"/>
      <c r="G271" s="93"/>
      <c r="H271" s="93"/>
      <c r="I271" s="93"/>
      <c r="J271" s="93"/>
      <c r="K271" s="93"/>
      <c r="L271" s="93"/>
    </row>
    <row r="272" spans="2:12">
      <c r="B272" s="94"/>
      <c r="C272" s="94"/>
      <c r="D272" s="93"/>
      <c r="E272" s="93"/>
      <c r="F272" s="93"/>
      <c r="G272" s="93"/>
      <c r="H272" s="93"/>
      <c r="I272" s="93"/>
      <c r="J272" s="93"/>
      <c r="K272" s="93"/>
      <c r="L272" s="93"/>
    </row>
    <row r="273" spans="2:12">
      <c r="B273" s="94"/>
      <c r="C273" s="94"/>
      <c r="D273" s="93"/>
      <c r="E273" s="93"/>
      <c r="F273" s="93"/>
      <c r="G273" s="93"/>
      <c r="H273" s="93"/>
      <c r="I273" s="93"/>
      <c r="J273" s="93"/>
      <c r="K273" s="93"/>
      <c r="L273" s="93"/>
    </row>
    <row r="274" spans="2:12">
      <c r="B274" s="94"/>
      <c r="C274" s="94"/>
      <c r="D274" s="93"/>
      <c r="E274" s="93"/>
      <c r="F274" s="93"/>
      <c r="G274" s="93"/>
      <c r="H274" s="93"/>
      <c r="I274" s="93"/>
      <c r="J274" s="93"/>
      <c r="K274" s="93"/>
      <c r="L274" s="93"/>
    </row>
    <row r="275" spans="2:12">
      <c r="B275" s="94"/>
      <c r="C275" s="94"/>
      <c r="D275" s="93"/>
      <c r="E275" s="93"/>
      <c r="F275" s="93"/>
      <c r="G275" s="93"/>
      <c r="H275" s="93"/>
      <c r="I275" s="93"/>
      <c r="J275" s="93"/>
      <c r="K275" s="93"/>
      <c r="L275" s="93"/>
    </row>
    <row r="276" spans="2:12">
      <c r="B276" s="94"/>
      <c r="C276" s="94"/>
      <c r="D276" s="93"/>
      <c r="E276" s="93"/>
      <c r="F276" s="93"/>
      <c r="G276" s="93"/>
      <c r="H276" s="93"/>
      <c r="I276" s="93"/>
      <c r="J276" s="93"/>
      <c r="K276" s="93"/>
      <c r="L276" s="93"/>
    </row>
    <row r="277" spans="2:12">
      <c r="B277" s="94"/>
      <c r="C277" s="94"/>
      <c r="D277" s="93"/>
      <c r="E277" s="93"/>
      <c r="F277" s="93"/>
      <c r="G277" s="93"/>
      <c r="H277" s="93"/>
      <c r="I277" s="93"/>
      <c r="J277" s="93"/>
      <c r="K277" s="93"/>
      <c r="L277" s="93"/>
    </row>
    <row r="278" spans="2:12">
      <c r="B278" s="94"/>
      <c r="C278" s="94"/>
      <c r="D278" s="93"/>
      <c r="E278" s="93"/>
      <c r="F278" s="93"/>
      <c r="G278" s="93"/>
      <c r="H278" s="93"/>
      <c r="I278" s="93"/>
      <c r="J278" s="93"/>
      <c r="K278" s="93"/>
      <c r="L278" s="93"/>
    </row>
    <row r="279" spans="2:12">
      <c r="B279" s="94"/>
      <c r="C279" s="94"/>
      <c r="D279" s="93"/>
      <c r="E279" s="93"/>
      <c r="F279" s="93"/>
      <c r="G279" s="93"/>
      <c r="H279" s="93"/>
      <c r="I279" s="93"/>
      <c r="J279" s="93"/>
      <c r="K279" s="93"/>
      <c r="L279" s="93"/>
    </row>
    <row r="280" spans="2:12">
      <c r="B280" s="94"/>
      <c r="C280" s="94"/>
      <c r="D280" s="93"/>
      <c r="E280" s="93"/>
      <c r="F280" s="93"/>
      <c r="G280" s="93"/>
      <c r="H280" s="93"/>
      <c r="I280" s="93"/>
      <c r="J280" s="93"/>
      <c r="K280" s="93"/>
      <c r="L280" s="93"/>
    </row>
    <row r="281" spans="2:12">
      <c r="B281" s="94"/>
      <c r="C281" s="94"/>
      <c r="D281" s="93"/>
      <c r="E281" s="93"/>
      <c r="F281" s="93"/>
      <c r="G281" s="93"/>
      <c r="H281" s="93"/>
      <c r="I281" s="93"/>
      <c r="J281" s="93"/>
      <c r="K281" s="93"/>
      <c r="L281" s="93"/>
    </row>
    <row r="282" spans="2:12">
      <c r="B282" s="94"/>
      <c r="C282" s="94"/>
      <c r="D282" s="93"/>
      <c r="E282" s="93"/>
      <c r="F282" s="93"/>
      <c r="G282" s="93"/>
      <c r="H282" s="93"/>
      <c r="I282" s="93"/>
      <c r="J282" s="93"/>
      <c r="K282" s="93"/>
      <c r="L282" s="93"/>
    </row>
    <row r="283" spans="2:12">
      <c r="B283" s="94"/>
      <c r="C283" s="94"/>
      <c r="D283" s="93"/>
      <c r="E283" s="93"/>
      <c r="F283" s="93"/>
      <c r="G283" s="93"/>
      <c r="H283" s="93"/>
      <c r="I283" s="93"/>
      <c r="J283" s="93"/>
      <c r="K283" s="93"/>
      <c r="L283" s="93"/>
    </row>
    <row r="284" spans="2:12">
      <c r="B284" s="94"/>
      <c r="C284" s="94"/>
      <c r="D284" s="93"/>
      <c r="E284" s="93"/>
      <c r="F284" s="93"/>
      <c r="G284" s="93"/>
      <c r="H284" s="93"/>
      <c r="I284" s="93"/>
      <c r="J284" s="93"/>
      <c r="K284" s="93"/>
      <c r="L284" s="93"/>
    </row>
    <row r="285" spans="2:12">
      <c r="B285" s="94"/>
      <c r="C285" s="94"/>
      <c r="D285" s="93"/>
      <c r="E285" s="93"/>
      <c r="F285" s="93"/>
      <c r="G285" s="93"/>
      <c r="H285" s="93"/>
      <c r="I285" s="93"/>
      <c r="J285" s="93"/>
      <c r="K285" s="93"/>
      <c r="L285" s="93"/>
    </row>
    <row r="286" spans="2:12">
      <c r="B286" s="94"/>
      <c r="C286" s="94"/>
      <c r="D286" s="93"/>
      <c r="E286" s="93"/>
      <c r="F286" s="93"/>
      <c r="G286" s="93"/>
      <c r="H286" s="93"/>
      <c r="I286" s="93"/>
      <c r="J286" s="93"/>
      <c r="K286" s="93"/>
      <c r="L286" s="93"/>
    </row>
    <row r="287" spans="2:12">
      <c r="B287" s="94"/>
      <c r="C287" s="94"/>
      <c r="D287" s="93"/>
      <c r="E287" s="93"/>
      <c r="F287" s="93"/>
      <c r="G287" s="93"/>
      <c r="H287" s="93"/>
      <c r="I287" s="93"/>
      <c r="J287" s="93"/>
      <c r="K287" s="93"/>
      <c r="L287" s="93"/>
    </row>
    <row r="288" spans="2:12">
      <c r="B288" s="94"/>
      <c r="C288" s="94"/>
      <c r="D288" s="93"/>
      <c r="E288" s="93"/>
      <c r="F288" s="93"/>
      <c r="G288" s="93"/>
      <c r="H288" s="93"/>
      <c r="I288" s="93"/>
      <c r="J288" s="93"/>
      <c r="K288" s="93"/>
      <c r="L288" s="93"/>
    </row>
    <row r="289" spans="2:12">
      <c r="B289" s="94"/>
      <c r="C289" s="94"/>
      <c r="D289" s="93"/>
      <c r="E289" s="93"/>
      <c r="F289" s="93"/>
      <c r="G289" s="93"/>
      <c r="H289" s="93"/>
      <c r="I289" s="93"/>
      <c r="J289" s="93"/>
      <c r="K289" s="93"/>
      <c r="L289" s="93"/>
    </row>
    <row r="290" spans="2:12">
      <c r="B290" s="94"/>
      <c r="C290" s="94"/>
      <c r="D290" s="93"/>
      <c r="E290" s="93"/>
      <c r="F290" s="93"/>
      <c r="G290" s="93"/>
      <c r="H290" s="93"/>
      <c r="I290" s="93"/>
      <c r="J290" s="93"/>
      <c r="K290" s="93"/>
      <c r="L290" s="93"/>
    </row>
    <row r="291" spans="2:12">
      <c r="B291" s="94"/>
      <c r="C291" s="94"/>
      <c r="D291" s="93"/>
      <c r="E291" s="93"/>
      <c r="F291" s="93"/>
      <c r="G291" s="93"/>
      <c r="H291" s="93"/>
      <c r="I291" s="93"/>
      <c r="J291" s="93"/>
      <c r="K291" s="93"/>
      <c r="L291" s="93"/>
    </row>
    <row r="292" spans="2:12">
      <c r="B292" s="94"/>
      <c r="C292" s="94"/>
      <c r="D292" s="93"/>
      <c r="E292" s="93"/>
      <c r="F292" s="93"/>
      <c r="G292" s="93"/>
      <c r="H292" s="93"/>
      <c r="I292" s="93"/>
      <c r="J292" s="93"/>
      <c r="K292" s="93"/>
      <c r="L292" s="93"/>
    </row>
    <row r="293" spans="2:12">
      <c r="B293" s="94"/>
      <c r="C293" s="94"/>
      <c r="D293" s="93"/>
      <c r="E293" s="93"/>
      <c r="F293" s="93"/>
      <c r="G293" s="93"/>
      <c r="H293" s="93"/>
      <c r="I293" s="93"/>
      <c r="J293" s="93"/>
      <c r="K293" s="93"/>
      <c r="L293" s="93"/>
    </row>
    <row r="294" spans="2:12">
      <c r="B294" s="94"/>
      <c r="C294" s="94"/>
      <c r="D294" s="93"/>
      <c r="E294" s="93"/>
      <c r="F294" s="93"/>
      <c r="G294" s="93"/>
      <c r="H294" s="93"/>
      <c r="I294" s="93"/>
      <c r="J294" s="93"/>
      <c r="K294" s="93"/>
      <c r="L294" s="93"/>
    </row>
    <row r="295" spans="2:12">
      <c r="B295" s="94"/>
      <c r="C295" s="94"/>
      <c r="D295" s="93"/>
      <c r="E295" s="93"/>
      <c r="F295" s="93"/>
      <c r="G295" s="93"/>
      <c r="H295" s="93"/>
      <c r="I295" s="93"/>
      <c r="J295" s="93"/>
      <c r="K295" s="93"/>
      <c r="L295" s="93"/>
    </row>
    <row r="296" spans="2:12">
      <c r="B296" s="94"/>
      <c r="C296" s="94"/>
      <c r="D296" s="93"/>
      <c r="E296" s="93"/>
      <c r="F296" s="93"/>
      <c r="G296" s="93"/>
      <c r="H296" s="93"/>
      <c r="I296" s="93"/>
      <c r="J296" s="93"/>
      <c r="K296" s="93"/>
      <c r="L296" s="93"/>
    </row>
    <row r="297" spans="2:12">
      <c r="B297" s="94"/>
      <c r="C297" s="94"/>
      <c r="D297" s="93"/>
      <c r="E297" s="93"/>
      <c r="F297" s="93"/>
      <c r="G297" s="93"/>
      <c r="H297" s="93"/>
      <c r="I297" s="93"/>
      <c r="J297" s="93"/>
      <c r="K297" s="93"/>
      <c r="L297" s="93"/>
    </row>
    <row r="298" spans="2:12">
      <c r="B298" s="94"/>
      <c r="C298" s="94"/>
      <c r="D298" s="93"/>
      <c r="E298" s="93"/>
      <c r="F298" s="93"/>
      <c r="G298" s="93"/>
      <c r="H298" s="93"/>
      <c r="I298" s="93"/>
      <c r="J298" s="93"/>
      <c r="K298" s="93"/>
      <c r="L298" s="93"/>
    </row>
    <row r="299" spans="2:12">
      <c r="B299" s="94"/>
      <c r="C299" s="94"/>
      <c r="D299" s="93"/>
      <c r="E299" s="93"/>
      <c r="F299" s="93"/>
      <c r="G299" s="93"/>
      <c r="H299" s="93"/>
      <c r="I299" s="93"/>
      <c r="J299" s="93"/>
      <c r="K299" s="93"/>
      <c r="L299" s="93"/>
    </row>
    <row r="300" spans="2:12">
      <c r="B300" s="94"/>
      <c r="C300" s="94"/>
      <c r="D300" s="93"/>
      <c r="E300" s="93"/>
      <c r="F300" s="93"/>
      <c r="G300" s="93"/>
      <c r="H300" s="93"/>
      <c r="I300" s="93"/>
      <c r="J300" s="93"/>
      <c r="K300" s="93"/>
      <c r="L300" s="93"/>
    </row>
    <row r="301" spans="2:12">
      <c r="B301" s="94"/>
      <c r="C301" s="94"/>
      <c r="D301" s="93"/>
      <c r="E301" s="93"/>
      <c r="F301" s="93"/>
      <c r="G301" s="93"/>
      <c r="H301" s="93"/>
      <c r="I301" s="93"/>
      <c r="J301" s="93"/>
      <c r="K301" s="93"/>
      <c r="L301" s="93"/>
    </row>
    <row r="302" spans="2:12">
      <c r="B302" s="94"/>
      <c r="C302" s="94"/>
      <c r="D302" s="93"/>
      <c r="E302" s="93"/>
      <c r="F302" s="93"/>
      <c r="G302" s="93"/>
      <c r="H302" s="93"/>
      <c r="I302" s="93"/>
      <c r="J302" s="93"/>
      <c r="K302" s="93"/>
      <c r="L302" s="93"/>
    </row>
    <row r="303" spans="2:12">
      <c r="B303" s="94"/>
      <c r="C303" s="94"/>
      <c r="D303" s="93"/>
      <c r="E303" s="93"/>
      <c r="F303" s="93"/>
      <c r="G303" s="93"/>
      <c r="H303" s="93"/>
      <c r="I303" s="93"/>
      <c r="J303" s="93"/>
      <c r="K303" s="93"/>
      <c r="L303" s="93"/>
    </row>
    <row r="304" spans="2:12">
      <c r="B304" s="94"/>
      <c r="C304" s="94"/>
      <c r="D304" s="93"/>
      <c r="E304" s="93"/>
      <c r="F304" s="93"/>
      <c r="G304" s="93"/>
      <c r="H304" s="93"/>
      <c r="I304" s="93"/>
      <c r="J304" s="93"/>
      <c r="K304" s="93"/>
      <c r="L304" s="93"/>
    </row>
    <row r="305" spans="2:12">
      <c r="B305" s="94"/>
      <c r="C305" s="94"/>
      <c r="D305" s="93"/>
      <c r="E305" s="93"/>
      <c r="F305" s="93"/>
      <c r="G305" s="93"/>
      <c r="H305" s="93"/>
      <c r="I305" s="93"/>
      <c r="J305" s="93"/>
      <c r="K305" s="93"/>
      <c r="L305" s="93"/>
    </row>
    <row r="306" spans="2:12">
      <c r="B306" s="94"/>
      <c r="C306" s="94"/>
      <c r="D306" s="93"/>
      <c r="E306" s="93"/>
      <c r="F306" s="93"/>
      <c r="G306" s="93"/>
      <c r="H306" s="93"/>
      <c r="I306" s="93"/>
      <c r="J306" s="93"/>
      <c r="K306" s="93"/>
      <c r="L306" s="93"/>
    </row>
    <row r="307" spans="2:12">
      <c r="B307" s="94"/>
      <c r="C307" s="94"/>
      <c r="D307" s="93"/>
      <c r="E307" s="93"/>
      <c r="F307" s="93"/>
      <c r="G307" s="93"/>
      <c r="H307" s="93"/>
      <c r="I307" s="93"/>
      <c r="J307" s="93"/>
      <c r="K307" s="93"/>
      <c r="L307" s="93"/>
    </row>
    <row r="308" spans="2:12">
      <c r="B308" s="94"/>
      <c r="C308" s="94"/>
      <c r="D308" s="93"/>
      <c r="E308" s="93"/>
      <c r="F308" s="93"/>
      <c r="G308" s="93"/>
      <c r="H308" s="93"/>
      <c r="I308" s="93"/>
      <c r="J308" s="93"/>
      <c r="K308" s="93"/>
      <c r="L308" s="93"/>
    </row>
    <row r="309" spans="2:12">
      <c r="B309" s="94"/>
      <c r="C309" s="94"/>
      <c r="D309" s="93"/>
      <c r="E309" s="93"/>
      <c r="F309" s="93"/>
      <c r="G309" s="93"/>
      <c r="H309" s="93"/>
      <c r="I309" s="93"/>
      <c r="J309" s="93"/>
      <c r="K309" s="93"/>
      <c r="L309" s="93"/>
    </row>
    <row r="310" spans="2:12">
      <c r="B310" s="94"/>
      <c r="C310" s="94"/>
      <c r="D310" s="93"/>
      <c r="E310" s="93"/>
      <c r="F310" s="93"/>
      <c r="G310" s="93"/>
      <c r="H310" s="93"/>
      <c r="I310" s="93"/>
      <c r="J310" s="93"/>
      <c r="K310" s="93"/>
      <c r="L310" s="93"/>
    </row>
    <row r="311" spans="2:12">
      <c r="B311" s="94"/>
      <c r="C311" s="94"/>
      <c r="D311" s="93"/>
      <c r="E311" s="93"/>
      <c r="F311" s="93"/>
      <c r="G311" s="93"/>
      <c r="H311" s="93"/>
      <c r="I311" s="93"/>
      <c r="J311" s="93"/>
      <c r="K311" s="93"/>
      <c r="L311" s="93"/>
    </row>
    <row r="312" spans="2:12">
      <c r="B312" s="94"/>
      <c r="C312" s="94"/>
      <c r="D312" s="93"/>
      <c r="E312" s="93"/>
      <c r="F312" s="93"/>
      <c r="G312" s="93"/>
      <c r="H312" s="93"/>
      <c r="I312" s="93"/>
      <c r="J312" s="93"/>
      <c r="K312" s="93"/>
      <c r="L312" s="93"/>
    </row>
    <row r="313" spans="2:12">
      <c r="B313" s="94"/>
      <c r="C313" s="94"/>
      <c r="D313" s="93"/>
      <c r="E313" s="93"/>
      <c r="F313" s="93"/>
      <c r="G313" s="93"/>
      <c r="H313" s="93"/>
      <c r="I313" s="93"/>
      <c r="J313" s="93"/>
      <c r="K313" s="93"/>
      <c r="L313" s="93"/>
    </row>
    <row r="314" spans="2:12">
      <c r="B314" s="94"/>
      <c r="C314" s="94"/>
      <c r="D314" s="93"/>
      <c r="E314" s="93"/>
      <c r="F314" s="93"/>
      <c r="G314" s="93"/>
      <c r="H314" s="93"/>
      <c r="I314" s="93"/>
      <c r="J314" s="93"/>
      <c r="K314" s="93"/>
      <c r="L314" s="93"/>
    </row>
    <row r="315" spans="2:12">
      <c r="B315" s="94"/>
      <c r="C315" s="94"/>
      <c r="D315" s="93"/>
      <c r="E315" s="93"/>
      <c r="F315" s="93"/>
      <c r="G315" s="93"/>
      <c r="H315" s="93"/>
      <c r="I315" s="93"/>
      <c r="J315" s="93"/>
      <c r="K315" s="93"/>
      <c r="L315" s="93"/>
    </row>
    <row r="316" spans="2:12">
      <c r="B316" s="94"/>
      <c r="C316" s="94"/>
      <c r="D316" s="93"/>
      <c r="E316" s="93"/>
      <c r="F316" s="93"/>
      <c r="G316" s="93"/>
      <c r="H316" s="93"/>
      <c r="I316" s="93"/>
      <c r="J316" s="93"/>
      <c r="K316" s="93"/>
      <c r="L316" s="93"/>
    </row>
    <row r="317" spans="2:12">
      <c r="B317" s="94"/>
      <c r="C317" s="94"/>
      <c r="D317" s="93"/>
      <c r="E317" s="93"/>
      <c r="F317" s="93"/>
      <c r="G317" s="93"/>
      <c r="H317" s="93"/>
      <c r="I317" s="93"/>
      <c r="J317" s="93"/>
      <c r="K317" s="93"/>
      <c r="L317" s="93"/>
    </row>
    <row r="318" spans="2:12">
      <c r="B318" s="94"/>
      <c r="C318" s="94"/>
      <c r="D318" s="93"/>
      <c r="E318" s="93"/>
      <c r="F318" s="93"/>
      <c r="G318" s="93"/>
      <c r="H318" s="93"/>
      <c r="I318" s="93"/>
      <c r="J318" s="93"/>
      <c r="K318" s="93"/>
      <c r="L318" s="93"/>
    </row>
    <row r="319" spans="2:12">
      <c r="B319" s="94"/>
      <c r="C319" s="94"/>
      <c r="D319" s="93"/>
      <c r="E319" s="93"/>
      <c r="F319" s="93"/>
      <c r="G319" s="93"/>
      <c r="H319" s="93"/>
      <c r="I319" s="93"/>
      <c r="J319" s="93"/>
      <c r="K319" s="93"/>
      <c r="L319" s="93"/>
    </row>
    <row r="320" spans="2:12">
      <c r="B320" s="94"/>
      <c r="C320" s="94"/>
      <c r="D320" s="93"/>
      <c r="E320" s="93"/>
      <c r="F320" s="93"/>
      <c r="G320" s="93"/>
      <c r="H320" s="93"/>
      <c r="I320" s="93"/>
      <c r="J320" s="93"/>
      <c r="K320" s="93"/>
      <c r="L320" s="93"/>
    </row>
    <row r="321" spans="2:12">
      <c r="B321" s="94"/>
      <c r="C321" s="94"/>
      <c r="D321" s="93"/>
      <c r="E321" s="93"/>
      <c r="F321" s="93"/>
      <c r="G321" s="93"/>
      <c r="H321" s="93"/>
      <c r="I321" s="93"/>
      <c r="J321" s="93"/>
      <c r="K321" s="93"/>
      <c r="L321" s="93"/>
    </row>
    <row r="322" spans="2:12">
      <c r="B322" s="94"/>
      <c r="C322" s="94"/>
      <c r="D322" s="93"/>
      <c r="E322" s="93"/>
      <c r="F322" s="93"/>
      <c r="G322" s="93"/>
      <c r="H322" s="93"/>
      <c r="I322" s="93"/>
      <c r="J322" s="93"/>
      <c r="K322" s="93"/>
      <c r="L322" s="93"/>
    </row>
    <row r="323" spans="2:12">
      <c r="B323" s="94"/>
      <c r="C323" s="94"/>
      <c r="D323" s="93"/>
      <c r="E323" s="93"/>
      <c r="F323" s="93"/>
      <c r="G323" s="93"/>
      <c r="H323" s="93"/>
      <c r="I323" s="93"/>
      <c r="J323" s="93"/>
      <c r="K323" s="93"/>
      <c r="L323" s="93"/>
    </row>
    <row r="324" spans="2:12">
      <c r="B324" s="94"/>
      <c r="C324" s="94"/>
      <c r="D324" s="93"/>
      <c r="E324" s="93"/>
      <c r="F324" s="93"/>
      <c r="G324" s="93"/>
      <c r="H324" s="93"/>
      <c r="I324" s="93"/>
      <c r="J324" s="93"/>
      <c r="K324" s="93"/>
      <c r="L324" s="93"/>
    </row>
    <row r="325" spans="2:12">
      <c r="B325" s="94"/>
      <c r="C325" s="94"/>
      <c r="D325" s="93"/>
      <c r="E325" s="93"/>
      <c r="F325" s="93"/>
      <c r="G325" s="93"/>
      <c r="H325" s="93"/>
      <c r="I325" s="93"/>
      <c r="J325" s="93"/>
      <c r="K325" s="93"/>
      <c r="L325" s="93"/>
    </row>
    <row r="326" spans="2:12">
      <c r="B326" s="94"/>
      <c r="C326" s="94"/>
      <c r="D326" s="93"/>
      <c r="E326" s="93"/>
      <c r="F326" s="93"/>
      <c r="G326" s="93"/>
      <c r="H326" s="93"/>
      <c r="I326" s="93"/>
      <c r="J326" s="93"/>
      <c r="K326" s="93"/>
      <c r="L326" s="93"/>
    </row>
    <row r="327" spans="2:12">
      <c r="B327" s="94"/>
      <c r="C327" s="94"/>
      <c r="D327" s="93"/>
      <c r="E327" s="93"/>
      <c r="F327" s="93"/>
      <c r="G327" s="93"/>
      <c r="H327" s="93"/>
      <c r="I327" s="93"/>
      <c r="J327" s="93"/>
      <c r="K327" s="93"/>
      <c r="L327" s="93"/>
    </row>
    <row r="328" spans="2:12">
      <c r="B328" s="94"/>
      <c r="C328" s="94"/>
      <c r="D328" s="93"/>
      <c r="E328" s="93"/>
      <c r="F328" s="93"/>
      <c r="G328" s="93"/>
      <c r="H328" s="93"/>
      <c r="I328" s="93"/>
      <c r="J328" s="93"/>
      <c r="K328" s="93"/>
      <c r="L328" s="93"/>
    </row>
    <row r="329" spans="2:12">
      <c r="B329" s="94"/>
      <c r="C329" s="94"/>
      <c r="D329" s="93"/>
      <c r="E329" s="93"/>
      <c r="F329" s="93"/>
      <c r="G329" s="93"/>
      <c r="H329" s="93"/>
      <c r="I329" s="93"/>
      <c r="J329" s="93"/>
      <c r="K329" s="93"/>
      <c r="L329" s="93"/>
    </row>
    <row r="330" spans="2:12">
      <c r="B330" s="94"/>
      <c r="C330" s="94"/>
      <c r="D330" s="93"/>
      <c r="E330" s="93"/>
      <c r="F330" s="93"/>
      <c r="G330" s="93"/>
      <c r="H330" s="93"/>
      <c r="I330" s="93"/>
      <c r="J330" s="93"/>
      <c r="K330" s="93"/>
      <c r="L330" s="93"/>
    </row>
    <row r="331" spans="2:12">
      <c r="B331" s="94"/>
      <c r="C331" s="94"/>
      <c r="D331" s="93"/>
      <c r="E331" s="93"/>
      <c r="F331" s="93"/>
      <c r="G331" s="93"/>
      <c r="H331" s="93"/>
      <c r="I331" s="93"/>
      <c r="J331" s="93"/>
      <c r="K331" s="93"/>
      <c r="L331" s="93"/>
    </row>
    <row r="332" spans="2:12">
      <c r="B332" s="94"/>
      <c r="C332" s="94"/>
      <c r="D332" s="93"/>
      <c r="E332" s="93"/>
      <c r="F332" s="93"/>
      <c r="G332" s="93"/>
      <c r="H332" s="93"/>
      <c r="I332" s="93"/>
      <c r="J332" s="93"/>
      <c r="K332" s="93"/>
      <c r="L332" s="93"/>
    </row>
    <row r="333" spans="2:12">
      <c r="B333" s="94"/>
      <c r="C333" s="94"/>
      <c r="D333" s="93"/>
      <c r="E333" s="93"/>
      <c r="F333" s="93"/>
      <c r="G333" s="93"/>
      <c r="H333" s="93"/>
      <c r="I333" s="93"/>
      <c r="J333" s="93"/>
      <c r="K333" s="93"/>
      <c r="L333" s="93"/>
    </row>
    <row r="334" spans="2:12">
      <c r="B334" s="94"/>
      <c r="C334" s="94"/>
      <c r="D334" s="93"/>
      <c r="E334" s="93"/>
      <c r="F334" s="93"/>
      <c r="G334" s="93"/>
      <c r="H334" s="93"/>
      <c r="I334" s="93"/>
      <c r="J334" s="93"/>
      <c r="K334" s="93"/>
      <c r="L334" s="93"/>
    </row>
    <row r="335" spans="2:12">
      <c r="B335" s="94"/>
      <c r="C335" s="94"/>
      <c r="D335" s="93"/>
      <c r="E335" s="93"/>
      <c r="F335" s="93"/>
      <c r="G335" s="93"/>
      <c r="H335" s="93"/>
      <c r="I335" s="93"/>
      <c r="J335" s="93"/>
      <c r="K335" s="93"/>
      <c r="L335" s="93"/>
    </row>
    <row r="336" spans="2:12">
      <c r="B336" s="94"/>
      <c r="C336" s="94"/>
      <c r="D336" s="93"/>
      <c r="E336" s="93"/>
      <c r="F336" s="93"/>
      <c r="G336" s="93"/>
      <c r="H336" s="93"/>
      <c r="I336" s="93"/>
      <c r="J336" s="93"/>
      <c r="K336" s="93"/>
      <c r="L336" s="93"/>
    </row>
    <row r="337" spans="2:12">
      <c r="B337" s="94"/>
      <c r="C337" s="94"/>
      <c r="D337" s="93"/>
      <c r="E337" s="93"/>
      <c r="F337" s="93"/>
      <c r="G337" s="93"/>
      <c r="H337" s="93"/>
      <c r="I337" s="93"/>
      <c r="J337" s="93"/>
      <c r="K337" s="93"/>
      <c r="L337" s="93"/>
    </row>
    <row r="338" spans="2:12">
      <c r="B338" s="94"/>
      <c r="C338" s="94"/>
      <c r="D338" s="93"/>
      <c r="E338" s="93"/>
      <c r="F338" s="93"/>
      <c r="G338" s="93"/>
      <c r="H338" s="93"/>
      <c r="I338" s="93"/>
      <c r="J338" s="93"/>
      <c r="K338" s="93"/>
      <c r="L338" s="93"/>
    </row>
    <row r="339" spans="2:12">
      <c r="B339" s="94"/>
      <c r="C339" s="94"/>
      <c r="D339" s="93"/>
      <c r="E339" s="93"/>
      <c r="F339" s="93"/>
      <c r="G339" s="93"/>
      <c r="H339" s="93"/>
      <c r="I339" s="93"/>
      <c r="J339" s="93"/>
      <c r="K339" s="93"/>
      <c r="L339" s="93"/>
    </row>
    <row r="340" spans="2:12">
      <c r="B340" s="94"/>
      <c r="C340" s="94"/>
      <c r="D340" s="93"/>
      <c r="E340" s="93"/>
      <c r="F340" s="93"/>
      <c r="G340" s="93"/>
      <c r="H340" s="93"/>
      <c r="I340" s="93"/>
      <c r="J340" s="93"/>
      <c r="K340" s="93"/>
      <c r="L340" s="93"/>
    </row>
    <row r="341" spans="2:12">
      <c r="B341" s="94"/>
      <c r="C341" s="94"/>
      <c r="D341" s="93"/>
      <c r="E341" s="93"/>
      <c r="F341" s="93"/>
      <c r="G341" s="93"/>
      <c r="H341" s="93"/>
      <c r="I341" s="93"/>
      <c r="J341" s="93"/>
      <c r="K341" s="93"/>
      <c r="L341" s="93"/>
    </row>
    <row r="342" spans="2:12">
      <c r="B342" s="94"/>
      <c r="C342" s="94"/>
      <c r="D342" s="93"/>
      <c r="E342" s="93"/>
      <c r="F342" s="93"/>
      <c r="G342" s="93"/>
      <c r="H342" s="93"/>
      <c r="I342" s="93"/>
      <c r="J342" s="93"/>
      <c r="K342" s="93"/>
      <c r="L342" s="93"/>
    </row>
    <row r="343" spans="2:12">
      <c r="B343" s="94"/>
      <c r="C343" s="94"/>
      <c r="D343" s="93"/>
      <c r="E343" s="93"/>
      <c r="F343" s="93"/>
      <c r="G343" s="93"/>
      <c r="H343" s="93"/>
      <c r="I343" s="93"/>
      <c r="J343" s="93"/>
      <c r="K343" s="93"/>
      <c r="L343" s="93"/>
    </row>
    <row r="344" spans="2:12">
      <c r="B344" s="94"/>
      <c r="C344" s="94"/>
      <c r="D344" s="93"/>
      <c r="E344" s="93"/>
      <c r="F344" s="93"/>
      <c r="G344" s="93"/>
      <c r="H344" s="93"/>
      <c r="I344" s="93"/>
      <c r="J344" s="93"/>
      <c r="K344" s="93"/>
      <c r="L344" s="93"/>
    </row>
    <row r="345" spans="2:12">
      <c r="B345" s="94"/>
      <c r="C345" s="94"/>
      <c r="D345" s="93"/>
      <c r="E345" s="93"/>
      <c r="F345" s="93"/>
      <c r="G345" s="93"/>
      <c r="H345" s="93"/>
      <c r="I345" s="93"/>
      <c r="J345" s="93"/>
      <c r="K345" s="93"/>
      <c r="L345" s="93"/>
    </row>
    <row r="346" spans="2:12">
      <c r="B346" s="94"/>
      <c r="C346" s="94"/>
      <c r="D346" s="93"/>
      <c r="E346" s="93"/>
      <c r="F346" s="93"/>
      <c r="G346" s="93"/>
      <c r="H346" s="93"/>
      <c r="I346" s="93"/>
      <c r="J346" s="93"/>
      <c r="K346" s="93"/>
      <c r="L346" s="93"/>
    </row>
    <row r="347" spans="2:12">
      <c r="B347" s="94"/>
      <c r="C347" s="94"/>
      <c r="D347" s="93"/>
      <c r="E347" s="93"/>
      <c r="F347" s="93"/>
      <c r="G347" s="93"/>
      <c r="H347" s="93"/>
      <c r="I347" s="93"/>
      <c r="J347" s="93"/>
      <c r="K347" s="93"/>
      <c r="L347" s="93"/>
    </row>
    <row r="348" spans="2:12">
      <c r="B348" s="94"/>
      <c r="C348" s="94"/>
      <c r="D348" s="93"/>
      <c r="E348" s="93"/>
      <c r="F348" s="93"/>
      <c r="G348" s="93"/>
      <c r="H348" s="93"/>
      <c r="I348" s="93"/>
      <c r="J348" s="93"/>
      <c r="K348" s="93"/>
      <c r="L348" s="93"/>
    </row>
    <row r="349" spans="2:12">
      <c r="B349" s="94"/>
      <c r="C349" s="94"/>
      <c r="D349" s="93"/>
      <c r="E349" s="93"/>
      <c r="F349" s="93"/>
      <c r="G349" s="93"/>
      <c r="H349" s="93"/>
      <c r="I349" s="93"/>
      <c r="J349" s="93"/>
      <c r="K349" s="93"/>
      <c r="L349" s="93"/>
    </row>
    <row r="350" spans="2:12">
      <c r="B350" s="94"/>
      <c r="C350" s="94"/>
      <c r="D350" s="93"/>
      <c r="E350" s="93"/>
      <c r="F350" s="93"/>
      <c r="G350" s="93"/>
      <c r="H350" s="93"/>
      <c r="I350" s="93"/>
      <c r="J350" s="93"/>
      <c r="K350" s="93"/>
      <c r="L350" s="93"/>
    </row>
    <row r="351" spans="2:12">
      <c r="B351" s="94"/>
      <c r="C351" s="94"/>
      <c r="D351" s="93"/>
      <c r="E351" s="93"/>
      <c r="F351" s="93"/>
      <c r="G351" s="93"/>
      <c r="H351" s="93"/>
      <c r="I351" s="93"/>
      <c r="J351" s="93"/>
      <c r="K351" s="93"/>
      <c r="L351" s="93"/>
    </row>
    <row r="352" spans="2:12">
      <c r="B352" s="94"/>
      <c r="C352" s="94"/>
      <c r="D352" s="93"/>
      <c r="E352" s="93"/>
      <c r="F352" s="93"/>
      <c r="G352" s="93"/>
      <c r="H352" s="93"/>
      <c r="I352" s="93"/>
      <c r="J352" s="93"/>
      <c r="K352" s="93"/>
      <c r="L352" s="93"/>
    </row>
    <row r="353" spans="2:12">
      <c r="B353" s="94"/>
      <c r="C353" s="94"/>
      <c r="D353" s="93"/>
      <c r="E353" s="93"/>
      <c r="F353" s="93"/>
      <c r="G353" s="93"/>
      <c r="H353" s="93"/>
      <c r="I353" s="93"/>
      <c r="J353" s="93"/>
      <c r="K353" s="93"/>
      <c r="L353" s="93"/>
    </row>
    <row r="354" spans="2:12">
      <c r="B354" s="94"/>
      <c r="C354" s="94"/>
      <c r="D354" s="93"/>
      <c r="E354" s="93"/>
      <c r="F354" s="93"/>
      <c r="G354" s="93"/>
      <c r="H354" s="93"/>
      <c r="I354" s="93"/>
      <c r="J354" s="93"/>
      <c r="K354" s="93"/>
      <c r="L354" s="93"/>
    </row>
    <row r="355" spans="2:12">
      <c r="B355" s="94"/>
      <c r="C355" s="94"/>
      <c r="D355" s="93"/>
      <c r="E355" s="93"/>
      <c r="F355" s="93"/>
      <c r="G355" s="93"/>
      <c r="H355" s="93"/>
      <c r="I355" s="93"/>
      <c r="J355" s="93"/>
      <c r="K355" s="93"/>
      <c r="L355" s="93"/>
    </row>
    <row r="356" spans="2:12">
      <c r="B356" s="94"/>
      <c r="C356" s="94"/>
      <c r="D356" s="93"/>
      <c r="E356" s="93"/>
      <c r="F356" s="93"/>
      <c r="G356" s="93"/>
      <c r="H356" s="93"/>
      <c r="I356" s="93"/>
      <c r="J356" s="93"/>
      <c r="K356" s="93"/>
      <c r="L356" s="93"/>
    </row>
    <row r="357" spans="2:12">
      <c r="B357" s="94"/>
      <c r="C357" s="94"/>
      <c r="D357" s="93"/>
      <c r="E357" s="93"/>
      <c r="F357" s="93"/>
      <c r="G357" s="93"/>
      <c r="H357" s="93"/>
      <c r="I357" s="93"/>
      <c r="J357" s="93"/>
      <c r="K357" s="93"/>
      <c r="L357" s="93"/>
    </row>
    <row r="358" spans="2:12">
      <c r="B358" s="94"/>
      <c r="C358" s="94"/>
      <c r="D358" s="93"/>
      <c r="E358" s="93"/>
      <c r="F358" s="93"/>
      <c r="G358" s="93"/>
      <c r="H358" s="93"/>
      <c r="I358" s="93"/>
      <c r="J358" s="93"/>
      <c r="K358" s="93"/>
      <c r="L358" s="93"/>
    </row>
    <row r="359" spans="2:12">
      <c r="B359" s="94"/>
      <c r="C359" s="94"/>
      <c r="D359" s="93"/>
      <c r="E359" s="93"/>
      <c r="F359" s="93"/>
      <c r="G359" s="93"/>
      <c r="H359" s="93"/>
      <c r="I359" s="93"/>
      <c r="J359" s="93"/>
      <c r="K359" s="93"/>
      <c r="L359" s="93"/>
    </row>
    <row r="360" spans="2:12">
      <c r="B360" s="94"/>
      <c r="C360" s="94"/>
      <c r="D360" s="93"/>
      <c r="E360" s="93"/>
      <c r="F360" s="93"/>
      <c r="G360" s="93"/>
      <c r="H360" s="93"/>
      <c r="I360" s="93"/>
      <c r="J360" s="93"/>
      <c r="K360" s="93"/>
      <c r="L360" s="93"/>
    </row>
    <row r="361" spans="2:12">
      <c r="B361" s="94"/>
      <c r="C361" s="94"/>
      <c r="D361" s="93"/>
      <c r="E361" s="93"/>
      <c r="F361" s="93"/>
      <c r="G361" s="93"/>
      <c r="H361" s="93"/>
      <c r="I361" s="93"/>
      <c r="J361" s="93"/>
      <c r="K361" s="93"/>
      <c r="L361" s="93"/>
    </row>
    <row r="362" spans="2:12">
      <c r="B362" s="94"/>
      <c r="C362" s="94"/>
      <c r="D362" s="93"/>
      <c r="E362" s="93"/>
      <c r="F362" s="93"/>
      <c r="G362" s="93"/>
      <c r="H362" s="93"/>
      <c r="I362" s="93"/>
      <c r="J362" s="93"/>
      <c r="K362" s="93"/>
      <c r="L362" s="93"/>
    </row>
    <row r="363" spans="2:12">
      <c r="B363" s="94"/>
      <c r="C363" s="94"/>
      <c r="D363" s="93"/>
      <c r="E363" s="93"/>
      <c r="F363" s="93"/>
      <c r="G363" s="93"/>
      <c r="H363" s="93"/>
      <c r="I363" s="93"/>
      <c r="J363" s="93"/>
      <c r="K363" s="93"/>
      <c r="L363" s="93"/>
    </row>
    <row r="364" spans="2:12">
      <c r="B364" s="94"/>
      <c r="C364" s="94"/>
      <c r="D364" s="93"/>
      <c r="E364" s="93"/>
      <c r="F364" s="93"/>
      <c r="G364" s="93"/>
      <c r="H364" s="93"/>
      <c r="I364" s="93"/>
      <c r="J364" s="93"/>
      <c r="K364" s="93"/>
      <c r="L364" s="93"/>
    </row>
    <row r="365" spans="2:12">
      <c r="B365" s="94"/>
      <c r="C365" s="94"/>
      <c r="D365" s="93"/>
      <c r="E365" s="93"/>
      <c r="F365" s="93"/>
      <c r="G365" s="93"/>
      <c r="H365" s="93"/>
      <c r="I365" s="93"/>
      <c r="J365" s="93"/>
      <c r="K365" s="93"/>
      <c r="L365" s="93"/>
    </row>
    <row r="366" spans="2:12">
      <c r="B366" s="94"/>
      <c r="C366" s="94"/>
      <c r="D366" s="93"/>
      <c r="E366" s="93"/>
      <c r="F366" s="93"/>
      <c r="G366" s="93"/>
      <c r="H366" s="93"/>
      <c r="I366" s="93"/>
      <c r="J366" s="93"/>
      <c r="K366" s="93"/>
      <c r="L366" s="93"/>
    </row>
    <row r="367" spans="2:12">
      <c r="B367" s="94"/>
      <c r="C367" s="94"/>
      <c r="D367" s="93"/>
      <c r="E367" s="93"/>
      <c r="F367" s="93"/>
      <c r="G367" s="93"/>
      <c r="H367" s="93"/>
      <c r="I367" s="93"/>
      <c r="J367" s="93"/>
      <c r="K367" s="93"/>
      <c r="L367" s="93"/>
    </row>
    <row r="368" spans="2:12">
      <c r="B368" s="94"/>
      <c r="C368" s="94"/>
      <c r="D368" s="93"/>
      <c r="E368" s="93"/>
      <c r="F368" s="93"/>
      <c r="G368" s="93"/>
      <c r="H368" s="93"/>
      <c r="I368" s="93"/>
      <c r="J368" s="93"/>
      <c r="K368" s="93"/>
      <c r="L368" s="93"/>
    </row>
    <row r="369" spans="2:12">
      <c r="B369" s="94"/>
      <c r="C369" s="94"/>
      <c r="D369" s="93"/>
      <c r="E369" s="93"/>
      <c r="F369" s="93"/>
      <c r="G369" s="93"/>
      <c r="H369" s="93"/>
      <c r="I369" s="93"/>
      <c r="J369" s="93"/>
      <c r="K369" s="93"/>
      <c r="L369" s="93"/>
    </row>
    <row r="370" spans="2:12">
      <c r="B370" s="94"/>
      <c r="C370" s="94"/>
      <c r="D370" s="93"/>
      <c r="E370" s="93"/>
      <c r="F370" s="93"/>
      <c r="G370" s="93"/>
      <c r="H370" s="93"/>
      <c r="I370" s="93"/>
      <c r="J370" s="93"/>
      <c r="K370" s="93"/>
      <c r="L370" s="93"/>
    </row>
    <row r="371" spans="2:12">
      <c r="B371" s="94"/>
      <c r="C371" s="94"/>
      <c r="D371" s="93"/>
      <c r="E371" s="93"/>
      <c r="F371" s="93"/>
      <c r="G371" s="93"/>
      <c r="H371" s="93"/>
      <c r="I371" s="93"/>
      <c r="J371" s="93"/>
      <c r="K371" s="93"/>
      <c r="L371" s="93"/>
    </row>
    <row r="372" spans="2:12">
      <c r="B372" s="94"/>
      <c r="C372" s="94"/>
      <c r="D372" s="93"/>
      <c r="E372" s="93"/>
      <c r="F372" s="93"/>
      <c r="G372" s="93"/>
      <c r="H372" s="93"/>
      <c r="I372" s="93"/>
      <c r="J372" s="93"/>
      <c r="K372" s="93"/>
      <c r="L372" s="93"/>
    </row>
    <row r="373" spans="2:12">
      <c r="B373" s="94"/>
      <c r="C373" s="94"/>
      <c r="D373" s="93"/>
      <c r="E373" s="93"/>
      <c r="F373" s="93"/>
      <c r="G373" s="93"/>
      <c r="H373" s="93"/>
      <c r="I373" s="93"/>
      <c r="J373" s="93"/>
      <c r="K373" s="93"/>
      <c r="L373" s="93"/>
    </row>
    <row r="374" spans="2:12">
      <c r="B374" s="94"/>
      <c r="C374" s="94"/>
      <c r="D374" s="93"/>
      <c r="E374" s="93"/>
      <c r="F374" s="93"/>
      <c r="G374" s="93"/>
      <c r="H374" s="93"/>
      <c r="I374" s="93"/>
      <c r="J374" s="93"/>
      <c r="K374" s="93"/>
      <c r="L374" s="93"/>
    </row>
    <row r="375" spans="2:12">
      <c r="B375" s="94"/>
      <c r="C375" s="94"/>
      <c r="D375" s="93"/>
      <c r="E375" s="93"/>
      <c r="F375" s="93"/>
      <c r="G375" s="93"/>
      <c r="H375" s="93"/>
      <c r="I375" s="93"/>
      <c r="J375" s="93"/>
      <c r="K375" s="93"/>
      <c r="L375" s="93"/>
    </row>
    <row r="376" spans="2:12">
      <c r="B376" s="94"/>
      <c r="C376" s="94"/>
      <c r="D376" s="93"/>
      <c r="E376" s="93"/>
      <c r="F376" s="93"/>
      <c r="G376" s="93"/>
      <c r="H376" s="93"/>
      <c r="I376" s="93"/>
      <c r="J376" s="93"/>
      <c r="K376" s="93"/>
      <c r="L376" s="93"/>
    </row>
    <row r="377" spans="2:12">
      <c r="B377" s="94"/>
      <c r="C377" s="94"/>
      <c r="D377" s="93"/>
      <c r="E377" s="93"/>
      <c r="F377" s="93"/>
      <c r="G377" s="93"/>
      <c r="H377" s="93"/>
      <c r="I377" s="93"/>
      <c r="J377" s="93"/>
      <c r="K377" s="93"/>
      <c r="L377" s="93"/>
    </row>
    <row r="378" spans="2:12">
      <c r="B378" s="94"/>
      <c r="C378" s="94"/>
      <c r="D378" s="93"/>
      <c r="E378" s="93"/>
      <c r="F378" s="93"/>
      <c r="G378" s="93"/>
      <c r="H378" s="93"/>
      <c r="I378" s="93"/>
      <c r="J378" s="93"/>
      <c r="K378" s="93"/>
      <c r="L378" s="93"/>
    </row>
    <row r="379" spans="2:12">
      <c r="B379" s="94"/>
      <c r="C379" s="94"/>
      <c r="D379" s="93"/>
      <c r="E379" s="93"/>
      <c r="F379" s="93"/>
      <c r="G379" s="93"/>
      <c r="H379" s="93"/>
      <c r="I379" s="93"/>
      <c r="J379" s="93"/>
      <c r="K379" s="93"/>
      <c r="L379" s="93"/>
    </row>
    <row r="380" spans="2:12">
      <c r="B380" s="94"/>
      <c r="C380" s="94"/>
      <c r="D380" s="93"/>
      <c r="E380" s="93"/>
      <c r="F380" s="93"/>
      <c r="G380" s="93"/>
      <c r="H380" s="93"/>
      <c r="I380" s="93"/>
      <c r="J380" s="93"/>
      <c r="K380" s="93"/>
      <c r="L380" s="93"/>
    </row>
    <row r="381" spans="2:12">
      <c r="B381" s="94"/>
      <c r="C381" s="94"/>
      <c r="D381" s="93"/>
      <c r="E381" s="93"/>
      <c r="F381" s="93"/>
      <c r="G381" s="93"/>
      <c r="H381" s="93"/>
      <c r="I381" s="93"/>
      <c r="J381" s="93"/>
      <c r="K381" s="93"/>
      <c r="L381" s="93"/>
    </row>
    <row r="382" spans="2:12">
      <c r="B382" s="94"/>
      <c r="C382" s="94"/>
      <c r="D382" s="93"/>
      <c r="E382" s="93"/>
      <c r="F382" s="93"/>
      <c r="G382" s="93"/>
      <c r="H382" s="93"/>
      <c r="I382" s="93"/>
      <c r="J382" s="93"/>
      <c r="K382" s="93"/>
      <c r="L382" s="93"/>
    </row>
    <row r="383" spans="2:12">
      <c r="B383" s="94"/>
      <c r="C383" s="94"/>
      <c r="D383" s="93"/>
      <c r="E383" s="93"/>
      <c r="F383" s="93"/>
      <c r="G383" s="93"/>
      <c r="H383" s="93"/>
      <c r="I383" s="93"/>
      <c r="J383" s="93"/>
      <c r="K383" s="93"/>
      <c r="L383" s="93"/>
    </row>
    <row r="384" spans="2:12">
      <c r="B384" s="94"/>
      <c r="C384" s="94"/>
      <c r="D384" s="93"/>
      <c r="E384" s="93"/>
      <c r="F384" s="93"/>
      <c r="G384" s="93"/>
      <c r="H384" s="93"/>
      <c r="I384" s="93"/>
      <c r="J384" s="93"/>
      <c r="K384" s="93"/>
      <c r="L384" s="93"/>
    </row>
    <row r="385" spans="2:12">
      <c r="B385" s="94"/>
      <c r="C385" s="94"/>
      <c r="D385" s="93"/>
      <c r="E385" s="93"/>
      <c r="F385" s="93"/>
      <c r="G385" s="93"/>
      <c r="H385" s="93"/>
      <c r="I385" s="93"/>
      <c r="J385" s="93"/>
      <c r="K385" s="93"/>
      <c r="L385" s="93"/>
    </row>
    <row r="386" spans="2:12">
      <c r="B386" s="94"/>
      <c r="C386" s="94"/>
      <c r="D386" s="93"/>
      <c r="E386" s="93"/>
      <c r="F386" s="93"/>
      <c r="G386" s="93"/>
      <c r="H386" s="93"/>
      <c r="I386" s="93"/>
      <c r="J386" s="93"/>
      <c r="K386" s="93"/>
      <c r="L386" s="93"/>
    </row>
    <row r="387" spans="2:12">
      <c r="B387" s="94"/>
      <c r="C387" s="94"/>
      <c r="D387" s="93"/>
      <c r="E387" s="93"/>
      <c r="F387" s="93"/>
      <c r="G387" s="93"/>
      <c r="H387" s="93"/>
      <c r="I387" s="93"/>
      <c r="J387" s="93"/>
      <c r="K387" s="93"/>
      <c r="L387" s="93"/>
    </row>
    <row r="388" spans="2:12">
      <c r="B388" s="94"/>
      <c r="C388" s="94"/>
      <c r="D388" s="93"/>
      <c r="E388" s="93"/>
      <c r="F388" s="93"/>
      <c r="G388" s="93"/>
      <c r="H388" s="93"/>
      <c r="I388" s="93"/>
      <c r="J388" s="93"/>
      <c r="K388" s="93"/>
      <c r="L388" s="93"/>
    </row>
    <row r="389" spans="2:12">
      <c r="B389" s="94"/>
      <c r="C389" s="94"/>
      <c r="D389" s="93"/>
      <c r="E389" s="93"/>
      <c r="F389" s="93"/>
      <c r="G389" s="93"/>
      <c r="H389" s="93"/>
      <c r="I389" s="93"/>
      <c r="J389" s="93"/>
      <c r="K389" s="93"/>
      <c r="L389" s="93"/>
    </row>
    <row r="390" spans="2:12">
      <c r="B390" s="94"/>
      <c r="C390" s="94"/>
      <c r="D390" s="93"/>
      <c r="E390" s="93"/>
      <c r="F390" s="93"/>
      <c r="G390" s="93"/>
      <c r="H390" s="93"/>
      <c r="I390" s="93"/>
      <c r="J390" s="93"/>
      <c r="K390" s="93"/>
      <c r="L390" s="93"/>
    </row>
    <row r="391" spans="2:12">
      <c r="B391" s="94"/>
      <c r="C391" s="94"/>
      <c r="D391" s="93"/>
      <c r="E391" s="93"/>
      <c r="F391" s="93"/>
      <c r="G391" s="93"/>
      <c r="H391" s="93"/>
      <c r="I391" s="93"/>
      <c r="J391" s="93"/>
      <c r="K391" s="93"/>
      <c r="L391" s="93"/>
    </row>
    <row r="392" spans="2:12">
      <c r="B392" s="94"/>
      <c r="C392" s="94"/>
      <c r="D392" s="93"/>
      <c r="E392" s="93"/>
      <c r="F392" s="93"/>
      <c r="G392" s="93"/>
      <c r="H392" s="93"/>
      <c r="I392" s="93"/>
      <c r="J392" s="93"/>
      <c r="K392" s="93"/>
      <c r="L392" s="93"/>
    </row>
    <row r="393" spans="2:12">
      <c r="B393" s="94"/>
      <c r="C393" s="94"/>
      <c r="D393" s="93"/>
      <c r="E393" s="93"/>
      <c r="F393" s="93"/>
      <c r="G393" s="93"/>
      <c r="H393" s="93"/>
      <c r="I393" s="93"/>
      <c r="J393" s="93"/>
      <c r="K393" s="93"/>
      <c r="L393" s="93"/>
    </row>
    <row r="394" spans="2:12">
      <c r="B394" s="94"/>
      <c r="C394" s="94"/>
      <c r="D394" s="93"/>
      <c r="E394" s="93"/>
      <c r="F394" s="93"/>
      <c r="G394" s="93"/>
      <c r="H394" s="93"/>
      <c r="I394" s="93"/>
      <c r="J394" s="93"/>
      <c r="K394" s="93"/>
      <c r="L394" s="93"/>
    </row>
    <row r="395" spans="2:12">
      <c r="B395" s="94"/>
      <c r="C395" s="94"/>
      <c r="D395" s="93"/>
      <c r="E395" s="93"/>
      <c r="F395" s="93"/>
      <c r="G395" s="93"/>
      <c r="H395" s="93"/>
      <c r="I395" s="93"/>
      <c r="J395" s="93"/>
      <c r="K395" s="93"/>
      <c r="L395" s="93"/>
    </row>
    <row r="396" spans="2:12">
      <c r="B396" s="94"/>
      <c r="C396" s="94"/>
      <c r="D396" s="93"/>
      <c r="E396" s="93"/>
      <c r="F396" s="93"/>
      <c r="G396" s="93"/>
      <c r="H396" s="93"/>
      <c r="I396" s="93"/>
      <c r="J396" s="93"/>
      <c r="K396" s="93"/>
      <c r="L396" s="93"/>
    </row>
    <row r="397" spans="2:12">
      <c r="B397" s="94"/>
      <c r="C397" s="94"/>
      <c r="D397" s="93"/>
      <c r="E397" s="93"/>
      <c r="F397" s="93"/>
      <c r="G397" s="93"/>
      <c r="H397" s="93"/>
      <c r="I397" s="93"/>
      <c r="J397" s="93"/>
      <c r="K397" s="93"/>
      <c r="L397" s="93"/>
    </row>
    <row r="398" spans="2:12">
      <c r="B398" s="94"/>
      <c r="C398" s="94"/>
      <c r="D398" s="93"/>
      <c r="E398" s="93"/>
      <c r="F398" s="93"/>
      <c r="G398" s="93"/>
      <c r="H398" s="93"/>
      <c r="I398" s="93"/>
      <c r="J398" s="93"/>
      <c r="K398" s="93"/>
      <c r="L398" s="93"/>
    </row>
    <row r="399" spans="2:12">
      <c r="B399" s="94"/>
      <c r="C399" s="94"/>
      <c r="D399" s="93"/>
      <c r="E399" s="93"/>
      <c r="F399" s="93"/>
      <c r="G399" s="93"/>
      <c r="H399" s="93"/>
      <c r="I399" s="93"/>
      <c r="J399" s="93"/>
      <c r="K399" s="93"/>
      <c r="L399" s="93"/>
    </row>
    <row r="400" spans="2:12">
      <c r="B400" s="94"/>
      <c r="C400" s="94"/>
      <c r="D400" s="93"/>
      <c r="E400" s="93"/>
      <c r="F400" s="93"/>
      <c r="G400" s="93"/>
      <c r="H400" s="93"/>
      <c r="I400" s="93"/>
      <c r="J400" s="93"/>
      <c r="K400" s="93"/>
      <c r="L400" s="93"/>
    </row>
    <row r="401" spans="2:12">
      <c r="B401" s="94"/>
      <c r="C401" s="94"/>
      <c r="D401" s="93"/>
      <c r="E401" s="93"/>
      <c r="F401" s="93"/>
      <c r="G401" s="93"/>
      <c r="H401" s="93"/>
      <c r="I401" s="93"/>
      <c r="J401" s="93"/>
      <c r="K401" s="93"/>
      <c r="L401" s="93"/>
    </row>
    <row r="402" spans="2:12">
      <c r="B402" s="94"/>
      <c r="C402" s="94"/>
      <c r="D402" s="93"/>
      <c r="E402" s="93"/>
      <c r="F402" s="93"/>
      <c r="G402" s="93"/>
      <c r="H402" s="93"/>
      <c r="I402" s="93"/>
      <c r="J402" s="93"/>
      <c r="K402" s="93"/>
      <c r="L402" s="93"/>
    </row>
    <row r="403" spans="2:12">
      <c r="B403" s="94"/>
      <c r="C403" s="94"/>
      <c r="D403" s="93"/>
      <c r="E403" s="93"/>
      <c r="F403" s="93"/>
      <c r="G403" s="93"/>
      <c r="H403" s="93"/>
      <c r="I403" s="93"/>
      <c r="J403" s="93"/>
      <c r="K403" s="93"/>
      <c r="L403" s="93"/>
    </row>
    <row r="404" spans="2:12">
      <c r="B404" s="94"/>
      <c r="C404" s="94"/>
      <c r="D404" s="93"/>
      <c r="E404" s="93"/>
      <c r="F404" s="93"/>
      <c r="G404" s="93"/>
      <c r="H404" s="93"/>
      <c r="I404" s="93"/>
      <c r="J404" s="93"/>
      <c r="K404" s="93"/>
      <c r="L404" s="93"/>
    </row>
    <row r="405" spans="2:12">
      <c r="B405" s="94"/>
      <c r="C405" s="94"/>
      <c r="D405" s="93"/>
      <c r="E405" s="93"/>
      <c r="F405" s="93"/>
      <c r="G405" s="93"/>
      <c r="H405" s="93"/>
      <c r="I405" s="93"/>
      <c r="J405" s="93"/>
      <c r="K405" s="93"/>
      <c r="L405" s="93"/>
    </row>
    <row r="406" spans="2:12">
      <c r="B406" s="94"/>
      <c r="C406" s="94"/>
      <c r="D406" s="93"/>
      <c r="E406" s="93"/>
      <c r="F406" s="93"/>
      <c r="G406" s="93"/>
      <c r="H406" s="93"/>
      <c r="I406" s="93"/>
      <c r="J406" s="93"/>
      <c r="K406" s="93"/>
      <c r="L406" s="93"/>
    </row>
    <row r="407" spans="2:12">
      <c r="B407" s="94"/>
      <c r="C407" s="94"/>
      <c r="D407" s="93"/>
      <c r="E407" s="93"/>
      <c r="F407" s="93"/>
      <c r="G407" s="93"/>
      <c r="H407" s="93"/>
      <c r="I407" s="93"/>
      <c r="J407" s="93"/>
      <c r="K407" s="93"/>
      <c r="L407" s="93"/>
    </row>
    <row r="408" spans="2:12">
      <c r="B408" s="94"/>
      <c r="C408" s="94"/>
      <c r="D408" s="93"/>
      <c r="E408" s="93"/>
      <c r="F408" s="93"/>
      <c r="G408" s="93"/>
      <c r="H408" s="93"/>
      <c r="I408" s="93"/>
      <c r="J408" s="93"/>
      <c r="K408" s="93"/>
      <c r="L408" s="93"/>
    </row>
    <row r="409" spans="2:12">
      <c r="B409" s="94"/>
      <c r="C409" s="94"/>
      <c r="D409" s="93"/>
      <c r="E409" s="93"/>
      <c r="F409" s="93"/>
      <c r="G409" s="93"/>
      <c r="H409" s="93"/>
      <c r="I409" s="93"/>
      <c r="J409" s="93"/>
      <c r="K409" s="93"/>
      <c r="L409" s="93"/>
    </row>
    <row r="410" spans="2:12">
      <c r="B410" s="94"/>
      <c r="C410" s="94"/>
      <c r="D410" s="93"/>
      <c r="E410" s="93"/>
      <c r="F410" s="93"/>
      <c r="G410" s="93"/>
      <c r="H410" s="93"/>
      <c r="I410" s="93"/>
      <c r="J410" s="93"/>
      <c r="K410" s="93"/>
      <c r="L410" s="93"/>
    </row>
    <row r="411" spans="2:12">
      <c r="B411" s="94"/>
      <c r="C411" s="94"/>
      <c r="D411" s="93"/>
      <c r="E411" s="93"/>
      <c r="F411" s="93"/>
      <c r="G411" s="93"/>
      <c r="H411" s="93"/>
      <c r="I411" s="93"/>
      <c r="J411" s="93"/>
      <c r="K411" s="93"/>
      <c r="L411" s="93"/>
    </row>
    <row r="412" spans="2:12">
      <c r="B412" s="94"/>
      <c r="C412" s="94"/>
      <c r="D412" s="93"/>
      <c r="E412" s="93"/>
      <c r="F412" s="93"/>
      <c r="G412" s="93"/>
      <c r="H412" s="93"/>
      <c r="I412" s="93"/>
      <c r="J412" s="93"/>
      <c r="K412" s="93"/>
      <c r="L412" s="93"/>
    </row>
    <row r="413" spans="2:12">
      <c r="B413" s="94"/>
      <c r="C413" s="94"/>
      <c r="D413" s="93"/>
      <c r="E413" s="93"/>
      <c r="F413" s="93"/>
      <c r="G413" s="93"/>
      <c r="H413" s="93"/>
      <c r="I413" s="93"/>
      <c r="J413" s="93"/>
      <c r="K413" s="93"/>
      <c r="L413" s="93"/>
    </row>
    <row r="414" spans="2:12">
      <c r="B414" s="94"/>
      <c r="C414" s="94"/>
      <c r="D414" s="93"/>
      <c r="E414" s="93"/>
      <c r="F414" s="93"/>
      <c r="G414" s="93"/>
      <c r="H414" s="93"/>
      <c r="I414" s="93"/>
      <c r="J414" s="93"/>
      <c r="K414" s="93"/>
      <c r="L414" s="93"/>
    </row>
    <row r="415" spans="2:12">
      <c r="B415" s="94"/>
      <c r="C415" s="94"/>
      <c r="D415" s="93"/>
      <c r="E415" s="93"/>
      <c r="F415" s="93"/>
      <c r="G415" s="93"/>
      <c r="H415" s="93"/>
      <c r="I415" s="93"/>
      <c r="J415" s="93"/>
      <c r="K415" s="93"/>
      <c r="L415" s="93"/>
    </row>
    <row r="416" spans="2:12">
      <c r="B416" s="94"/>
      <c r="C416" s="94"/>
      <c r="D416" s="93"/>
      <c r="E416" s="93"/>
      <c r="F416" s="93"/>
      <c r="G416" s="93"/>
      <c r="H416" s="93"/>
      <c r="I416" s="93"/>
      <c r="J416" s="93"/>
      <c r="K416" s="93"/>
      <c r="L416" s="93"/>
    </row>
    <row r="417" spans="2:12">
      <c r="B417" s="94"/>
      <c r="C417" s="94"/>
      <c r="D417" s="93"/>
      <c r="E417" s="93"/>
      <c r="F417" s="93"/>
      <c r="G417" s="93"/>
      <c r="H417" s="93"/>
      <c r="I417" s="93"/>
      <c r="J417" s="93"/>
      <c r="K417" s="93"/>
      <c r="L417" s="93"/>
    </row>
    <row r="418" spans="2:12">
      <c r="B418" s="94"/>
      <c r="C418" s="94"/>
      <c r="D418" s="93"/>
      <c r="E418" s="93"/>
      <c r="F418" s="93"/>
      <c r="G418" s="93"/>
      <c r="H418" s="93"/>
      <c r="I418" s="93"/>
      <c r="J418" s="93"/>
      <c r="K418" s="93"/>
      <c r="L418" s="93"/>
    </row>
    <row r="419" spans="2:12">
      <c r="B419" s="94"/>
      <c r="C419" s="94"/>
      <c r="D419" s="93"/>
      <c r="E419" s="93"/>
      <c r="F419" s="93"/>
      <c r="G419" s="93"/>
      <c r="H419" s="93"/>
      <c r="I419" s="93"/>
      <c r="J419" s="93"/>
      <c r="K419" s="93"/>
      <c r="L419" s="93"/>
    </row>
    <row r="420" spans="2:12">
      <c r="B420" s="94"/>
      <c r="C420" s="94"/>
      <c r="D420" s="93"/>
      <c r="E420" s="93"/>
      <c r="F420" s="93"/>
      <c r="G420" s="93"/>
      <c r="H420" s="93"/>
      <c r="I420" s="93"/>
      <c r="J420" s="93"/>
      <c r="K420" s="93"/>
      <c r="L420" s="93"/>
    </row>
    <row r="421" spans="2:12">
      <c r="B421" s="94"/>
      <c r="C421" s="94"/>
      <c r="D421" s="93"/>
      <c r="E421" s="93"/>
      <c r="F421" s="93"/>
      <c r="G421" s="93"/>
      <c r="H421" s="93"/>
      <c r="I421" s="93"/>
      <c r="J421" s="93"/>
      <c r="K421" s="93"/>
      <c r="L421" s="93"/>
    </row>
    <row r="422" spans="2:12">
      <c r="B422" s="94"/>
      <c r="C422" s="94"/>
      <c r="D422" s="93"/>
      <c r="E422" s="93"/>
      <c r="F422" s="93"/>
      <c r="G422" s="93"/>
      <c r="H422" s="93"/>
      <c r="I422" s="93"/>
      <c r="J422" s="93"/>
      <c r="K422" s="93"/>
      <c r="L422" s="93"/>
    </row>
    <row r="423" spans="2:12">
      <c r="B423" s="94"/>
      <c r="C423" s="94"/>
      <c r="D423" s="93"/>
      <c r="E423" s="93"/>
      <c r="F423" s="93"/>
      <c r="G423" s="93"/>
      <c r="H423" s="93"/>
      <c r="I423" s="93"/>
      <c r="J423" s="93"/>
      <c r="K423" s="93"/>
      <c r="L423" s="93"/>
    </row>
    <row r="424" spans="2:12">
      <c r="B424" s="94"/>
      <c r="C424" s="94"/>
      <c r="D424" s="93"/>
      <c r="E424" s="93"/>
      <c r="F424" s="93"/>
      <c r="G424" s="93"/>
      <c r="H424" s="93"/>
      <c r="I424" s="93"/>
      <c r="J424" s="93"/>
      <c r="K424" s="93"/>
      <c r="L424" s="93"/>
    </row>
    <row r="425" spans="2:12">
      <c r="B425" s="94"/>
      <c r="C425" s="94"/>
      <c r="D425" s="93"/>
      <c r="E425" s="93"/>
      <c r="F425" s="93"/>
      <c r="G425" s="93"/>
      <c r="H425" s="93"/>
      <c r="I425" s="93"/>
      <c r="J425" s="93"/>
      <c r="K425" s="93"/>
      <c r="L425" s="93"/>
    </row>
    <row r="426" spans="2:12">
      <c r="B426" s="94"/>
      <c r="C426" s="94"/>
      <c r="D426" s="93"/>
      <c r="E426" s="93"/>
      <c r="F426" s="93"/>
      <c r="G426" s="93"/>
      <c r="H426" s="93"/>
      <c r="I426" s="93"/>
      <c r="J426" s="93"/>
      <c r="K426" s="93"/>
      <c r="L426" s="93"/>
    </row>
    <row r="427" spans="2:12">
      <c r="B427" s="94"/>
      <c r="C427" s="94"/>
      <c r="D427" s="93"/>
      <c r="E427" s="93"/>
      <c r="F427" s="93"/>
      <c r="G427" s="93"/>
      <c r="H427" s="93"/>
      <c r="I427" s="93"/>
      <c r="J427" s="93"/>
      <c r="K427" s="93"/>
      <c r="L427" s="93"/>
    </row>
    <row r="428" spans="2:12">
      <c r="B428" s="94"/>
      <c r="C428" s="94"/>
      <c r="D428" s="93"/>
      <c r="E428" s="93"/>
      <c r="F428" s="93"/>
      <c r="G428" s="93"/>
      <c r="H428" s="93"/>
      <c r="I428" s="93"/>
      <c r="J428" s="93"/>
      <c r="K428" s="93"/>
      <c r="L428" s="93"/>
    </row>
    <row r="429" spans="2:12">
      <c r="B429" s="94"/>
      <c r="C429" s="94"/>
      <c r="D429" s="93"/>
      <c r="E429" s="93"/>
      <c r="F429" s="93"/>
      <c r="G429" s="93"/>
      <c r="H429" s="93"/>
      <c r="I429" s="93"/>
      <c r="J429" s="93"/>
      <c r="K429" s="93"/>
      <c r="L429" s="93"/>
    </row>
    <row r="430" spans="2:12">
      <c r="B430" s="94"/>
      <c r="C430" s="94"/>
      <c r="D430" s="93"/>
      <c r="E430" s="93"/>
      <c r="F430" s="93"/>
      <c r="G430" s="93"/>
      <c r="H430" s="93"/>
      <c r="I430" s="93"/>
      <c r="J430" s="93"/>
      <c r="K430" s="93"/>
      <c r="L430" s="93"/>
    </row>
    <row r="431" spans="2:12">
      <c r="B431" s="94"/>
      <c r="C431" s="94"/>
      <c r="D431" s="93"/>
      <c r="E431" s="93"/>
      <c r="F431" s="93"/>
      <c r="G431" s="93"/>
      <c r="H431" s="93"/>
      <c r="I431" s="93"/>
      <c r="J431" s="93"/>
      <c r="K431" s="93"/>
      <c r="L431" s="93"/>
    </row>
    <row r="432" spans="2:12">
      <c r="B432" s="94"/>
      <c r="C432" s="94"/>
      <c r="D432" s="93"/>
      <c r="E432" s="93"/>
      <c r="F432" s="93"/>
      <c r="G432" s="93"/>
      <c r="H432" s="93"/>
      <c r="I432" s="93"/>
      <c r="J432" s="93"/>
      <c r="K432" s="93"/>
      <c r="L432" s="93"/>
    </row>
    <row r="433" spans="2:12">
      <c r="B433" s="94"/>
      <c r="C433" s="94"/>
      <c r="D433" s="93"/>
      <c r="E433" s="93"/>
      <c r="F433" s="93"/>
      <c r="G433" s="93"/>
      <c r="H433" s="93"/>
      <c r="I433" s="93"/>
      <c r="J433" s="93"/>
      <c r="K433" s="93"/>
      <c r="L433" s="93"/>
    </row>
    <row r="434" spans="2:12">
      <c r="B434" s="94"/>
      <c r="C434" s="94"/>
      <c r="D434" s="93"/>
      <c r="E434" s="93"/>
      <c r="F434" s="93"/>
      <c r="G434" s="93"/>
      <c r="H434" s="93"/>
      <c r="I434" s="93"/>
      <c r="J434" s="93"/>
      <c r="K434" s="93"/>
      <c r="L434" s="93"/>
    </row>
    <row r="435" spans="2:12">
      <c r="B435" s="94"/>
      <c r="C435" s="94"/>
      <c r="D435" s="93"/>
      <c r="E435" s="93"/>
      <c r="F435" s="93"/>
      <c r="G435" s="93"/>
      <c r="H435" s="93"/>
      <c r="I435" s="93"/>
      <c r="J435" s="93"/>
      <c r="K435" s="93"/>
      <c r="L435" s="93"/>
    </row>
    <row r="436" spans="2:12">
      <c r="B436" s="94"/>
      <c r="C436" s="94"/>
      <c r="D436" s="93"/>
      <c r="E436" s="93"/>
      <c r="F436" s="93"/>
      <c r="G436" s="93"/>
      <c r="H436" s="93"/>
      <c r="I436" s="93"/>
      <c r="J436" s="93"/>
      <c r="K436" s="93"/>
      <c r="L436" s="93"/>
    </row>
    <row r="437" spans="2:12">
      <c r="B437" s="94"/>
      <c r="C437" s="94"/>
      <c r="D437" s="93"/>
      <c r="E437" s="93"/>
      <c r="F437" s="93"/>
      <c r="G437" s="93"/>
      <c r="H437" s="93"/>
      <c r="I437" s="93"/>
      <c r="J437" s="93"/>
      <c r="K437" s="93"/>
      <c r="L437" s="93"/>
    </row>
    <row r="438" spans="2:12">
      <c r="B438" s="94"/>
      <c r="C438" s="94"/>
      <c r="D438" s="93"/>
      <c r="E438" s="93"/>
      <c r="F438" s="93"/>
      <c r="G438" s="93"/>
      <c r="H438" s="93"/>
      <c r="I438" s="93"/>
      <c r="J438" s="93"/>
      <c r="K438" s="93"/>
      <c r="L438" s="93"/>
    </row>
    <row r="439" spans="2:12">
      <c r="B439" s="94"/>
      <c r="C439" s="94"/>
      <c r="D439" s="93"/>
      <c r="E439" s="93"/>
      <c r="F439" s="93"/>
      <c r="G439" s="93"/>
      <c r="H439" s="93"/>
      <c r="I439" s="93"/>
      <c r="J439" s="93"/>
      <c r="K439" s="93"/>
      <c r="L439" s="93"/>
    </row>
    <row r="440" spans="2:12">
      <c r="B440" s="94"/>
      <c r="C440" s="94"/>
      <c r="D440" s="93"/>
      <c r="E440" s="93"/>
      <c r="F440" s="93"/>
      <c r="G440" s="93"/>
      <c r="H440" s="93"/>
      <c r="I440" s="93"/>
      <c r="J440" s="93"/>
      <c r="K440" s="93"/>
      <c r="L440" s="93"/>
    </row>
    <row r="441" spans="2:12">
      <c r="B441" s="94"/>
      <c r="C441" s="94"/>
      <c r="D441" s="93"/>
      <c r="E441" s="93"/>
      <c r="F441" s="93"/>
      <c r="G441" s="93"/>
      <c r="H441" s="93"/>
      <c r="I441" s="93"/>
      <c r="J441" s="93"/>
      <c r="K441" s="93"/>
      <c r="L441" s="93"/>
    </row>
    <row r="442" spans="2:12">
      <c r="B442" s="94"/>
      <c r="C442" s="94"/>
      <c r="D442" s="93"/>
      <c r="E442" s="93"/>
      <c r="F442" s="93"/>
      <c r="G442" s="93"/>
      <c r="H442" s="93"/>
      <c r="I442" s="93"/>
      <c r="J442" s="93"/>
      <c r="K442" s="93"/>
      <c r="L442" s="93"/>
    </row>
    <row r="443" spans="2:12">
      <c r="B443" s="94"/>
      <c r="C443" s="94"/>
      <c r="D443" s="93"/>
      <c r="E443" s="93"/>
      <c r="F443" s="93"/>
      <c r="G443" s="93"/>
      <c r="H443" s="93"/>
      <c r="I443" s="93"/>
      <c r="J443" s="93"/>
      <c r="K443" s="93"/>
      <c r="L443" s="93"/>
    </row>
    <row r="444" spans="2:12">
      <c r="B444" s="94"/>
      <c r="C444" s="94"/>
      <c r="D444" s="93"/>
      <c r="E444" s="93"/>
      <c r="F444" s="93"/>
      <c r="G444" s="93"/>
      <c r="H444" s="93"/>
      <c r="I444" s="93"/>
      <c r="J444" s="93"/>
      <c r="K444" s="93"/>
      <c r="L444" s="93"/>
    </row>
    <row r="445" spans="2:12">
      <c r="B445" s="94"/>
      <c r="C445" s="94"/>
      <c r="D445" s="93"/>
      <c r="E445" s="93"/>
      <c r="F445" s="93"/>
      <c r="G445" s="93"/>
      <c r="H445" s="93"/>
      <c r="I445" s="93"/>
      <c r="J445" s="93"/>
      <c r="K445" s="93"/>
      <c r="L445" s="93"/>
    </row>
    <row r="446" spans="2:12">
      <c r="B446" s="94"/>
      <c r="C446" s="94"/>
      <c r="D446" s="93"/>
      <c r="E446" s="93"/>
      <c r="F446" s="93"/>
      <c r="G446" s="93"/>
      <c r="H446" s="93"/>
      <c r="I446" s="93"/>
      <c r="J446" s="93"/>
      <c r="K446" s="93"/>
      <c r="L446" s="93"/>
    </row>
    <row r="447" spans="2:12">
      <c r="B447" s="94"/>
      <c r="C447" s="94"/>
      <c r="D447" s="93"/>
      <c r="E447" s="93"/>
      <c r="F447" s="93"/>
      <c r="G447" s="93"/>
      <c r="H447" s="93"/>
      <c r="I447" s="93"/>
      <c r="J447" s="93"/>
      <c r="K447" s="93"/>
      <c r="L447" s="93"/>
    </row>
    <row r="448" spans="2:12">
      <c r="B448" s="94"/>
      <c r="C448" s="94"/>
      <c r="D448" s="93"/>
      <c r="E448" s="93"/>
      <c r="F448" s="93"/>
      <c r="G448" s="93"/>
      <c r="H448" s="93"/>
      <c r="I448" s="93"/>
      <c r="J448" s="93"/>
      <c r="K448" s="93"/>
      <c r="L448" s="93"/>
    </row>
    <row r="449" spans="2:12">
      <c r="B449" s="94"/>
      <c r="C449" s="94"/>
      <c r="D449" s="93"/>
      <c r="E449" s="93"/>
      <c r="F449" s="93"/>
      <c r="G449" s="93"/>
      <c r="H449" s="93"/>
      <c r="I449" s="93"/>
      <c r="J449" s="93"/>
      <c r="K449" s="93"/>
      <c r="L449" s="93"/>
    </row>
    <row r="450" spans="2:12">
      <c r="B450" s="94"/>
      <c r="C450" s="94"/>
      <c r="D450" s="93"/>
      <c r="E450" s="93"/>
      <c r="F450" s="93"/>
      <c r="G450" s="93"/>
      <c r="H450" s="93"/>
      <c r="I450" s="93"/>
      <c r="J450" s="93"/>
      <c r="K450" s="93"/>
      <c r="L450" s="93"/>
    </row>
    <row r="451" spans="2:12">
      <c r="B451" s="94"/>
      <c r="C451" s="94"/>
      <c r="D451" s="93"/>
      <c r="E451" s="93"/>
      <c r="F451" s="93"/>
      <c r="G451" s="93"/>
      <c r="H451" s="93"/>
      <c r="I451" s="93"/>
      <c r="J451" s="93"/>
      <c r="K451" s="93"/>
      <c r="L451" s="93"/>
    </row>
    <row r="452" spans="2:12">
      <c r="B452" s="94"/>
      <c r="C452" s="94"/>
      <c r="D452" s="93"/>
      <c r="E452" s="93"/>
      <c r="F452" s="93"/>
      <c r="G452" s="93"/>
      <c r="H452" s="93"/>
      <c r="I452" s="93"/>
      <c r="J452" s="93"/>
      <c r="K452" s="93"/>
      <c r="L452" s="93"/>
    </row>
    <row r="453" spans="2:12">
      <c r="B453" s="94"/>
      <c r="C453" s="94"/>
      <c r="D453" s="93"/>
      <c r="E453" s="93"/>
      <c r="F453" s="93"/>
      <c r="G453" s="93"/>
      <c r="H453" s="93"/>
      <c r="I453" s="93"/>
      <c r="J453" s="93"/>
      <c r="K453" s="93"/>
      <c r="L453" s="93"/>
    </row>
    <row r="454" spans="2:12">
      <c r="B454" s="94"/>
      <c r="C454" s="94"/>
      <c r="D454" s="93"/>
      <c r="E454" s="93"/>
      <c r="F454" s="93"/>
      <c r="G454" s="93"/>
      <c r="H454" s="93"/>
      <c r="I454" s="93"/>
      <c r="J454" s="93"/>
      <c r="K454" s="93"/>
      <c r="L454" s="93"/>
    </row>
    <row r="455" spans="2:12">
      <c r="B455" s="94"/>
      <c r="C455" s="94"/>
      <c r="D455" s="93"/>
      <c r="E455" s="93"/>
      <c r="F455" s="93"/>
      <c r="G455" s="93"/>
      <c r="H455" s="93"/>
      <c r="I455" s="93"/>
      <c r="J455" s="93"/>
      <c r="K455" s="93"/>
      <c r="L455" s="93"/>
    </row>
    <row r="456" spans="2:12">
      <c r="B456" s="94"/>
      <c r="C456" s="94"/>
      <c r="D456" s="93"/>
      <c r="E456" s="93"/>
      <c r="F456" s="93"/>
      <c r="G456" s="93"/>
      <c r="H456" s="93"/>
      <c r="I456" s="93"/>
      <c r="J456" s="93"/>
      <c r="K456" s="93"/>
      <c r="L456" s="93"/>
    </row>
    <row r="457" spans="2:12">
      <c r="B457" s="94"/>
      <c r="C457" s="94"/>
      <c r="D457" s="93"/>
      <c r="E457" s="93"/>
      <c r="F457" s="93"/>
      <c r="G457" s="93"/>
      <c r="H457" s="93"/>
      <c r="I457" s="93"/>
      <c r="J457" s="93"/>
      <c r="K457" s="93"/>
      <c r="L457" s="93"/>
    </row>
    <row r="458" spans="2:12">
      <c r="B458" s="94"/>
      <c r="C458" s="94"/>
      <c r="D458" s="93"/>
      <c r="E458" s="93"/>
      <c r="F458" s="93"/>
      <c r="G458" s="93"/>
      <c r="H458" s="93"/>
      <c r="I458" s="93"/>
      <c r="J458" s="93"/>
      <c r="K458" s="93"/>
      <c r="L458" s="93"/>
    </row>
    <row r="459" spans="2:12">
      <c r="B459" s="94"/>
      <c r="C459" s="94"/>
      <c r="D459" s="93"/>
      <c r="E459" s="93"/>
      <c r="F459" s="93"/>
      <c r="G459" s="93"/>
      <c r="H459" s="93"/>
      <c r="I459" s="93"/>
      <c r="J459" s="93"/>
      <c r="K459" s="93"/>
      <c r="L459" s="93"/>
    </row>
    <row r="460" spans="2:12">
      <c r="B460" s="94"/>
      <c r="C460" s="94"/>
      <c r="D460" s="93"/>
      <c r="E460" s="93"/>
      <c r="F460" s="93"/>
      <c r="G460" s="93"/>
      <c r="H460" s="93"/>
      <c r="I460" s="93"/>
      <c r="J460" s="93"/>
      <c r="K460" s="93"/>
      <c r="L460" s="93"/>
    </row>
    <row r="461" spans="2:12">
      <c r="B461" s="94"/>
      <c r="C461" s="94"/>
      <c r="D461" s="93"/>
      <c r="E461" s="93"/>
      <c r="F461" s="93"/>
      <c r="G461" s="93"/>
      <c r="H461" s="93"/>
      <c r="I461" s="93"/>
      <c r="J461" s="93"/>
      <c r="K461" s="93"/>
      <c r="L461" s="93"/>
    </row>
    <row r="462" spans="2:12">
      <c r="B462" s="94"/>
      <c r="C462" s="94"/>
      <c r="D462" s="93"/>
      <c r="E462" s="93"/>
      <c r="F462" s="93"/>
      <c r="G462" s="93"/>
      <c r="H462" s="93"/>
      <c r="I462" s="93"/>
      <c r="J462" s="93"/>
      <c r="K462" s="93"/>
      <c r="L462" s="93"/>
    </row>
    <row r="463" spans="2:12">
      <c r="B463" s="94"/>
      <c r="C463" s="94"/>
      <c r="D463" s="93"/>
      <c r="E463" s="93"/>
      <c r="F463" s="93"/>
      <c r="G463" s="93"/>
      <c r="H463" s="93"/>
      <c r="I463" s="93"/>
      <c r="J463" s="93"/>
      <c r="K463" s="93"/>
      <c r="L463" s="93"/>
    </row>
    <row r="464" spans="2:12">
      <c r="B464" s="94"/>
      <c r="C464" s="94"/>
      <c r="D464" s="93"/>
      <c r="E464" s="93"/>
      <c r="F464" s="93"/>
      <c r="G464" s="93"/>
      <c r="H464" s="93"/>
      <c r="I464" s="93"/>
      <c r="J464" s="93"/>
      <c r="K464" s="93"/>
      <c r="L464" s="93"/>
    </row>
    <row r="465" spans="2:12">
      <c r="B465" s="94"/>
      <c r="C465" s="94"/>
      <c r="D465" s="93"/>
      <c r="E465" s="93"/>
      <c r="F465" s="93"/>
      <c r="G465" s="93"/>
      <c r="H465" s="93"/>
      <c r="I465" s="93"/>
      <c r="J465" s="93"/>
      <c r="K465" s="93"/>
      <c r="L465" s="93"/>
    </row>
    <row r="466" spans="2:12">
      <c r="B466" s="94"/>
      <c r="C466" s="94"/>
      <c r="D466" s="93"/>
      <c r="E466" s="93"/>
      <c r="F466" s="93"/>
      <c r="G466" s="93"/>
      <c r="H466" s="93"/>
      <c r="I466" s="93"/>
      <c r="J466" s="93"/>
      <c r="K466" s="93"/>
      <c r="L466" s="93"/>
    </row>
    <row r="467" spans="2:12">
      <c r="B467" s="94"/>
      <c r="C467" s="94"/>
      <c r="D467" s="93"/>
      <c r="E467" s="93"/>
      <c r="F467" s="93"/>
      <c r="G467" s="93"/>
      <c r="H467" s="93"/>
      <c r="I467" s="93"/>
      <c r="J467" s="93"/>
      <c r="K467" s="93"/>
      <c r="L467" s="93"/>
    </row>
    <row r="468" spans="2:12">
      <c r="B468" s="94"/>
      <c r="C468" s="94"/>
      <c r="D468" s="93"/>
      <c r="E468" s="93"/>
      <c r="F468" s="93"/>
      <c r="G468" s="93"/>
      <c r="H468" s="93"/>
      <c r="I468" s="93"/>
      <c r="J468" s="93"/>
      <c r="K468" s="93"/>
      <c r="L468" s="93"/>
    </row>
    <row r="469" spans="2:12">
      <c r="B469" s="94"/>
      <c r="C469" s="94"/>
      <c r="D469" s="93"/>
      <c r="E469" s="93"/>
      <c r="F469" s="93"/>
      <c r="G469" s="93"/>
      <c r="H469" s="93"/>
      <c r="I469" s="93"/>
      <c r="J469" s="93"/>
      <c r="K469" s="93"/>
      <c r="L469" s="93"/>
    </row>
    <row r="470" spans="2:12">
      <c r="B470" s="94"/>
      <c r="C470" s="94"/>
      <c r="D470" s="93"/>
      <c r="E470" s="93"/>
      <c r="F470" s="93"/>
      <c r="G470" s="93"/>
      <c r="H470" s="93"/>
      <c r="I470" s="93"/>
      <c r="J470" s="93"/>
      <c r="K470" s="93"/>
      <c r="L470" s="93"/>
    </row>
    <row r="471" spans="2:12">
      <c r="B471" s="94"/>
      <c r="C471" s="94"/>
      <c r="D471" s="93"/>
      <c r="E471" s="93"/>
      <c r="F471" s="93"/>
      <c r="G471" s="93"/>
      <c r="H471" s="93"/>
      <c r="I471" s="93"/>
      <c r="J471" s="93"/>
      <c r="K471" s="93"/>
      <c r="L471" s="93"/>
    </row>
    <row r="472" spans="2:12">
      <c r="B472" s="94"/>
      <c r="C472" s="94"/>
      <c r="D472" s="93"/>
      <c r="E472" s="93"/>
      <c r="F472" s="93"/>
      <c r="G472" s="93"/>
      <c r="H472" s="93"/>
      <c r="I472" s="93"/>
      <c r="J472" s="93"/>
      <c r="K472" s="93"/>
      <c r="L472" s="93"/>
    </row>
    <row r="473" spans="2:12">
      <c r="B473" s="94"/>
      <c r="C473" s="94"/>
      <c r="D473" s="93"/>
      <c r="E473" s="93"/>
      <c r="F473" s="93"/>
      <c r="G473" s="93"/>
      <c r="H473" s="93"/>
      <c r="I473" s="93"/>
      <c r="J473" s="93"/>
      <c r="K473" s="93"/>
      <c r="L473" s="93"/>
    </row>
    <row r="474" spans="2:12">
      <c r="B474" s="94"/>
      <c r="C474" s="94"/>
      <c r="D474" s="93"/>
      <c r="E474" s="93"/>
      <c r="F474" s="93"/>
      <c r="G474" s="93"/>
      <c r="H474" s="93"/>
      <c r="I474" s="93"/>
      <c r="J474" s="93"/>
      <c r="K474" s="93"/>
      <c r="L474" s="93"/>
    </row>
    <row r="475" spans="2:12">
      <c r="B475" s="94"/>
      <c r="C475" s="94"/>
      <c r="D475" s="93"/>
      <c r="E475" s="93"/>
      <c r="F475" s="93"/>
      <c r="G475" s="93"/>
      <c r="H475" s="93"/>
      <c r="I475" s="93"/>
      <c r="J475" s="93"/>
      <c r="K475" s="93"/>
      <c r="L475" s="93"/>
    </row>
    <row r="476" spans="2:12">
      <c r="B476" s="94"/>
      <c r="C476" s="94"/>
      <c r="D476" s="93"/>
      <c r="E476" s="93"/>
      <c r="F476" s="93"/>
      <c r="G476" s="93"/>
      <c r="H476" s="93"/>
      <c r="I476" s="93"/>
      <c r="J476" s="93"/>
      <c r="K476" s="93"/>
      <c r="L476" s="93"/>
    </row>
    <row r="477" spans="2:12">
      <c r="B477" s="94"/>
      <c r="C477" s="94"/>
      <c r="D477" s="93"/>
      <c r="E477" s="93"/>
      <c r="F477" s="93"/>
      <c r="G477" s="93"/>
      <c r="H477" s="93"/>
      <c r="I477" s="93"/>
      <c r="J477" s="93"/>
      <c r="K477" s="93"/>
      <c r="L477" s="93"/>
    </row>
    <row r="478" spans="2:12">
      <c r="B478" s="94"/>
      <c r="C478" s="94"/>
      <c r="D478" s="93"/>
      <c r="E478" s="93"/>
      <c r="F478" s="93"/>
      <c r="G478" s="93"/>
      <c r="H478" s="93"/>
      <c r="I478" s="93"/>
      <c r="J478" s="93"/>
      <c r="K478" s="93"/>
      <c r="L478" s="93"/>
    </row>
    <row r="479" spans="2:12">
      <c r="B479" s="94"/>
      <c r="C479" s="94"/>
      <c r="D479" s="93"/>
      <c r="E479" s="93"/>
      <c r="F479" s="93"/>
      <c r="G479" s="93"/>
      <c r="H479" s="93"/>
      <c r="I479" s="93"/>
      <c r="J479" s="93"/>
      <c r="K479" s="93"/>
      <c r="L479" s="93"/>
    </row>
    <row r="480" spans="2:12">
      <c r="B480" s="94"/>
      <c r="C480" s="94"/>
      <c r="D480" s="93"/>
      <c r="E480" s="93"/>
      <c r="F480" s="93"/>
      <c r="G480" s="93"/>
      <c r="H480" s="93"/>
      <c r="I480" s="93"/>
      <c r="J480" s="93"/>
      <c r="K480" s="93"/>
      <c r="L480" s="93"/>
    </row>
    <row r="481" spans="2:12">
      <c r="B481" s="94"/>
      <c r="C481" s="94"/>
      <c r="D481" s="93"/>
      <c r="E481" s="93"/>
      <c r="F481" s="93"/>
      <c r="G481" s="93"/>
      <c r="H481" s="93"/>
      <c r="I481" s="93"/>
      <c r="J481" s="93"/>
      <c r="K481" s="93"/>
      <c r="L481" s="93"/>
    </row>
    <row r="482" spans="2:12">
      <c r="B482" s="94"/>
      <c r="C482" s="94"/>
      <c r="D482" s="93"/>
      <c r="E482" s="93"/>
      <c r="F482" s="93"/>
      <c r="G482" s="93"/>
      <c r="H482" s="93"/>
      <c r="I482" s="93"/>
      <c r="J482" s="93"/>
      <c r="K482" s="93"/>
      <c r="L482" s="93"/>
    </row>
    <row r="483" spans="2:12">
      <c r="B483" s="94"/>
      <c r="C483" s="94"/>
      <c r="D483" s="93"/>
      <c r="E483" s="93"/>
      <c r="F483" s="93"/>
      <c r="G483" s="93"/>
      <c r="H483" s="93"/>
      <c r="I483" s="93"/>
      <c r="J483" s="93"/>
      <c r="K483" s="93"/>
      <c r="L483" s="93"/>
    </row>
    <row r="484" spans="2:12">
      <c r="B484" s="94"/>
      <c r="C484" s="94"/>
      <c r="D484" s="93"/>
      <c r="E484" s="93"/>
      <c r="F484" s="93"/>
      <c r="G484" s="93"/>
      <c r="H484" s="93"/>
      <c r="I484" s="93"/>
      <c r="J484" s="93"/>
      <c r="K484" s="93"/>
      <c r="L484" s="93"/>
    </row>
    <row r="485" spans="2:12">
      <c r="B485" s="94"/>
      <c r="C485" s="94"/>
      <c r="D485" s="93"/>
      <c r="E485" s="93"/>
      <c r="F485" s="93"/>
      <c r="G485" s="93"/>
      <c r="H485" s="93"/>
      <c r="I485" s="93"/>
      <c r="J485" s="93"/>
      <c r="K485" s="93"/>
      <c r="L485" s="93"/>
    </row>
    <row r="486" spans="2:12">
      <c r="B486" s="94"/>
      <c r="C486" s="94"/>
      <c r="D486" s="93"/>
      <c r="E486" s="93"/>
      <c r="F486" s="93"/>
      <c r="G486" s="93"/>
      <c r="H486" s="93"/>
      <c r="I486" s="93"/>
      <c r="J486" s="93"/>
      <c r="K486" s="93"/>
      <c r="L486" s="93"/>
    </row>
    <row r="487" spans="2:12">
      <c r="B487" s="94"/>
      <c r="C487" s="94"/>
      <c r="D487" s="93"/>
      <c r="E487" s="93"/>
      <c r="F487" s="93"/>
      <c r="G487" s="93"/>
      <c r="H487" s="93"/>
      <c r="I487" s="93"/>
      <c r="J487" s="93"/>
      <c r="K487" s="93"/>
      <c r="L487" s="93"/>
    </row>
    <row r="488" spans="2:12">
      <c r="B488" s="94"/>
      <c r="C488" s="94"/>
      <c r="D488" s="93"/>
      <c r="E488" s="93"/>
      <c r="F488" s="93"/>
      <c r="G488" s="93"/>
      <c r="H488" s="93"/>
      <c r="I488" s="93"/>
      <c r="J488" s="93"/>
      <c r="K488" s="93"/>
      <c r="L488" s="93"/>
    </row>
    <row r="489" spans="2:12">
      <c r="B489" s="94"/>
      <c r="C489" s="94"/>
      <c r="D489" s="93"/>
      <c r="E489" s="93"/>
      <c r="F489" s="93"/>
      <c r="G489" s="93"/>
      <c r="H489" s="93"/>
      <c r="I489" s="93"/>
      <c r="J489" s="93"/>
      <c r="K489" s="93"/>
      <c r="L489" s="93"/>
    </row>
    <row r="490" spans="2:12">
      <c r="B490" s="94"/>
      <c r="C490" s="94"/>
      <c r="D490" s="93"/>
      <c r="E490" s="93"/>
      <c r="F490" s="93"/>
      <c r="G490" s="93"/>
      <c r="H490" s="93"/>
      <c r="I490" s="93"/>
      <c r="J490" s="93"/>
      <c r="K490" s="93"/>
      <c r="L490" s="93"/>
    </row>
    <row r="491" spans="2:12">
      <c r="B491" s="94"/>
      <c r="C491" s="94"/>
      <c r="D491" s="93"/>
      <c r="E491" s="93"/>
      <c r="F491" s="93"/>
      <c r="G491" s="93"/>
      <c r="H491" s="93"/>
      <c r="I491" s="93"/>
      <c r="J491" s="93"/>
      <c r="K491" s="93"/>
      <c r="L491" s="93"/>
    </row>
    <row r="492" spans="2:12">
      <c r="B492" s="94"/>
      <c r="C492" s="94"/>
      <c r="D492" s="93"/>
      <c r="E492" s="93"/>
      <c r="F492" s="93"/>
      <c r="G492" s="93"/>
      <c r="H492" s="93"/>
      <c r="I492" s="93"/>
      <c r="J492" s="93"/>
      <c r="K492" s="93"/>
      <c r="L492" s="93"/>
    </row>
    <row r="493" spans="2:12">
      <c r="B493" s="94"/>
      <c r="C493" s="94"/>
      <c r="D493" s="93"/>
      <c r="E493" s="93"/>
      <c r="F493" s="93"/>
      <c r="G493" s="93"/>
      <c r="H493" s="93"/>
      <c r="I493" s="93"/>
      <c r="J493" s="93"/>
      <c r="K493" s="93"/>
      <c r="L493" s="93"/>
    </row>
    <row r="494" spans="2:12">
      <c r="B494" s="94"/>
      <c r="C494" s="94"/>
      <c r="D494" s="93"/>
      <c r="E494" s="93"/>
      <c r="F494" s="93"/>
      <c r="G494" s="93"/>
      <c r="H494" s="93"/>
      <c r="I494" s="93"/>
      <c r="J494" s="93"/>
      <c r="K494" s="93"/>
      <c r="L494" s="93"/>
    </row>
    <row r="495" spans="2:12">
      <c r="B495" s="94"/>
      <c r="C495" s="94"/>
      <c r="D495" s="93"/>
      <c r="E495" s="93"/>
      <c r="F495" s="93"/>
      <c r="G495" s="93"/>
      <c r="H495" s="93"/>
      <c r="I495" s="93"/>
      <c r="J495" s="93"/>
      <c r="K495" s="93"/>
      <c r="L495" s="93"/>
    </row>
    <row r="496" spans="2:12">
      <c r="B496" s="94"/>
      <c r="C496" s="94"/>
      <c r="D496" s="93"/>
      <c r="E496" s="93"/>
      <c r="F496" s="93"/>
      <c r="G496" s="93"/>
      <c r="H496" s="93"/>
      <c r="I496" s="93"/>
      <c r="J496" s="93"/>
      <c r="K496" s="93"/>
      <c r="L496" s="93"/>
    </row>
    <row r="497" spans="2:12">
      <c r="B497" s="94"/>
      <c r="C497" s="94"/>
      <c r="D497" s="93"/>
      <c r="E497" s="93"/>
      <c r="F497" s="93"/>
      <c r="G497" s="93"/>
      <c r="H497" s="93"/>
      <c r="I497" s="93"/>
      <c r="J497" s="93"/>
      <c r="K497" s="93"/>
      <c r="L497" s="93"/>
    </row>
    <row r="498" spans="2:12">
      <c r="B498" s="94"/>
      <c r="C498" s="94"/>
      <c r="D498" s="93"/>
      <c r="E498" s="93"/>
      <c r="F498" s="93"/>
      <c r="G498" s="93"/>
      <c r="H498" s="93"/>
      <c r="I498" s="93"/>
      <c r="J498" s="93"/>
      <c r="K498" s="93"/>
      <c r="L498" s="93"/>
    </row>
    <row r="499" spans="2:12">
      <c r="B499" s="94"/>
      <c r="C499" s="94"/>
      <c r="D499" s="93"/>
      <c r="E499" s="93"/>
      <c r="F499" s="93"/>
      <c r="G499" s="93"/>
      <c r="H499" s="93"/>
      <c r="I499" s="93"/>
      <c r="J499" s="93"/>
      <c r="K499" s="93"/>
      <c r="L499" s="93"/>
    </row>
    <row r="500" spans="2:12">
      <c r="B500" s="94"/>
      <c r="C500" s="94"/>
      <c r="D500" s="93"/>
      <c r="E500" s="93"/>
      <c r="F500" s="93"/>
      <c r="G500" s="93"/>
      <c r="H500" s="93"/>
      <c r="I500" s="93"/>
      <c r="J500" s="93"/>
      <c r="K500" s="93"/>
      <c r="L500" s="93"/>
    </row>
    <row r="501" spans="2:12">
      <c r="B501" s="94"/>
      <c r="C501" s="94"/>
      <c r="D501" s="93"/>
      <c r="E501" s="93"/>
      <c r="F501" s="93"/>
      <c r="G501" s="93"/>
      <c r="H501" s="93"/>
      <c r="I501" s="93"/>
      <c r="J501" s="93"/>
      <c r="K501" s="93"/>
      <c r="L501" s="93"/>
    </row>
    <row r="502" spans="2:12">
      <c r="B502" s="94"/>
      <c r="C502" s="94"/>
      <c r="D502" s="93"/>
      <c r="E502" s="93"/>
      <c r="F502" s="93"/>
      <c r="G502" s="93"/>
      <c r="H502" s="93"/>
      <c r="I502" s="93"/>
      <c r="J502" s="93"/>
      <c r="K502" s="93"/>
      <c r="L502" s="93"/>
    </row>
    <row r="503" spans="2:12">
      <c r="B503" s="94"/>
      <c r="C503" s="94"/>
      <c r="D503" s="93"/>
      <c r="E503" s="93"/>
      <c r="F503" s="93"/>
      <c r="G503" s="93"/>
      <c r="H503" s="93"/>
      <c r="I503" s="93"/>
      <c r="J503" s="93"/>
      <c r="K503" s="93"/>
      <c r="L503" s="93"/>
    </row>
    <row r="504" spans="2:12">
      <c r="B504" s="94"/>
      <c r="C504" s="94"/>
      <c r="D504" s="93"/>
      <c r="E504" s="93"/>
      <c r="F504" s="93"/>
      <c r="G504" s="93"/>
      <c r="H504" s="93"/>
      <c r="I504" s="93"/>
      <c r="J504" s="93"/>
      <c r="K504" s="93"/>
      <c r="L504" s="93"/>
    </row>
    <row r="505" spans="2:12">
      <c r="B505" s="94"/>
      <c r="C505" s="94"/>
      <c r="D505" s="94"/>
      <c r="E505" s="94"/>
      <c r="F505" s="93"/>
      <c r="G505" s="93"/>
      <c r="H505" s="93"/>
      <c r="I505" s="93"/>
      <c r="J505" s="93"/>
      <c r="K505" s="93"/>
      <c r="L505" s="93"/>
    </row>
  </sheetData>
  <sheetProtection sheet="1" objects="1" scenarios="1"/>
  <mergeCells count="1">
    <mergeCell ref="B6:L6"/>
  </mergeCells>
  <phoneticPr fontId="4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2.140625" style="2" customWidth="1"/>
    <col min="4" max="4" width="9.7109375" style="2" bestFit="1" customWidth="1"/>
    <col min="5" max="5" width="12.28515625" style="1" bestFit="1" customWidth="1"/>
    <col min="6" max="7" width="11.28515625" style="1" bestFit="1" customWidth="1"/>
    <col min="8" max="8" width="7.42578125" style="1" bestFit="1" customWidth="1"/>
    <col min="9" max="9" width="8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1">
      <c r="B1" s="46" t="s">
        <v>146</v>
      </c>
      <c r="C1" s="46" t="s" vm="1">
        <v>229</v>
      </c>
    </row>
    <row r="2" spans="2:11">
      <c r="B2" s="46" t="s">
        <v>145</v>
      </c>
      <c r="C2" s="46" t="s">
        <v>230</v>
      </c>
    </row>
    <row r="3" spans="2:11">
      <c r="B3" s="46" t="s">
        <v>147</v>
      </c>
      <c r="C3" s="46" t="s">
        <v>231</v>
      </c>
    </row>
    <row r="4" spans="2:11">
      <c r="B4" s="46" t="s">
        <v>148</v>
      </c>
      <c r="C4" s="46">
        <v>9455</v>
      </c>
    </row>
    <row r="6" spans="2:11" ht="26.25" customHeight="1">
      <c r="B6" s="143" t="s">
        <v>174</v>
      </c>
      <c r="C6" s="144"/>
      <c r="D6" s="144"/>
      <c r="E6" s="144"/>
      <c r="F6" s="144"/>
      <c r="G6" s="144"/>
      <c r="H6" s="144"/>
      <c r="I6" s="144"/>
      <c r="J6" s="144"/>
      <c r="K6" s="145"/>
    </row>
    <row r="7" spans="2:11" ht="26.25" customHeight="1">
      <c r="B7" s="143" t="s">
        <v>101</v>
      </c>
      <c r="C7" s="144"/>
      <c r="D7" s="144"/>
      <c r="E7" s="144"/>
      <c r="F7" s="144"/>
      <c r="G7" s="144"/>
      <c r="H7" s="144"/>
      <c r="I7" s="144"/>
      <c r="J7" s="144"/>
      <c r="K7" s="145"/>
    </row>
    <row r="8" spans="2:11" s="3" customFormat="1" ht="63">
      <c r="B8" s="21" t="s">
        <v>116</v>
      </c>
      <c r="C8" s="29" t="s">
        <v>47</v>
      </c>
      <c r="D8" s="29" t="s">
        <v>67</v>
      </c>
      <c r="E8" s="29" t="s">
        <v>103</v>
      </c>
      <c r="F8" s="29" t="s">
        <v>104</v>
      </c>
      <c r="G8" s="29" t="s">
        <v>205</v>
      </c>
      <c r="H8" s="29" t="s">
        <v>204</v>
      </c>
      <c r="I8" s="29" t="s">
        <v>111</v>
      </c>
      <c r="J8" s="29" t="s">
        <v>149</v>
      </c>
      <c r="K8" s="30" t="s">
        <v>151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212</v>
      </c>
      <c r="H9" s="15"/>
      <c r="I9" s="15" t="s">
        <v>208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74" t="s">
        <v>51</v>
      </c>
      <c r="C11" s="74"/>
      <c r="D11" s="75"/>
      <c r="E11" s="75"/>
      <c r="F11" s="97"/>
      <c r="G11" s="77"/>
      <c r="H11" s="98"/>
      <c r="I11" s="77">
        <v>-592.79116156999987</v>
      </c>
      <c r="J11" s="78">
        <f>IFERROR(I11/$I$11,0)</f>
        <v>1</v>
      </c>
      <c r="K11" s="78">
        <f>I11/'סכום נכסי הקרן'!$C$42</f>
        <v>-5.6175187506002375E-3</v>
      </c>
    </row>
    <row r="12" spans="2:11" ht="19.5" customHeight="1">
      <c r="B12" s="79" t="s">
        <v>35</v>
      </c>
      <c r="C12" s="80"/>
      <c r="D12" s="81"/>
      <c r="E12" s="81"/>
      <c r="F12" s="99"/>
      <c r="G12" s="83"/>
      <c r="H12" s="100"/>
      <c r="I12" s="83">
        <v>-584.9054965629997</v>
      </c>
      <c r="J12" s="84">
        <f t="shared" ref="J12:J75" si="0">IFERROR(I12/$I$11,0)</f>
        <v>0.98669739780513077</v>
      </c>
      <c r="K12" s="84">
        <f>I12/'סכום נכסי הקרן'!$C$42</f>
        <v>-5.5427911333387836E-3</v>
      </c>
    </row>
    <row r="13" spans="2:11">
      <c r="B13" s="85" t="s">
        <v>191</v>
      </c>
      <c r="C13" s="80"/>
      <c r="D13" s="81"/>
      <c r="E13" s="81"/>
      <c r="F13" s="99"/>
      <c r="G13" s="83"/>
      <c r="H13" s="100"/>
      <c r="I13" s="83">
        <v>-7.9138582990000002</v>
      </c>
      <c r="J13" s="84">
        <f t="shared" si="0"/>
        <v>1.3350162438387655E-2</v>
      </c>
      <c r="K13" s="84">
        <f>I13/'סכום נכסי הקרן'!$C$42</f>
        <v>-7.4994787821201634E-5</v>
      </c>
    </row>
    <row r="14" spans="2:11">
      <c r="B14" s="86" t="s">
        <v>1939</v>
      </c>
      <c r="C14" s="87" t="s">
        <v>1940</v>
      </c>
      <c r="D14" s="88" t="s">
        <v>546</v>
      </c>
      <c r="E14" s="88" t="s">
        <v>133</v>
      </c>
      <c r="F14" s="101">
        <v>44952</v>
      </c>
      <c r="G14" s="90">
        <v>22454.354176000004</v>
      </c>
      <c r="H14" s="102">
        <v>-27.116361999999999</v>
      </c>
      <c r="I14" s="90">
        <v>-6.0888039909999989</v>
      </c>
      <c r="J14" s="91">
        <f t="shared" si="0"/>
        <v>1.027141493620431E-2</v>
      </c>
      <c r="K14" s="91">
        <f>I14/'סכום נכסי הקרן'!$C$42</f>
        <v>-5.7699865999323051E-5</v>
      </c>
    </row>
    <row r="15" spans="2:11">
      <c r="B15" s="86" t="s">
        <v>976</v>
      </c>
      <c r="C15" s="87" t="s">
        <v>1941</v>
      </c>
      <c r="D15" s="88" t="s">
        <v>546</v>
      </c>
      <c r="E15" s="88" t="s">
        <v>133</v>
      </c>
      <c r="F15" s="101">
        <v>44952</v>
      </c>
      <c r="G15" s="90">
        <v>37372.534669000001</v>
      </c>
      <c r="H15" s="102">
        <v>-12.664854999999999</v>
      </c>
      <c r="I15" s="90">
        <v>-4.7331772039999995</v>
      </c>
      <c r="J15" s="91">
        <f t="shared" si="0"/>
        <v>7.9845610239266049E-3</v>
      </c>
      <c r="K15" s="91">
        <f>I15/'סכום נכסי הקרן'!$C$42</f>
        <v>-4.4853421267219532E-5</v>
      </c>
    </row>
    <row r="16" spans="2:11" s="6" customFormat="1">
      <c r="B16" s="86" t="s">
        <v>986</v>
      </c>
      <c r="C16" s="87" t="s">
        <v>1942</v>
      </c>
      <c r="D16" s="88" t="s">
        <v>546</v>
      </c>
      <c r="E16" s="88" t="s">
        <v>133</v>
      </c>
      <c r="F16" s="101">
        <v>44882</v>
      </c>
      <c r="G16" s="90">
        <v>10102.114924</v>
      </c>
      <c r="H16" s="102">
        <v>-7.2972849999999996</v>
      </c>
      <c r="I16" s="90">
        <v>-0.73718013500000001</v>
      </c>
      <c r="J16" s="91">
        <f t="shared" si="0"/>
        <v>1.2435747743734704E-3</v>
      </c>
      <c r="K16" s="91">
        <f>I16/'סכום נכסי הקרן'!$C$42</f>
        <v>-6.9858046128164291E-6</v>
      </c>
    </row>
    <row r="17" spans="2:11" s="6" customFormat="1">
      <c r="B17" s="86" t="s">
        <v>986</v>
      </c>
      <c r="C17" s="87" t="s">
        <v>1943</v>
      </c>
      <c r="D17" s="88" t="s">
        <v>546</v>
      </c>
      <c r="E17" s="88" t="s">
        <v>133</v>
      </c>
      <c r="F17" s="101">
        <v>44965</v>
      </c>
      <c r="G17" s="90">
        <v>10502.377775999999</v>
      </c>
      <c r="H17" s="102">
        <v>-6.2907599999999997</v>
      </c>
      <c r="I17" s="90">
        <v>-0.66067936199999999</v>
      </c>
      <c r="J17" s="91">
        <f t="shared" si="0"/>
        <v>1.1145229632813672E-3</v>
      </c>
      <c r="K17" s="91">
        <f>I17/'סכום נכסי הקרן'!$C$42</f>
        <v>-6.2608536442076201E-6</v>
      </c>
    </row>
    <row r="18" spans="2:11" s="6" customFormat="1">
      <c r="B18" s="86" t="s">
        <v>1092</v>
      </c>
      <c r="C18" s="87" t="s">
        <v>1944</v>
      </c>
      <c r="D18" s="88" t="s">
        <v>546</v>
      </c>
      <c r="E18" s="88" t="s">
        <v>133</v>
      </c>
      <c r="F18" s="101">
        <v>44965</v>
      </c>
      <c r="G18" s="90">
        <v>8981.5644599999996</v>
      </c>
      <c r="H18" s="102">
        <v>15.568617</v>
      </c>
      <c r="I18" s="90">
        <v>1.3983053910000003</v>
      </c>
      <c r="J18" s="91">
        <f t="shared" si="0"/>
        <v>-2.3588499317307738E-3</v>
      </c>
      <c r="K18" s="91">
        <f>I18/'סכום נכסי הקרן'!$C$42</f>
        <v>1.3250883721349711E-5</v>
      </c>
    </row>
    <row r="19" spans="2:11">
      <c r="B19" s="86" t="s">
        <v>1092</v>
      </c>
      <c r="C19" s="87" t="s">
        <v>1945</v>
      </c>
      <c r="D19" s="88" t="s">
        <v>546</v>
      </c>
      <c r="E19" s="88" t="s">
        <v>133</v>
      </c>
      <c r="F19" s="101">
        <v>44952</v>
      </c>
      <c r="G19" s="90">
        <v>25858.718507000001</v>
      </c>
      <c r="H19" s="102">
        <v>27.412662000000001</v>
      </c>
      <c r="I19" s="90">
        <v>7.088563218</v>
      </c>
      <c r="J19" s="91">
        <f t="shared" si="0"/>
        <v>-1.1957943501090721E-2</v>
      </c>
      <c r="K19" s="91">
        <f>I19/'סכום נכסי הקרן'!$C$42</f>
        <v>6.7173971835995374E-5</v>
      </c>
    </row>
    <row r="20" spans="2:11">
      <c r="B20" s="86" t="s">
        <v>1019</v>
      </c>
      <c r="C20" s="87" t="s">
        <v>1946</v>
      </c>
      <c r="D20" s="88" t="s">
        <v>546</v>
      </c>
      <c r="E20" s="88" t="s">
        <v>133</v>
      </c>
      <c r="F20" s="101">
        <v>44917</v>
      </c>
      <c r="G20" s="90">
        <v>35573.317002999996</v>
      </c>
      <c r="H20" s="102">
        <v>-6.9257999999999997</v>
      </c>
      <c r="I20" s="90">
        <v>-2.4637368749999999</v>
      </c>
      <c r="J20" s="91">
        <f t="shared" si="0"/>
        <v>4.1561633079596266E-3</v>
      </c>
      <c r="K20" s="91">
        <f>I20/'סכום נכסי הקרן'!$C$42</f>
        <v>-2.3347325313019909E-5</v>
      </c>
    </row>
    <row r="21" spans="2:11">
      <c r="B21" s="86" t="s">
        <v>1019</v>
      </c>
      <c r="C21" s="87" t="s">
        <v>1947</v>
      </c>
      <c r="D21" s="88" t="s">
        <v>546</v>
      </c>
      <c r="E21" s="88" t="s">
        <v>133</v>
      </c>
      <c r="F21" s="101">
        <v>44679</v>
      </c>
      <c r="G21" s="90">
        <v>30291.039239999998</v>
      </c>
      <c r="H21" s="102">
        <v>-5.6688359999999998</v>
      </c>
      <c r="I21" s="90">
        <v>-1.7171493410000001</v>
      </c>
      <c r="J21" s="91">
        <f t="shared" si="0"/>
        <v>2.8967188654637696E-3</v>
      </c>
      <c r="K21" s="91">
        <f>I21/'סכום נכסי הקרן'!$C$42</f>
        <v>-1.6272372541960171E-5</v>
      </c>
    </row>
    <row r="22" spans="2:11">
      <c r="B22" s="92"/>
      <c r="C22" s="87"/>
      <c r="D22" s="87"/>
      <c r="E22" s="87"/>
      <c r="F22" s="87"/>
      <c r="G22" s="90"/>
      <c r="H22" s="102"/>
      <c r="I22" s="87"/>
      <c r="J22" s="91"/>
      <c r="K22" s="87"/>
    </row>
    <row r="23" spans="2:11">
      <c r="B23" s="85" t="s">
        <v>1948</v>
      </c>
      <c r="C23" s="80"/>
      <c r="D23" s="81"/>
      <c r="E23" s="81"/>
      <c r="F23" s="99"/>
      <c r="G23" s="83"/>
      <c r="H23" s="100"/>
      <c r="I23" s="83">
        <v>-478.33644272699979</v>
      </c>
      <c r="J23" s="84">
        <f t="shared" si="0"/>
        <v>0.80692235940247792</v>
      </c>
      <c r="K23" s="84">
        <f>I23/'סכום נכסי הקרן'!$C$42</f>
        <v>-4.5329014842220034E-3</v>
      </c>
    </row>
    <row r="24" spans="2:11">
      <c r="B24" s="86" t="s">
        <v>1949</v>
      </c>
      <c r="C24" s="87" t="s">
        <v>1950</v>
      </c>
      <c r="D24" s="88" t="s">
        <v>546</v>
      </c>
      <c r="E24" s="88" t="s">
        <v>132</v>
      </c>
      <c r="F24" s="101">
        <v>44817</v>
      </c>
      <c r="G24" s="90">
        <v>58277.516528</v>
      </c>
      <c r="H24" s="102">
        <v>-9.2818240000000003</v>
      </c>
      <c r="I24" s="90">
        <v>-5.4092162359999998</v>
      </c>
      <c r="J24" s="91">
        <f t="shared" si="0"/>
        <v>9.1249947480218155E-3</v>
      </c>
      <c r="K24" s="91">
        <f>I24/'סכום נכסי הקרן'!$C$42</f>
        <v>-5.1259829096141234E-5</v>
      </c>
    </row>
    <row r="25" spans="2:11">
      <c r="B25" s="86" t="s">
        <v>1951</v>
      </c>
      <c r="C25" s="87" t="s">
        <v>1952</v>
      </c>
      <c r="D25" s="88" t="s">
        <v>546</v>
      </c>
      <c r="E25" s="88" t="s">
        <v>132</v>
      </c>
      <c r="F25" s="101">
        <v>44817</v>
      </c>
      <c r="G25" s="90">
        <v>98398.495800000004</v>
      </c>
      <c r="H25" s="102">
        <v>-9.2288379999999997</v>
      </c>
      <c r="I25" s="90">
        <v>-9.0810381600000003</v>
      </c>
      <c r="J25" s="91">
        <f t="shared" si="0"/>
        <v>1.5319118685826871E-2</v>
      </c>
      <c r="K25" s="91">
        <f>I25/'סכום נכסי הקרן'!$C$42</f>
        <v>-8.6055436460302906E-5</v>
      </c>
    </row>
    <row r="26" spans="2:11">
      <c r="B26" s="86" t="s">
        <v>1953</v>
      </c>
      <c r="C26" s="87" t="s">
        <v>1954</v>
      </c>
      <c r="D26" s="88" t="s">
        <v>546</v>
      </c>
      <c r="E26" s="88" t="s">
        <v>132</v>
      </c>
      <c r="F26" s="101">
        <v>44951</v>
      </c>
      <c r="G26" s="90">
        <v>29241.235100000002</v>
      </c>
      <c r="H26" s="102">
        <v>-8.2331059999999994</v>
      </c>
      <c r="I26" s="90">
        <v>-2.4074619999999998</v>
      </c>
      <c r="J26" s="91">
        <f t="shared" si="0"/>
        <v>4.061231266714347E-3</v>
      </c>
      <c r="K26" s="91">
        <f>I26/'סכום נכסי הקרן'!$C$42</f>
        <v>-2.28140427912918E-5</v>
      </c>
    </row>
    <row r="27" spans="2:11">
      <c r="B27" s="86" t="s">
        <v>1953</v>
      </c>
      <c r="C27" s="87" t="s">
        <v>1955</v>
      </c>
      <c r="D27" s="88" t="s">
        <v>546</v>
      </c>
      <c r="E27" s="88" t="s">
        <v>132</v>
      </c>
      <c r="F27" s="101">
        <v>44951</v>
      </c>
      <c r="G27" s="90">
        <v>11513.934300000001</v>
      </c>
      <c r="H27" s="102">
        <v>-8.2331059999999994</v>
      </c>
      <c r="I27" s="90">
        <v>-0.947954462</v>
      </c>
      <c r="J27" s="91">
        <f t="shared" si="0"/>
        <v>1.5991373074614585E-3</v>
      </c>
      <c r="K27" s="91">
        <f>I27/'סכום נכסי הקרן'!$C$42</f>
        <v>-8.9831838094491204E-6</v>
      </c>
    </row>
    <row r="28" spans="2:11">
      <c r="B28" s="86" t="s">
        <v>1956</v>
      </c>
      <c r="C28" s="87" t="s">
        <v>1957</v>
      </c>
      <c r="D28" s="88" t="s">
        <v>546</v>
      </c>
      <c r="E28" s="88" t="s">
        <v>132</v>
      </c>
      <c r="F28" s="101">
        <v>44951</v>
      </c>
      <c r="G28" s="90">
        <v>33418.554400000001</v>
      </c>
      <c r="H28" s="102">
        <v>-8.2331059999999994</v>
      </c>
      <c r="I28" s="90">
        <v>-2.7513851429999998</v>
      </c>
      <c r="J28" s="91">
        <f t="shared" si="0"/>
        <v>4.6414071622002447E-3</v>
      </c>
      <c r="K28" s="91">
        <f>I28/'סכום נכסי הקרן'!$C$42</f>
        <v>-2.6073191762830112E-5</v>
      </c>
    </row>
    <row r="29" spans="2:11">
      <c r="B29" s="86" t="s">
        <v>1958</v>
      </c>
      <c r="C29" s="87" t="s">
        <v>1959</v>
      </c>
      <c r="D29" s="88" t="s">
        <v>546</v>
      </c>
      <c r="E29" s="88" t="s">
        <v>132</v>
      </c>
      <c r="F29" s="101">
        <v>44951</v>
      </c>
      <c r="G29" s="90">
        <v>143803.245215</v>
      </c>
      <c r="H29" s="102">
        <v>-8.1840799999999998</v>
      </c>
      <c r="I29" s="90">
        <v>-11.768973187</v>
      </c>
      <c r="J29" s="91">
        <f t="shared" si="0"/>
        <v>1.9853489643519691E-2</v>
      </c>
      <c r="K29" s="91">
        <f>I29/'סכום נכסי הקרן'!$C$42</f>
        <v>-1.1152735033731949E-4</v>
      </c>
    </row>
    <row r="30" spans="2:11">
      <c r="B30" s="86" t="s">
        <v>1958</v>
      </c>
      <c r="C30" s="87" t="s">
        <v>1960</v>
      </c>
      <c r="D30" s="88" t="s">
        <v>546</v>
      </c>
      <c r="E30" s="88" t="s">
        <v>132</v>
      </c>
      <c r="F30" s="101">
        <v>44951</v>
      </c>
      <c r="G30" s="90">
        <v>62688.185174999999</v>
      </c>
      <c r="H30" s="102">
        <v>-8.1840799999999998</v>
      </c>
      <c r="I30" s="90">
        <v>-5.1304514680000004</v>
      </c>
      <c r="J30" s="91">
        <f t="shared" si="0"/>
        <v>8.6547367784837823E-3</v>
      </c>
      <c r="K30" s="91">
        <f>I30/'סכום נכסי הקרן'!$C$42</f>
        <v>-4.8618146134642142E-5</v>
      </c>
    </row>
    <row r="31" spans="2:11">
      <c r="B31" s="86" t="s">
        <v>1961</v>
      </c>
      <c r="C31" s="87" t="s">
        <v>1962</v>
      </c>
      <c r="D31" s="88" t="s">
        <v>546</v>
      </c>
      <c r="E31" s="88" t="s">
        <v>132</v>
      </c>
      <c r="F31" s="101">
        <v>44816</v>
      </c>
      <c r="G31" s="90">
        <v>8395.0235599999996</v>
      </c>
      <c r="H31" s="102">
        <v>-8.3749749999999992</v>
      </c>
      <c r="I31" s="90">
        <v>-0.70308112099999998</v>
      </c>
      <c r="J31" s="91">
        <f t="shared" si="0"/>
        <v>1.1860519632882153E-3</v>
      </c>
      <c r="K31" s="91">
        <f>I31/'סכום נכסי הקרן'!$C$42</f>
        <v>-6.6626691429577739E-6</v>
      </c>
    </row>
    <row r="32" spans="2:11">
      <c r="B32" s="86" t="s">
        <v>1961</v>
      </c>
      <c r="C32" s="87" t="s">
        <v>1963</v>
      </c>
      <c r="D32" s="88" t="s">
        <v>546</v>
      </c>
      <c r="E32" s="88" t="s">
        <v>132</v>
      </c>
      <c r="F32" s="101">
        <v>44816</v>
      </c>
      <c r="G32" s="90">
        <v>52196.714039999999</v>
      </c>
      <c r="H32" s="102">
        <v>-8.3749749999999992</v>
      </c>
      <c r="I32" s="90">
        <v>-4.3714617279999999</v>
      </c>
      <c r="J32" s="91">
        <f t="shared" si="0"/>
        <v>7.3743706239179389E-3</v>
      </c>
      <c r="K32" s="91">
        <f>I32/'סכום נכסי הקרן'!$C$42</f>
        <v>-4.1425665253734597E-5</v>
      </c>
    </row>
    <row r="33" spans="2:11">
      <c r="B33" s="86" t="s">
        <v>1964</v>
      </c>
      <c r="C33" s="87" t="s">
        <v>1965</v>
      </c>
      <c r="D33" s="88" t="s">
        <v>546</v>
      </c>
      <c r="E33" s="88" t="s">
        <v>132</v>
      </c>
      <c r="F33" s="101">
        <v>44816</v>
      </c>
      <c r="G33" s="90">
        <v>48731.580408000009</v>
      </c>
      <c r="H33" s="102">
        <v>-8.3424010000000006</v>
      </c>
      <c r="I33" s="90">
        <v>-4.0653836439999997</v>
      </c>
      <c r="J33" s="91">
        <f t="shared" si="0"/>
        <v>6.8580368729400125E-3</v>
      </c>
      <c r="K33" s="91">
        <f>I33/'סכום נכסי הקרן'!$C$42</f>
        <v>-3.8525150726048336E-5</v>
      </c>
    </row>
    <row r="34" spans="2:11">
      <c r="B34" s="86" t="s">
        <v>1964</v>
      </c>
      <c r="C34" s="87" t="s">
        <v>1966</v>
      </c>
      <c r="D34" s="88" t="s">
        <v>546</v>
      </c>
      <c r="E34" s="88" t="s">
        <v>132</v>
      </c>
      <c r="F34" s="101">
        <v>44816</v>
      </c>
      <c r="G34" s="90">
        <v>41987.738100000002</v>
      </c>
      <c r="H34" s="102">
        <v>-8.3424010000000006</v>
      </c>
      <c r="I34" s="90">
        <v>-3.5027853029999996</v>
      </c>
      <c r="J34" s="91">
        <f t="shared" si="0"/>
        <v>5.9089701906535133E-3</v>
      </c>
      <c r="K34" s="91">
        <f>I34/'סכום נכסי הקרן'!$C$42</f>
        <v>-3.3193750842733968E-5</v>
      </c>
    </row>
    <row r="35" spans="2:11">
      <c r="B35" s="86" t="s">
        <v>1967</v>
      </c>
      <c r="C35" s="87" t="s">
        <v>1968</v>
      </c>
      <c r="D35" s="88" t="s">
        <v>546</v>
      </c>
      <c r="E35" s="88" t="s">
        <v>132</v>
      </c>
      <c r="F35" s="101">
        <v>44950</v>
      </c>
      <c r="G35" s="90">
        <v>34771.385880000002</v>
      </c>
      <c r="H35" s="102">
        <v>-7.5238060000000004</v>
      </c>
      <c r="I35" s="90">
        <v>-2.616131743</v>
      </c>
      <c r="J35" s="91">
        <f t="shared" si="0"/>
        <v>4.4132435039537501E-3</v>
      </c>
      <c r="K35" s="91">
        <f>I35/'סכום נכסי הקרן'!$C$42</f>
        <v>-2.4791478134424886E-5</v>
      </c>
    </row>
    <row r="36" spans="2:11">
      <c r="B36" s="86" t="s">
        <v>1969</v>
      </c>
      <c r="C36" s="87" t="s">
        <v>1970</v>
      </c>
      <c r="D36" s="88" t="s">
        <v>546</v>
      </c>
      <c r="E36" s="88" t="s">
        <v>132</v>
      </c>
      <c r="F36" s="101">
        <v>44950</v>
      </c>
      <c r="G36" s="90">
        <v>50518.556087999998</v>
      </c>
      <c r="H36" s="102">
        <v>-7.4013200000000001</v>
      </c>
      <c r="I36" s="90">
        <v>-3.7390399259999998</v>
      </c>
      <c r="J36" s="91">
        <f t="shared" si="0"/>
        <v>6.307516320076703E-3</v>
      </c>
      <c r="K36" s="91">
        <f>I36/'סכום נכסי הקרן'!$C$42</f>
        <v>-3.5432591197747884E-5</v>
      </c>
    </row>
    <row r="37" spans="2:11">
      <c r="B37" s="86" t="s">
        <v>1971</v>
      </c>
      <c r="C37" s="87" t="s">
        <v>1972</v>
      </c>
      <c r="D37" s="88" t="s">
        <v>546</v>
      </c>
      <c r="E37" s="88" t="s">
        <v>132</v>
      </c>
      <c r="F37" s="101">
        <v>44950</v>
      </c>
      <c r="G37" s="90">
        <v>29470.924559999999</v>
      </c>
      <c r="H37" s="102">
        <v>-7.3948809999999998</v>
      </c>
      <c r="I37" s="90">
        <v>-2.179339782</v>
      </c>
      <c r="J37" s="91">
        <f t="shared" si="0"/>
        <v>3.6764039737502939E-3</v>
      </c>
      <c r="K37" s="91">
        <f>I37/'סכום נכסי הקרן'!$C$42</f>
        <v>-2.0652268257323498E-5</v>
      </c>
    </row>
    <row r="38" spans="2:11">
      <c r="B38" s="86" t="s">
        <v>1973</v>
      </c>
      <c r="C38" s="87" t="s">
        <v>1974</v>
      </c>
      <c r="D38" s="88" t="s">
        <v>546</v>
      </c>
      <c r="E38" s="88" t="s">
        <v>132</v>
      </c>
      <c r="F38" s="101">
        <v>44952</v>
      </c>
      <c r="G38" s="90">
        <v>39613.203414000003</v>
      </c>
      <c r="H38" s="102">
        <v>-7.2813369999999997</v>
      </c>
      <c r="I38" s="90">
        <v>-2.8843709779999998</v>
      </c>
      <c r="J38" s="91">
        <f t="shared" si="0"/>
        <v>4.8657455862883984E-3</v>
      </c>
      <c r="K38" s="91">
        <f>I38/'סכום נכסי הקרן'!$C$42</f>
        <v>-2.7333417066625424E-5</v>
      </c>
    </row>
    <row r="39" spans="2:11">
      <c r="B39" s="86" t="s">
        <v>1975</v>
      </c>
      <c r="C39" s="87" t="s">
        <v>1976</v>
      </c>
      <c r="D39" s="88" t="s">
        <v>546</v>
      </c>
      <c r="E39" s="88" t="s">
        <v>132</v>
      </c>
      <c r="F39" s="101">
        <v>44952</v>
      </c>
      <c r="G39" s="90">
        <v>80088.423800000004</v>
      </c>
      <c r="H39" s="102">
        <v>-7.2556409999999998</v>
      </c>
      <c r="I39" s="90">
        <v>-5.8109286970000005</v>
      </c>
      <c r="J39" s="91">
        <f t="shared" si="0"/>
        <v>9.8026574512511781E-3</v>
      </c>
      <c r="K39" s="91">
        <f>I39/'סכום נכסי הקרן'!$C$42</f>
        <v>-5.5066612038114624E-5</v>
      </c>
    </row>
    <row r="40" spans="2:11">
      <c r="B40" s="86" t="s">
        <v>1977</v>
      </c>
      <c r="C40" s="87" t="s">
        <v>1978</v>
      </c>
      <c r="D40" s="88" t="s">
        <v>546</v>
      </c>
      <c r="E40" s="88" t="s">
        <v>132</v>
      </c>
      <c r="F40" s="101">
        <v>44952</v>
      </c>
      <c r="G40" s="90">
        <v>40481.480054</v>
      </c>
      <c r="H40" s="102">
        <v>-7.2139110000000004</v>
      </c>
      <c r="I40" s="90">
        <v>-2.92029805</v>
      </c>
      <c r="J40" s="91">
        <f t="shared" si="0"/>
        <v>4.9263522119081995E-3</v>
      </c>
      <c r="K40" s="91">
        <f>I40/'סכום נכסי הקרן'!$C$42</f>
        <v>-2.7673875922455266E-5</v>
      </c>
    </row>
    <row r="41" spans="2:11">
      <c r="B41" s="86" t="s">
        <v>1979</v>
      </c>
      <c r="C41" s="87" t="s">
        <v>1980</v>
      </c>
      <c r="D41" s="88" t="s">
        <v>546</v>
      </c>
      <c r="E41" s="88" t="s">
        <v>132</v>
      </c>
      <c r="F41" s="101">
        <v>44900</v>
      </c>
      <c r="G41" s="90">
        <v>92749.292205999998</v>
      </c>
      <c r="H41" s="102">
        <v>-7.8495699999999999</v>
      </c>
      <c r="I41" s="90">
        <v>-7.2804206649999994</v>
      </c>
      <c r="J41" s="91">
        <f t="shared" si="0"/>
        <v>1.2281594492262498E-2</v>
      </c>
      <c r="K41" s="91">
        <f>I41/'סכום נכסי הקרן'!$C$42</f>
        <v>-6.8992087347553188E-5</v>
      </c>
    </row>
    <row r="42" spans="2:11">
      <c r="B42" s="86" t="s">
        <v>1981</v>
      </c>
      <c r="C42" s="87" t="s">
        <v>1982</v>
      </c>
      <c r="D42" s="88" t="s">
        <v>546</v>
      </c>
      <c r="E42" s="88" t="s">
        <v>132</v>
      </c>
      <c r="F42" s="101">
        <v>44900</v>
      </c>
      <c r="G42" s="90">
        <v>126748.73520399998</v>
      </c>
      <c r="H42" s="102">
        <v>-7.827007</v>
      </c>
      <c r="I42" s="90">
        <v>-9.9206328619999997</v>
      </c>
      <c r="J42" s="91">
        <f t="shared" si="0"/>
        <v>1.6735460150460627E-2</v>
      </c>
      <c r="K42" s="91">
        <f>I42/'סכום נכסי הקרן'!$C$42</f>
        <v>-9.4011761195135642E-5</v>
      </c>
    </row>
    <row r="43" spans="2:11">
      <c r="B43" s="86" t="s">
        <v>1981</v>
      </c>
      <c r="C43" s="87" t="s">
        <v>1983</v>
      </c>
      <c r="D43" s="88" t="s">
        <v>546</v>
      </c>
      <c r="E43" s="88" t="s">
        <v>132</v>
      </c>
      <c r="F43" s="101">
        <v>44900</v>
      </c>
      <c r="G43" s="90">
        <v>25336.514279999999</v>
      </c>
      <c r="H43" s="102">
        <v>-7.827007</v>
      </c>
      <c r="I43" s="90">
        <v>-1.983090843</v>
      </c>
      <c r="J43" s="91">
        <f t="shared" si="0"/>
        <v>3.3453448221930455E-3</v>
      </c>
      <c r="K43" s="91">
        <f>I43/'סכום נכסי הקרן'!$C$42</f>
        <v>-1.8792537265892849E-5</v>
      </c>
    </row>
    <row r="44" spans="2:11">
      <c r="B44" s="86" t="s">
        <v>1984</v>
      </c>
      <c r="C44" s="87" t="s">
        <v>1985</v>
      </c>
      <c r="D44" s="88" t="s">
        <v>546</v>
      </c>
      <c r="E44" s="88" t="s">
        <v>132</v>
      </c>
      <c r="F44" s="101">
        <v>44900</v>
      </c>
      <c r="G44" s="90">
        <v>70055.96256</v>
      </c>
      <c r="H44" s="102">
        <v>-7.7625950000000001</v>
      </c>
      <c r="I44" s="90">
        <v>-5.4381603619999996</v>
      </c>
      <c r="J44" s="91">
        <f t="shared" si="0"/>
        <v>9.1738215994939948E-3</v>
      </c>
      <c r="K44" s="91">
        <f>I44/'סכום נכסי הקרן'!$C$42</f>
        <v>-5.1534114849818978E-5</v>
      </c>
    </row>
    <row r="45" spans="2:11">
      <c r="B45" s="86" t="s">
        <v>1984</v>
      </c>
      <c r="C45" s="87" t="s">
        <v>1986</v>
      </c>
      <c r="D45" s="88" t="s">
        <v>546</v>
      </c>
      <c r="E45" s="88" t="s">
        <v>132</v>
      </c>
      <c r="F45" s="101">
        <v>44900</v>
      </c>
      <c r="G45" s="90">
        <v>30421.990367999999</v>
      </c>
      <c r="H45" s="102">
        <v>-7.7625950000000001</v>
      </c>
      <c r="I45" s="90">
        <v>-2.361535779</v>
      </c>
      <c r="J45" s="91">
        <f t="shared" si="0"/>
        <v>3.9837567293437752E-3</v>
      </c>
      <c r="K45" s="91">
        <f>I45/'סכום נכסי הקרן'!$C$42</f>
        <v>-2.2378828124918532E-5</v>
      </c>
    </row>
    <row r="46" spans="2:11">
      <c r="B46" s="86" t="s">
        <v>1987</v>
      </c>
      <c r="C46" s="87" t="s">
        <v>1988</v>
      </c>
      <c r="D46" s="88" t="s">
        <v>546</v>
      </c>
      <c r="E46" s="88" t="s">
        <v>132</v>
      </c>
      <c r="F46" s="101">
        <v>44810</v>
      </c>
      <c r="G46" s="90">
        <v>33857.740839999999</v>
      </c>
      <c r="H46" s="102">
        <v>-7.5199540000000002</v>
      </c>
      <c r="I46" s="90">
        <v>-2.5460866339999999</v>
      </c>
      <c r="J46" s="91">
        <f t="shared" si="0"/>
        <v>4.2950819766892643E-3</v>
      </c>
      <c r="K46" s="91">
        <f>I46/'סכום נכסי הקרן'!$C$42</f>
        <v>-2.412770353941707E-5</v>
      </c>
    </row>
    <row r="47" spans="2:11">
      <c r="B47" s="86" t="s">
        <v>1989</v>
      </c>
      <c r="C47" s="87" t="s">
        <v>1990</v>
      </c>
      <c r="D47" s="88" t="s">
        <v>546</v>
      </c>
      <c r="E47" s="88" t="s">
        <v>132</v>
      </c>
      <c r="F47" s="101">
        <v>44810</v>
      </c>
      <c r="G47" s="90">
        <v>42328.486199999999</v>
      </c>
      <c r="H47" s="102">
        <v>-7.5039259999999999</v>
      </c>
      <c r="I47" s="90">
        <v>-3.1762981420000003</v>
      </c>
      <c r="J47" s="91">
        <f t="shared" si="0"/>
        <v>5.3582076588112662E-3</v>
      </c>
      <c r="K47" s="91">
        <f>I47/'סכום נכסי הקרן'!$C$42</f>
        <v>-3.0099831992982088E-5</v>
      </c>
    </row>
    <row r="48" spans="2:11">
      <c r="B48" s="86" t="s">
        <v>1991</v>
      </c>
      <c r="C48" s="87" t="s">
        <v>1992</v>
      </c>
      <c r="D48" s="88" t="s">
        <v>546</v>
      </c>
      <c r="E48" s="88" t="s">
        <v>132</v>
      </c>
      <c r="F48" s="101">
        <v>44881</v>
      </c>
      <c r="G48" s="90">
        <v>29642.308234</v>
      </c>
      <c r="H48" s="102">
        <v>-7.5780830000000003</v>
      </c>
      <c r="I48" s="90">
        <v>-2.2463187480000002</v>
      </c>
      <c r="J48" s="91">
        <f t="shared" si="0"/>
        <v>3.7893931178910522E-3</v>
      </c>
      <c r="K48" s="91">
        <f>I48/'סכום נכסי הקרן'!$C$42</f>
        <v>-2.128698689314848E-5</v>
      </c>
    </row>
    <row r="49" spans="2:11">
      <c r="B49" s="86" t="s">
        <v>1991</v>
      </c>
      <c r="C49" s="87" t="s">
        <v>1993</v>
      </c>
      <c r="D49" s="88" t="s">
        <v>546</v>
      </c>
      <c r="E49" s="88" t="s">
        <v>132</v>
      </c>
      <c r="F49" s="101">
        <v>44881</v>
      </c>
      <c r="G49" s="90">
        <v>29839.592332</v>
      </c>
      <c r="H49" s="102">
        <v>-7.5780830000000003</v>
      </c>
      <c r="I49" s="90">
        <v>-2.2612691009999999</v>
      </c>
      <c r="J49" s="91">
        <f t="shared" si="0"/>
        <v>3.8146133876406953E-3</v>
      </c>
      <c r="K49" s="91">
        <f>I49/'סכום נכסי הקרן'!$C$42</f>
        <v>-2.1428662231362296E-5</v>
      </c>
    </row>
    <row r="50" spans="2:11">
      <c r="B50" s="86" t="s">
        <v>1994</v>
      </c>
      <c r="C50" s="87" t="s">
        <v>1995</v>
      </c>
      <c r="D50" s="88" t="s">
        <v>546</v>
      </c>
      <c r="E50" s="88" t="s">
        <v>132</v>
      </c>
      <c r="F50" s="101">
        <v>44949</v>
      </c>
      <c r="G50" s="90">
        <v>87779.200400000016</v>
      </c>
      <c r="H50" s="102">
        <v>-7.5505560000000003</v>
      </c>
      <c r="I50" s="90">
        <v>-6.6278178820000004</v>
      </c>
      <c r="J50" s="91">
        <f t="shared" si="0"/>
        <v>1.1180696190621852E-2</v>
      </c>
      <c r="K50" s="91">
        <f>I50/'סכום נכסי הקרן'!$C$42</f>
        <v>-6.2807770495582901E-5</v>
      </c>
    </row>
    <row r="51" spans="2:11">
      <c r="B51" s="86" t="s">
        <v>1996</v>
      </c>
      <c r="C51" s="87" t="s">
        <v>1997</v>
      </c>
      <c r="D51" s="88" t="s">
        <v>546</v>
      </c>
      <c r="E51" s="88" t="s">
        <v>132</v>
      </c>
      <c r="F51" s="101">
        <v>44949</v>
      </c>
      <c r="G51" s="90">
        <v>125316.31160399999</v>
      </c>
      <c r="H51" s="102">
        <v>-7.348668</v>
      </c>
      <c r="I51" s="90">
        <v>-9.2090791379999999</v>
      </c>
      <c r="J51" s="91">
        <f t="shared" si="0"/>
        <v>1.5535115458890903E-2</v>
      </c>
      <c r="K51" s="91">
        <f>I51/'סכום נכסי הקרן'!$C$42</f>
        <v>-8.7268802383059252E-5</v>
      </c>
    </row>
    <row r="52" spans="2:11">
      <c r="B52" s="86" t="s">
        <v>1998</v>
      </c>
      <c r="C52" s="87" t="s">
        <v>1999</v>
      </c>
      <c r="D52" s="88" t="s">
        <v>546</v>
      </c>
      <c r="E52" s="88" t="s">
        <v>132</v>
      </c>
      <c r="F52" s="101">
        <v>44949</v>
      </c>
      <c r="G52" s="90">
        <v>122989.749862</v>
      </c>
      <c r="H52" s="102">
        <v>-7.4723850000000001</v>
      </c>
      <c r="I52" s="90">
        <v>-9.1902678039999994</v>
      </c>
      <c r="J52" s="91">
        <f t="shared" si="0"/>
        <v>1.5503381966188045E-2</v>
      </c>
      <c r="K52" s="91">
        <f>I52/'סכום נכסי הקרן'!$C$42</f>
        <v>-8.709053889277892E-5</v>
      </c>
    </row>
    <row r="53" spans="2:11">
      <c r="B53" s="86" t="s">
        <v>2000</v>
      </c>
      <c r="C53" s="87" t="s">
        <v>2001</v>
      </c>
      <c r="D53" s="88" t="s">
        <v>546</v>
      </c>
      <c r="E53" s="88" t="s">
        <v>132</v>
      </c>
      <c r="F53" s="101">
        <v>44949</v>
      </c>
      <c r="G53" s="90">
        <v>46751.443200000002</v>
      </c>
      <c r="H53" s="102">
        <v>-7.3007439999999999</v>
      </c>
      <c r="I53" s="90">
        <v>-3.413203207</v>
      </c>
      <c r="J53" s="91">
        <f t="shared" si="0"/>
        <v>5.757851041436203E-3</v>
      </c>
      <c r="K53" s="91">
        <f>I53/'סכום נכסי הקרן'!$C$42</f>
        <v>-3.2344836188430971E-5</v>
      </c>
    </row>
    <row r="54" spans="2:11">
      <c r="B54" s="86" t="s">
        <v>2002</v>
      </c>
      <c r="C54" s="87" t="s">
        <v>2003</v>
      </c>
      <c r="D54" s="88" t="s">
        <v>546</v>
      </c>
      <c r="E54" s="88" t="s">
        <v>132</v>
      </c>
      <c r="F54" s="101">
        <v>44810</v>
      </c>
      <c r="G54" s="90">
        <v>35154.575836000004</v>
      </c>
      <c r="H54" s="102">
        <v>-7.3087609999999996</v>
      </c>
      <c r="I54" s="90">
        <v>-2.56936381</v>
      </c>
      <c r="J54" s="91">
        <f t="shared" si="0"/>
        <v>4.334349053375007E-3</v>
      </c>
      <c r="K54" s="91">
        <f>I54/'סכום נכסי הקרן'!$C$42</f>
        <v>-2.4348287078980493E-5</v>
      </c>
    </row>
    <row r="55" spans="2:11">
      <c r="B55" s="86" t="s">
        <v>2002</v>
      </c>
      <c r="C55" s="87" t="s">
        <v>2004</v>
      </c>
      <c r="D55" s="88" t="s">
        <v>546</v>
      </c>
      <c r="E55" s="88" t="s">
        <v>132</v>
      </c>
      <c r="F55" s="101">
        <v>44810</v>
      </c>
      <c r="G55" s="90">
        <v>25443.282018000005</v>
      </c>
      <c r="H55" s="102">
        <v>-7.3087609999999996</v>
      </c>
      <c r="I55" s="90">
        <v>-1.8595885869999997</v>
      </c>
      <c r="J55" s="91">
        <f t="shared" si="0"/>
        <v>3.1370045769152544E-3</v>
      </c>
      <c r="K55" s="91">
        <f>I55/'סכום נכסי הקרן'!$C$42</f>
        <v>-1.7622182031540206E-5</v>
      </c>
    </row>
    <row r="56" spans="2:11">
      <c r="B56" s="86" t="s">
        <v>2005</v>
      </c>
      <c r="C56" s="87" t="s">
        <v>2006</v>
      </c>
      <c r="D56" s="88" t="s">
        <v>546</v>
      </c>
      <c r="E56" s="88" t="s">
        <v>132</v>
      </c>
      <c r="F56" s="101">
        <v>44881</v>
      </c>
      <c r="G56" s="90">
        <v>114542.473815</v>
      </c>
      <c r="H56" s="102">
        <v>-7.3828649999999998</v>
      </c>
      <c r="I56" s="90">
        <v>-8.456515972</v>
      </c>
      <c r="J56" s="91">
        <f t="shared" si="0"/>
        <v>1.4265590515221287E-2</v>
      </c>
      <c r="K56" s="91">
        <f>I56/'סכום נכסי הקרן'!$C$42</f>
        <v>-8.013722220764048E-5</v>
      </c>
    </row>
    <row r="57" spans="2:11">
      <c r="B57" s="86" t="s">
        <v>2007</v>
      </c>
      <c r="C57" s="87" t="s">
        <v>2008</v>
      </c>
      <c r="D57" s="88" t="s">
        <v>546</v>
      </c>
      <c r="E57" s="88" t="s">
        <v>132</v>
      </c>
      <c r="F57" s="101">
        <v>44810</v>
      </c>
      <c r="G57" s="90">
        <v>35174.454319999997</v>
      </c>
      <c r="H57" s="102">
        <v>-7.2481159999999996</v>
      </c>
      <c r="I57" s="90">
        <v>-2.5494853260000001</v>
      </c>
      <c r="J57" s="91">
        <f t="shared" si="0"/>
        <v>4.3008153482715916E-3</v>
      </c>
      <c r="K57" s="91">
        <f>I57/'סכום נכסי הקרן'!$C$42</f>
        <v>-2.4159910861784954E-5</v>
      </c>
    </row>
    <row r="58" spans="2:11">
      <c r="B58" s="86" t="s">
        <v>2009</v>
      </c>
      <c r="C58" s="87" t="s">
        <v>2010</v>
      </c>
      <c r="D58" s="88" t="s">
        <v>546</v>
      </c>
      <c r="E58" s="88" t="s">
        <v>132</v>
      </c>
      <c r="F58" s="101">
        <v>44949</v>
      </c>
      <c r="G58" s="90">
        <v>29709.448230000002</v>
      </c>
      <c r="H58" s="102">
        <v>-7.205025</v>
      </c>
      <c r="I58" s="90">
        <v>-2.140573254</v>
      </c>
      <c r="J58" s="91">
        <f t="shared" si="0"/>
        <v>3.6110073711806343E-3</v>
      </c>
      <c r="K58" s="91">
        <f>I58/'סכום נכסי הקרן'!$C$42</f>
        <v>-2.0284901616162885E-5</v>
      </c>
    </row>
    <row r="59" spans="2:11">
      <c r="B59" s="86" t="s">
        <v>2011</v>
      </c>
      <c r="C59" s="87" t="s">
        <v>2012</v>
      </c>
      <c r="D59" s="88" t="s">
        <v>546</v>
      </c>
      <c r="E59" s="88" t="s">
        <v>132</v>
      </c>
      <c r="F59" s="101">
        <v>44949</v>
      </c>
      <c r="G59" s="90">
        <v>88074.762069999997</v>
      </c>
      <c r="H59" s="102">
        <v>-7.3417870000000001</v>
      </c>
      <c r="I59" s="90">
        <v>-6.466261598</v>
      </c>
      <c r="J59" s="91">
        <f t="shared" si="0"/>
        <v>1.0908161283771823E-2</v>
      </c>
      <c r="K59" s="91">
        <f>I59/'סכום נכסי הקרן'!$C$42</f>
        <v>-6.1276800546159773E-5</v>
      </c>
    </row>
    <row r="60" spans="2:11">
      <c r="B60" s="86" t="s">
        <v>2013</v>
      </c>
      <c r="C60" s="87" t="s">
        <v>2014</v>
      </c>
      <c r="D60" s="88" t="s">
        <v>546</v>
      </c>
      <c r="E60" s="88" t="s">
        <v>132</v>
      </c>
      <c r="F60" s="101">
        <v>44879</v>
      </c>
      <c r="G60" s="90">
        <v>93434.105979999993</v>
      </c>
      <c r="H60" s="102">
        <v>-7.138477</v>
      </c>
      <c r="I60" s="90">
        <v>-6.6697719459999991</v>
      </c>
      <c r="J60" s="91">
        <f t="shared" si="0"/>
        <v>1.1251469958383309E-2</v>
      </c>
      <c r="K60" s="91">
        <f>I60/'סכום נכסי הקרן'!$C$42</f>
        <v>-6.3205343463033502E-5</v>
      </c>
    </row>
    <row r="61" spans="2:11">
      <c r="B61" s="86" t="s">
        <v>2015</v>
      </c>
      <c r="C61" s="87" t="s">
        <v>2016</v>
      </c>
      <c r="D61" s="88" t="s">
        <v>546</v>
      </c>
      <c r="E61" s="88" t="s">
        <v>132</v>
      </c>
      <c r="F61" s="101">
        <v>44889</v>
      </c>
      <c r="G61" s="90">
        <v>93566.904200000004</v>
      </c>
      <c r="H61" s="102">
        <v>-7.0696830000000004</v>
      </c>
      <c r="I61" s="90">
        <v>-6.6148839610000003</v>
      </c>
      <c r="J61" s="91">
        <f t="shared" si="0"/>
        <v>1.1158877510050191E-2</v>
      </c>
      <c r="K61" s="91">
        <f>I61/'סכום נכסי הקרן'!$C$42</f>
        <v>-6.2685203648358228E-5</v>
      </c>
    </row>
    <row r="62" spans="2:11">
      <c r="B62" s="86" t="s">
        <v>2017</v>
      </c>
      <c r="C62" s="87" t="s">
        <v>2018</v>
      </c>
      <c r="D62" s="88" t="s">
        <v>546</v>
      </c>
      <c r="E62" s="88" t="s">
        <v>132</v>
      </c>
      <c r="F62" s="101">
        <v>44889</v>
      </c>
      <c r="G62" s="90">
        <v>69006.302404000002</v>
      </c>
      <c r="H62" s="102">
        <v>-7.0665060000000004</v>
      </c>
      <c r="I62" s="90">
        <v>-4.8763347919999998</v>
      </c>
      <c r="J62" s="91">
        <f t="shared" si="0"/>
        <v>8.2260585314482236E-3</v>
      </c>
      <c r="K62" s="91">
        <f>I62/'סכום נכסי הקרן'!$C$42</f>
        <v>-4.6210038043945449E-5</v>
      </c>
    </row>
    <row r="63" spans="2:11">
      <c r="B63" s="86" t="s">
        <v>2019</v>
      </c>
      <c r="C63" s="87" t="s">
        <v>2020</v>
      </c>
      <c r="D63" s="88" t="s">
        <v>546</v>
      </c>
      <c r="E63" s="88" t="s">
        <v>132</v>
      </c>
      <c r="F63" s="101">
        <v>44889</v>
      </c>
      <c r="G63" s="90">
        <v>29773.054542000002</v>
      </c>
      <c r="H63" s="102">
        <v>-7.0633299999999997</v>
      </c>
      <c r="I63" s="90">
        <v>-2.1029689650000001</v>
      </c>
      <c r="J63" s="91">
        <f t="shared" si="0"/>
        <v>3.5475713899483815E-3</v>
      </c>
      <c r="K63" s="91">
        <f>I63/'סכום נכסי הקרן'!$C$42</f>
        <v>-1.9928548802127979E-5</v>
      </c>
    </row>
    <row r="64" spans="2:11">
      <c r="B64" s="86" t="s">
        <v>2021</v>
      </c>
      <c r="C64" s="87" t="s">
        <v>2022</v>
      </c>
      <c r="D64" s="88" t="s">
        <v>546</v>
      </c>
      <c r="E64" s="88" t="s">
        <v>132</v>
      </c>
      <c r="F64" s="101">
        <v>44901</v>
      </c>
      <c r="G64" s="90">
        <v>68056.734591999993</v>
      </c>
      <c r="H64" s="102">
        <v>-7.0199379999999998</v>
      </c>
      <c r="I64" s="90">
        <v>-4.7775407679999997</v>
      </c>
      <c r="J64" s="91">
        <f t="shared" si="0"/>
        <v>8.059399460927763E-3</v>
      </c>
      <c r="K64" s="91">
        <f>I64/'סכום נכסי הקרן'!$C$42</f>
        <v>-4.5273827590339159E-5</v>
      </c>
    </row>
    <row r="65" spans="2:11">
      <c r="B65" s="86" t="s">
        <v>2023</v>
      </c>
      <c r="C65" s="87" t="s">
        <v>2024</v>
      </c>
      <c r="D65" s="88" t="s">
        <v>546</v>
      </c>
      <c r="E65" s="88" t="s">
        <v>132</v>
      </c>
      <c r="F65" s="101">
        <v>44879</v>
      </c>
      <c r="G65" s="90">
        <v>74081.669441000005</v>
      </c>
      <c r="H65" s="102">
        <v>-7.0812819999999999</v>
      </c>
      <c r="I65" s="90">
        <v>-5.2459319329999987</v>
      </c>
      <c r="J65" s="91">
        <f t="shared" si="0"/>
        <v>8.8495447859010153E-3</v>
      </c>
      <c r="K65" s="91">
        <f>I65/'סכום נכסי הקרן'!$C$42</f>
        <v>-4.9712483769075513E-5</v>
      </c>
    </row>
    <row r="66" spans="2:11">
      <c r="B66" s="86" t="s">
        <v>2025</v>
      </c>
      <c r="C66" s="87" t="s">
        <v>2026</v>
      </c>
      <c r="D66" s="88" t="s">
        <v>546</v>
      </c>
      <c r="E66" s="88" t="s">
        <v>132</v>
      </c>
      <c r="F66" s="101">
        <v>44889</v>
      </c>
      <c r="G66" s="90">
        <v>34057.646392000002</v>
      </c>
      <c r="H66" s="102">
        <v>-6.9649400000000004</v>
      </c>
      <c r="I66" s="90">
        <v>-2.3720947580000002</v>
      </c>
      <c r="J66" s="91">
        <f t="shared" si="0"/>
        <v>4.0015690377662467E-3</v>
      </c>
      <c r="K66" s="91">
        <f>I66/'סכום נכסי הקרן'!$C$42</f>
        <v>-2.2478889101473242E-5</v>
      </c>
    </row>
    <row r="67" spans="2:11">
      <c r="B67" s="86" t="s">
        <v>2027</v>
      </c>
      <c r="C67" s="87" t="s">
        <v>2028</v>
      </c>
      <c r="D67" s="88" t="s">
        <v>546</v>
      </c>
      <c r="E67" s="88" t="s">
        <v>132</v>
      </c>
      <c r="F67" s="101">
        <v>44959</v>
      </c>
      <c r="G67" s="90">
        <v>52794.046659000007</v>
      </c>
      <c r="H67" s="102">
        <v>-6.1505979999999996</v>
      </c>
      <c r="I67" s="90">
        <v>-3.2471496400000004</v>
      </c>
      <c r="J67" s="91">
        <f t="shared" si="0"/>
        <v>5.4777295116883416E-3</v>
      </c>
      <c r="K67" s="91">
        <f>I67/'סכום נכסי הקרן'!$C$42</f>
        <v>-3.0771248242625539E-5</v>
      </c>
    </row>
    <row r="68" spans="2:11">
      <c r="B68" s="86" t="s">
        <v>2029</v>
      </c>
      <c r="C68" s="87" t="s">
        <v>2030</v>
      </c>
      <c r="D68" s="88" t="s">
        <v>546</v>
      </c>
      <c r="E68" s="88" t="s">
        <v>132</v>
      </c>
      <c r="F68" s="101">
        <v>44959</v>
      </c>
      <c r="G68" s="90">
        <v>17650.001319999999</v>
      </c>
      <c r="H68" s="102">
        <v>-6.1380140000000001</v>
      </c>
      <c r="I68" s="90">
        <v>-1.0833594769999999</v>
      </c>
      <c r="J68" s="91">
        <f t="shared" si="0"/>
        <v>1.8275567303175306E-3</v>
      </c>
      <c r="K68" s="91">
        <f>I68/'סכום נכסי הקרן'!$C$42</f>
        <v>-1.0266334200344388E-5</v>
      </c>
    </row>
    <row r="69" spans="2:11">
      <c r="B69" s="86" t="s">
        <v>2031</v>
      </c>
      <c r="C69" s="87" t="s">
        <v>2032</v>
      </c>
      <c r="D69" s="88" t="s">
        <v>546</v>
      </c>
      <c r="E69" s="88" t="s">
        <v>132</v>
      </c>
      <c r="F69" s="101">
        <v>44879</v>
      </c>
      <c r="G69" s="90">
        <v>61793.313750000001</v>
      </c>
      <c r="H69" s="102">
        <v>-6.9797529999999997</v>
      </c>
      <c r="I69" s="90">
        <v>-4.3130207270000005</v>
      </c>
      <c r="J69" s="91">
        <f t="shared" si="0"/>
        <v>7.2757844694867242E-3</v>
      </c>
      <c r="K69" s="91">
        <f>I69/'סכום נכסי הקרן'!$C$42</f>
        <v>-4.0871855682667675E-5</v>
      </c>
    </row>
    <row r="70" spans="2:11">
      <c r="B70" s="86" t="s">
        <v>2033</v>
      </c>
      <c r="C70" s="87" t="s">
        <v>2034</v>
      </c>
      <c r="D70" s="88" t="s">
        <v>546</v>
      </c>
      <c r="E70" s="88" t="s">
        <v>132</v>
      </c>
      <c r="F70" s="101">
        <v>44959</v>
      </c>
      <c r="G70" s="90">
        <v>42614.96701</v>
      </c>
      <c r="H70" s="102">
        <v>-6.0531459999999999</v>
      </c>
      <c r="I70" s="90">
        <v>-2.579546133</v>
      </c>
      <c r="J70" s="91">
        <f t="shared" si="0"/>
        <v>4.3515259677086018E-3</v>
      </c>
      <c r="K70" s="91">
        <f>I70/'סכום נכסי הקרן'!$C$42</f>
        <v>-2.4444778717326914E-5</v>
      </c>
    </row>
    <row r="71" spans="2:11">
      <c r="B71" s="86" t="s">
        <v>2033</v>
      </c>
      <c r="C71" s="87" t="s">
        <v>2035</v>
      </c>
      <c r="D71" s="88" t="s">
        <v>546</v>
      </c>
      <c r="E71" s="88" t="s">
        <v>132</v>
      </c>
      <c r="F71" s="101">
        <v>44959</v>
      </c>
      <c r="G71" s="90">
        <v>31322.539336000002</v>
      </c>
      <c r="H71" s="102">
        <v>-6.0531459999999999</v>
      </c>
      <c r="I71" s="90">
        <v>-1.8959990089999998</v>
      </c>
      <c r="J71" s="91">
        <f t="shared" si="0"/>
        <v>3.1984265824383591E-3</v>
      </c>
      <c r="K71" s="91">
        <f>I71/'סכום נכסי הקרן'!$C$42</f>
        <v>-1.7967221299265719E-5</v>
      </c>
    </row>
    <row r="72" spans="2:11">
      <c r="B72" s="86" t="s">
        <v>2036</v>
      </c>
      <c r="C72" s="87" t="s">
        <v>2037</v>
      </c>
      <c r="D72" s="88" t="s">
        <v>546</v>
      </c>
      <c r="E72" s="88" t="s">
        <v>132</v>
      </c>
      <c r="F72" s="101">
        <v>44944</v>
      </c>
      <c r="G72" s="90">
        <v>57177.177365000003</v>
      </c>
      <c r="H72" s="102">
        <v>-6.9058479999999998</v>
      </c>
      <c r="I72" s="90">
        <v>-3.9485686850000001</v>
      </c>
      <c r="J72" s="91">
        <f t="shared" si="0"/>
        <v>6.6609776612429009E-3</v>
      </c>
      <c r="K72" s="91">
        <f>I72/'סכום נכסי הקרן'!$C$42</f>
        <v>-3.7418166909361312E-5</v>
      </c>
    </row>
    <row r="73" spans="2:11">
      <c r="B73" s="86" t="s">
        <v>2036</v>
      </c>
      <c r="C73" s="87" t="s">
        <v>2038</v>
      </c>
      <c r="D73" s="88" t="s">
        <v>546</v>
      </c>
      <c r="E73" s="88" t="s">
        <v>132</v>
      </c>
      <c r="F73" s="101">
        <v>44944</v>
      </c>
      <c r="G73" s="90">
        <v>5115.0075900000002</v>
      </c>
      <c r="H73" s="102">
        <v>-6.9058479999999998</v>
      </c>
      <c r="I73" s="90">
        <v>-0.35323462499999997</v>
      </c>
      <c r="J73" s="91">
        <f t="shared" si="0"/>
        <v>5.9588375788947759E-4</v>
      </c>
      <c r="K73" s="91">
        <f>I73/'סכום נכסי הקרן'!$C$42</f>
        <v>-3.3473881831222721E-6</v>
      </c>
    </row>
    <row r="74" spans="2:11">
      <c r="B74" s="86" t="s">
        <v>2039</v>
      </c>
      <c r="C74" s="87" t="s">
        <v>2040</v>
      </c>
      <c r="D74" s="88" t="s">
        <v>546</v>
      </c>
      <c r="E74" s="88" t="s">
        <v>132</v>
      </c>
      <c r="F74" s="101">
        <v>44889</v>
      </c>
      <c r="G74" s="90">
        <v>106644.69007500001</v>
      </c>
      <c r="H74" s="102">
        <v>-6.7497509999999998</v>
      </c>
      <c r="I74" s="90">
        <v>-7.1982510160000004</v>
      </c>
      <c r="J74" s="91">
        <f t="shared" si="0"/>
        <v>1.2142979657347664E-2</v>
      </c>
      <c r="K74" s="91">
        <f>I74/'סכום נכסי הקרן'!$C$42</f>
        <v>-6.8213415913307747E-5</v>
      </c>
    </row>
    <row r="75" spans="2:11">
      <c r="B75" s="86" t="s">
        <v>2041</v>
      </c>
      <c r="C75" s="87" t="s">
        <v>2042</v>
      </c>
      <c r="D75" s="88" t="s">
        <v>546</v>
      </c>
      <c r="E75" s="88" t="s">
        <v>132</v>
      </c>
      <c r="F75" s="101">
        <v>44907</v>
      </c>
      <c r="G75" s="90">
        <v>21395.194589999999</v>
      </c>
      <c r="H75" s="102">
        <v>-6.3767969999999998</v>
      </c>
      <c r="I75" s="90">
        <v>-1.364328049</v>
      </c>
      <c r="J75" s="91">
        <f t="shared" si="0"/>
        <v>2.301532373368379E-3</v>
      </c>
      <c r="K75" s="91">
        <f>I75/'סכום נכסי הקרן'!$C$42</f>
        <v>-1.2928901262510335E-5</v>
      </c>
    </row>
    <row r="76" spans="2:11">
      <c r="B76" s="86" t="s">
        <v>2043</v>
      </c>
      <c r="C76" s="87" t="s">
        <v>2044</v>
      </c>
      <c r="D76" s="88" t="s">
        <v>546</v>
      </c>
      <c r="E76" s="88" t="s">
        <v>132</v>
      </c>
      <c r="F76" s="101">
        <v>44882</v>
      </c>
      <c r="G76" s="90">
        <v>68478.757423999996</v>
      </c>
      <c r="H76" s="102">
        <v>-6.4340130000000002</v>
      </c>
      <c r="I76" s="90">
        <v>-4.4059318339999995</v>
      </c>
      <c r="J76" s="91">
        <f t="shared" ref="J76:J139" si="1">IFERROR(I76/$I$11,0)</f>
        <v>7.4325194429872149E-3</v>
      </c>
      <c r="K76" s="91">
        <f>I76/'סכום נכסי הקרן'!$C$42</f>
        <v>-4.1752317335181511E-5</v>
      </c>
    </row>
    <row r="77" spans="2:11">
      <c r="B77" s="86" t="s">
        <v>2045</v>
      </c>
      <c r="C77" s="87" t="s">
        <v>2046</v>
      </c>
      <c r="D77" s="88" t="s">
        <v>546</v>
      </c>
      <c r="E77" s="88" t="s">
        <v>132</v>
      </c>
      <c r="F77" s="101">
        <v>44958</v>
      </c>
      <c r="G77" s="90">
        <v>23594.868989999999</v>
      </c>
      <c r="H77" s="102">
        <v>-5.5955769999999996</v>
      </c>
      <c r="I77" s="90">
        <v>-1.3202689860000001</v>
      </c>
      <c r="J77" s="91">
        <f t="shared" si="1"/>
        <v>2.2272076096804217E-3</v>
      </c>
      <c r="K77" s="91">
        <f>I77/'סכום נכסי הקרן'!$C$42</f>
        <v>-1.2511380508859304E-5</v>
      </c>
    </row>
    <row r="78" spans="2:11">
      <c r="B78" s="86" t="s">
        <v>2045</v>
      </c>
      <c r="C78" s="87" t="s">
        <v>2047</v>
      </c>
      <c r="D78" s="88" t="s">
        <v>546</v>
      </c>
      <c r="E78" s="88" t="s">
        <v>132</v>
      </c>
      <c r="F78" s="101">
        <v>44958</v>
      </c>
      <c r="G78" s="90">
        <v>61634.516327999998</v>
      </c>
      <c r="H78" s="102">
        <v>-5.5955769999999996</v>
      </c>
      <c r="I78" s="90">
        <v>-3.4488066220000002</v>
      </c>
      <c r="J78" s="91">
        <f t="shared" si="1"/>
        <v>5.8179116788210535E-3</v>
      </c>
      <c r="K78" s="91">
        <f>I78/'סכום נכסי הקרן'!$C$42</f>
        <v>-3.268222794511337E-5</v>
      </c>
    </row>
    <row r="79" spans="2:11">
      <c r="B79" s="86" t="s">
        <v>2048</v>
      </c>
      <c r="C79" s="87" t="s">
        <v>2049</v>
      </c>
      <c r="D79" s="88" t="s">
        <v>546</v>
      </c>
      <c r="E79" s="88" t="s">
        <v>132</v>
      </c>
      <c r="F79" s="101">
        <v>44903</v>
      </c>
      <c r="G79" s="90">
        <v>85641.355800000005</v>
      </c>
      <c r="H79" s="102">
        <v>-6.2626980000000003</v>
      </c>
      <c r="I79" s="90">
        <v>-5.3634592210000003</v>
      </c>
      <c r="J79" s="91">
        <f t="shared" si="1"/>
        <v>9.047805650129713E-3</v>
      </c>
      <c r="K79" s="91">
        <f>I79/'סכום נכסי הקרן'!$C$42</f>
        <v>-5.0826217891390434E-5</v>
      </c>
    </row>
    <row r="80" spans="2:11">
      <c r="B80" s="86" t="s">
        <v>2050</v>
      </c>
      <c r="C80" s="87" t="s">
        <v>2051</v>
      </c>
      <c r="D80" s="88" t="s">
        <v>546</v>
      </c>
      <c r="E80" s="88" t="s">
        <v>132</v>
      </c>
      <c r="F80" s="101">
        <v>44958</v>
      </c>
      <c r="G80" s="90">
        <v>74547.453708000001</v>
      </c>
      <c r="H80" s="102">
        <v>-5.5488939999999998</v>
      </c>
      <c r="I80" s="90">
        <v>-4.1365593989999994</v>
      </c>
      <c r="J80" s="91">
        <f t="shared" si="1"/>
        <v>6.9781057262128781E-3</v>
      </c>
      <c r="K80" s="91">
        <f>I80/'סכום נכסי הקרן'!$C$42</f>
        <v>-3.9199639760671728E-5</v>
      </c>
    </row>
    <row r="81" spans="2:11">
      <c r="B81" s="86" t="s">
        <v>2050</v>
      </c>
      <c r="C81" s="87" t="s">
        <v>2052</v>
      </c>
      <c r="D81" s="88" t="s">
        <v>546</v>
      </c>
      <c r="E81" s="88" t="s">
        <v>132</v>
      </c>
      <c r="F81" s="101">
        <v>44958</v>
      </c>
      <c r="G81" s="90">
        <v>38538.610110000001</v>
      </c>
      <c r="H81" s="102">
        <v>-5.5488939999999998</v>
      </c>
      <c r="I81" s="90">
        <v>-2.1384667340000001</v>
      </c>
      <c r="J81" s="91">
        <f t="shared" si="1"/>
        <v>3.6074538094264057E-3</v>
      </c>
      <c r="K81" s="91">
        <f>I81/'סכום נכסי הקרן'!$C$42</f>
        <v>-2.026493941637709E-5</v>
      </c>
    </row>
    <row r="82" spans="2:11">
      <c r="B82" s="86" t="s">
        <v>2053</v>
      </c>
      <c r="C82" s="87" t="s">
        <v>2054</v>
      </c>
      <c r="D82" s="88" t="s">
        <v>546</v>
      </c>
      <c r="E82" s="88" t="s">
        <v>132</v>
      </c>
      <c r="F82" s="101">
        <v>44958</v>
      </c>
      <c r="G82" s="90">
        <v>31690.103352999999</v>
      </c>
      <c r="H82" s="102">
        <v>-5.5395630000000002</v>
      </c>
      <c r="I82" s="90">
        <v>-1.7554931620000001</v>
      </c>
      <c r="J82" s="91">
        <f t="shared" si="1"/>
        <v>2.9614023889131522E-3</v>
      </c>
      <c r="K82" s="91">
        <f>I82/'סכום נכסי הקרן'!$C$42</f>
        <v>-1.6635733447791968E-5</v>
      </c>
    </row>
    <row r="83" spans="2:11">
      <c r="B83" s="86" t="s">
        <v>2053</v>
      </c>
      <c r="C83" s="87" t="s">
        <v>2055</v>
      </c>
      <c r="D83" s="88" t="s">
        <v>546</v>
      </c>
      <c r="E83" s="88" t="s">
        <v>132</v>
      </c>
      <c r="F83" s="101">
        <v>44958</v>
      </c>
      <c r="G83" s="90">
        <v>88754.815470000001</v>
      </c>
      <c r="H83" s="102">
        <v>-5.5395630000000002</v>
      </c>
      <c r="I83" s="90">
        <v>-4.9166287019999997</v>
      </c>
      <c r="J83" s="91">
        <f t="shared" si="1"/>
        <v>8.2940317277645816E-3</v>
      </c>
      <c r="K83" s="91">
        <f>I83/'סכום נכסי הקרן'!$C$42</f>
        <v>-4.6591878748790824E-5</v>
      </c>
    </row>
    <row r="84" spans="2:11">
      <c r="B84" s="86" t="s">
        <v>2056</v>
      </c>
      <c r="C84" s="87" t="s">
        <v>2057</v>
      </c>
      <c r="D84" s="88" t="s">
        <v>546</v>
      </c>
      <c r="E84" s="88" t="s">
        <v>132</v>
      </c>
      <c r="F84" s="101">
        <v>44907</v>
      </c>
      <c r="G84" s="90">
        <v>8565.6500159999996</v>
      </c>
      <c r="H84" s="102">
        <v>-6.2827580000000003</v>
      </c>
      <c r="I84" s="90">
        <v>-0.53815904000000003</v>
      </c>
      <c r="J84" s="91">
        <f t="shared" si="1"/>
        <v>9.0783917657390949E-4</v>
      </c>
      <c r="K84" s="91">
        <f>I84/'סכום נכסי הקרן'!$C$42</f>
        <v>-5.0998035969334165E-6</v>
      </c>
    </row>
    <row r="85" spans="2:11">
      <c r="B85" s="86" t="s">
        <v>2056</v>
      </c>
      <c r="C85" s="87" t="s">
        <v>2058</v>
      </c>
      <c r="D85" s="88" t="s">
        <v>546</v>
      </c>
      <c r="E85" s="88" t="s">
        <v>132</v>
      </c>
      <c r="F85" s="101">
        <v>44907</v>
      </c>
      <c r="G85" s="90">
        <v>29118.357206000001</v>
      </c>
      <c r="H85" s="102">
        <v>-6.2827580000000003</v>
      </c>
      <c r="I85" s="90">
        <v>-1.8294358440000003</v>
      </c>
      <c r="J85" s="91">
        <f t="shared" si="1"/>
        <v>3.0861388674466106E-3</v>
      </c>
      <c r="K85" s="91">
        <f>I85/'סכום נכסי הקרן'!$C$42</f>
        <v>-1.7336442954837518E-5</v>
      </c>
    </row>
    <row r="86" spans="2:11">
      <c r="B86" s="86" t="s">
        <v>2059</v>
      </c>
      <c r="C86" s="87" t="s">
        <v>2060</v>
      </c>
      <c r="D86" s="88" t="s">
        <v>546</v>
      </c>
      <c r="E86" s="88" t="s">
        <v>132</v>
      </c>
      <c r="F86" s="101">
        <v>44963</v>
      </c>
      <c r="G86" s="90">
        <v>38555.647514999997</v>
      </c>
      <c r="H86" s="102">
        <v>-5.4761220000000002</v>
      </c>
      <c r="I86" s="90">
        <v>-2.1113542359999999</v>
      </c>
      <c r="J86" s="91">
        <f t="shared" si="1"/>
        <v>3.5617167948457681E-3</v>
      </c>
      <c r="K86" s="91">
        <f>I86/'סכום נכסי הקרן'!$C$42</f>
        <v>-2.0008010879373881E-5</v>
      </c>
    </row>
    <row r="87" spans="2:11">
      <c r="B87" s="86" t="s">
        <v>2061</v>
      </c>
      <c r="C87" s="87" t="s">
        <v>2062</v>
      </c>
      <c r="D87" s="88" t="s">
        <v>546</v>
      </c>
      <c r="E87" s="88" t="s">
        <v>132</v>
      </c>
      <c r="F87" s="101">
        <v>44894</v>
      </c>
      <c r="G87" s="90">
        <v>34276.734799999998</v>
      </c>
      <c r="H87" s="102">
        <v>-6.2759939999999999</v>
      </c>
      <c r="I87" s="90">
        <v>-2.1512058569999999</v>
      </c>
      <c r="J87" s="91">
        <f t="shared" si="1"/>
        <v>3.6289438784859046E-3</v>
      </c>
      <c r="K87" s="91">
        <f>I87/'סכום נכסי הקרן'!$C$42</f>
        <v>-2.0385660282270519E-5</v>
      </c>
    </row>
    <row r="88" spans="2:11">
      <c r="B88" s="86" t="s">
        <v>2063</v>
      </c>
      <c r="C88" s="87" t="s">
        <v>2064</v>
      </c>
      <c r="D88" s="88" t="s">
        <v>546</v>
      </c>
      <c r="E88" s="88" t="s">
        <v>132</v>
      </c>
      <c r="F88" s="101">
        <v>44963</v>
      </c>
      <c r="G88" s="90">
        <v>177619.48572</v>
      </c>
      <c r="H88" s="102">
        <v>-5.4690630000000002</v>
      </c>
      <c r="I88" s="90">
        <v>-9.7141222490000008</v>
      </c>
      <c r="J88" s="91">
        <f t="shared" si="1"/>
        <v>1.638709022461177E-2</v>
      </c>
      <c r="K88" s="91">
        <f>I88/'סכום נכסי הקרן'!$C$42</f>
        <v>-9.2054786604534462E-5</v>
      </c>
    </row>
    <row r="89" spans="2:11">
      <c r="B89" s="86" t="s">
        <v>2065</v>
      </c>
      <c r="C89" s="87" t="s">
        <v>2066</v>
      </c>
      <c r="D89" s="88" t="s">
        <v>546</v>
      </c>
      <c r="E89" s="88" t="s">
        <v>132</v>
      </c>
      <c r="F89" s="101">
        <v>44903</v>
      </c>
      <c r="G89" s="90">
        <v>42852.22864999999</v>
      </c>
      <c r="H89" s="102">
        <v>-6.1844599999999996</v>
      </c>
      <c r="I89" s="90">
        <v>-2.65017886</v>
      </c>
      <c r="J89" s="91">
        <f t="shared" si="1"/>
        <v>4.470678768187155E-3</v>
      </c>
      <c r="K89" s="91">
        <f>I89/'סכום נכסי הקרן'!$C$42</f>
        <v>-2.5114121808201716E-5</v>
      </c>
    </row>
    <row r="90" spans="2:11">
      <c r="B90" s="86" t="s">
        <v>2067</v>
      </c>
      <c r="C90" s="87" t="s">
        <v>2068</v>
      </c>
      <c r="D90" s="88" t="s">
        <v>546</v>
      </c>
      <c r="E90" s="88" t="s">
        <v>132</v>
      </c>
      <c r="F90" s="101">
        <v>44902</v>
      </c>
      <c r="G90" s="90">
        <v>18857.757072</v>
      </c>
      <c r="H90" s="102">
        <v>-6.2131920000000003</v>
      </c>
      <c r="I90" s="90">
        <v>-1.1716686520000001</v>
      </c>
      <c r="J90" s="91">
        <f t="shared" si="1"/>
        <v>1.9765285448872932E-3</v>
      </c>
      <c r="K90" s="91">
        <f>I90/'סכום נכסי הקרן'!$C$42</f>
        <v>-1.1103186162000973E-5</v>
      </c>
    </row>
    <row r="91" spans="2:11">
      <c r="B91" s="86" t="s">
        <v>2067</v>
      </c>
      <c r="C91" s="87" t="s">
        <v>2069</v>
      </c>
      <c r="D91" s="88" t="s">
        <v>546</v>
      </c>
      <c r="E91" s="88" t="s">
        <v>132</v>
      </c>
      <c r="F91" s="101">
        <v>44902</v>
      </c>
      <c r="G91" s="90">
        <v>31501.56768</v>
      </c>
      <c r="H91" s="102">
        <v>-6.2131920000000003</v>
      </c>
      <c r="I91" s="90">
        <v>-1.95725288</v>
      </c>
      <c r="J91" s="91">
        <f t="shared" si="1"/>
        <v>3.3017578649726163E-3</v>
      </c>
      <c r="K91" s="91">
        <f>I91/'סכום נכסי הקרן'!$C$42</f>
        <v>-1.8547686716425478E-5</v>
      </c>
    </row>
    <row r="92" spans="2:11">
      <c r="B92" s="86" t="s">
        <v>2070</v>
      </c>
      <c r="C92" s="87" t="s">
        <v>2071</v>
      </c>
      <c r="D92" s="88" t="s">
        <v>546</v>
      </c>
      <c r="E92" s="88" t="s">
        <v>132</v>
      </c>
      <c r="F92" s="101">
        <v>44882</v>
      </c>
      <c r="G92" s="90">
        <v>79959.370976999999</v>
      </c>
      <c r="H92" s="102">
        <v>-6.2648060000000001</v>
      </c>
      <c r="I92" s="90">
        <v>-5.009299511</v>
      </c>
      <c r="J92" s="91">
        <f t="shared" si="1"/>
        <v>8.4503613342225507E-3</v>
      </c>
      <c r="K92" s="91">
        <f>I92/'סכום נכסי הקרן'!$C$42</f>
        <v>-4.7470063244342419E-5</v>
      </c>
    </row>
    <row r="93" spans="2:11">
      <c r="B93" s="86" t="s">
        <v>2072</v>
      </c>
      <c r="C93" s="87" t="s">
        <v>2073</v>
      </c>
      <c r="D93" s="88" t="s">
        <v>546</v>
      </c>
      <c r="E93" s="88" t="s">
        <v>132</v>
      </c>
      <c r="F93" s="101">
        <v>44963</v>
      </c>
      <c r="G93" s="90">
        <v>34296.927280000004</v>
      </c>
      <c r="H93" s="102">
        <v>-5.3984969999999999</v>
      </c>
      <c r="I93" s="90">
        <v>-1.8515187209999997</v>
      </c>
      <c r="J93" s="91">
        <f t="shared" si="1"/>
        <v>3.1233912396673997E-3</v>
      </c>
      <c r="K93" s="91">
        <f>I93/'סכום נכסי הקרן'!$C$42</f>
        <v>-1.7545708854292137E-5</v>
      </c>
    </row>
    <row r="94" spans="2:11">
      <c r="B94" s="86" t="s">
        <v>2074</v>
      </c>
      <c r="C94" s="87" t="s">
        <v>2075</v>
      </c>
      <c r="D94" s="88" t="s">
        <v>546</v>
      </c>
      <c r="E94" s="88" t="s">
        <v>132</v>
      </c>
      <c r="F94" s="101">
        <v>44894</v>
      </c>
      <c r="G94" s="90">
        <v>69557.107879999996</v>
      </c>
      <c r="H94" s="102">
        <v>-6.2134239999999998</v>
      </c>
      <c r="I94" s="90">
        <v>-4.3218777630000007</v>
      </c>
      <c r="J94" s="91">
        <f t="shared" si="1"/>
        <v>7.2907257111485303E-3</v>
      </c>
      <c r="K94" s="91">
        <f>I94/'סכום נכסי הקרן'!$C$42</f>
        <v>-4.0955788387860119E-5</v>
      </c>
    </row>
    <row r="95" spans="2:11">
      <c r="B95" s="86" t="s">
        <v>2076</v>
      </c>
      <c r="C95" s="87" t="s">
        <v>2077</v>
      </c>
      <c r="D95" s="88" t="s">
        <v>546</v>
      </c>
      <c r="E95" s="88" t="s">
        <v>132</v>
      </c>
      <c r="F95" s="101">
        <v>44902</v>
      </c>
      <c r="G95" s="90">
        <v>42871.159100000004</v>
      </c>
      <c r="H95" s="102">
        <v>-6.1819249999999997</v>
      </c>
      <c r="I95" s="90">
        <v>-2.6502629999999998</v>
      </c>
      <c r="J95" s="91">
        <f t="shared" si="1"/>
        <v>4.4708207068756087E-3</v>
      </c>
      <c r="K95" s="91">
        <f>I95/'סכום נכסי הקרן'!$C$42</f>
        <v>-2.5114919151445538E-5</v>
      </c>
    </row>
    <row r="96" spans="2:11">
      <c r="B96" s="86" t="s">
        <v>2078</v>
      </c>
      <c r="C96" s="87" t="s">
        <v>2079</v>
      </c>
      <c r="D96" s="88" t="s">
        <v>546</v>
      </c>
      <c r="E96" s="88" t="s">
        <v>132</v>
      </c>
      <c r="F96" s="101">
        <v>44894</v>
      </c>
      <c r="G96" s="90">
        <v>107209.4485</v>
      </c>
      <c r="H96" s="102">
        <v>-6.1821659999999996</v>
      </c>
      <c r="I96" s="90">
        <v>-6.627866053</v>
      </c>
      <c r="J96" s="91">
        <f t="shared" si="1"/>
        <v>1.1180777451954886E-2</v>
      </c>
      <c r="K96" s="91">
        <f>I96/'סכום נכסי הקרן'!$C$42</f>
        <v>-6.2808226982644918E-5</v>
      </c>
    </row>
    <row r="97" spans="2:11">
      <c r="B97" s="86" t="s">
        <v>2080</v>
      </c>
      <c r="C97" s="87" t="s">
        <v>2081</v>
      </c>
      <c r="D97" s="88" t="s">
        <v>546</v>
      </c>
      <c r="E97" s="88" t="s">
        <v>132</v>
      </c>
      <c r="F97" s="101">
        <v>44882</v>
      </c>
      <c r="G97" s="90">
        <v>34327.216</v>
      </c>
      <c r="H97" s="102">
        <v>-6.1616669999999996</v>
      </c>
      <c r="I97" s="90">
        <v>-2.115128629</v>
      </c>
      <c r="J97" s="91">
        <f t="shared" si="1"/>
        <v>3.5680839494943019E-3</v>
      </c>
      <c r="K97" s="91">
        <f>I97/'סכום נכסי הקרן'!$C$42</f>
        <v>-2.0043778489999991E-5</v>
      </c>
    </row>
    <row r="98" spans="2:11">
      <c r="B98" s="86" t="s">
        <v>2082</v>
      </c>
      <c r="C98" s="87" t="s">
        <v>2083</v>
      </c>
      <c r="D98" s="88" t="s">
        <v>546</v>
      </c>
      <c r="E98" s="88" t="s">
        <v>132</v>
      </c>
      <c r="F98" s="101">
        <v>44882</v>
      </c>
      <c r="G98" s="90">
        <v>51490.824000000001</v>
      </c>
      <c r="H98" s="102">
        <v>-6.1616669999999996</v>
      </c>
      <c r="I98" s="90">
        <v>-3.1726929440000005</v>
      </c>
      <c r="J98" s="91">
        <f t="shared" si="1"/>
        <v>5.3521259250849211E-3</v>
      </c>
      <c r="K98" s="91">
        <f>I98/'סכום נכסי הקרן'!$C$42</f>
        <v>-3.0065667739738185E-5</v>
      </c>
    </row>
    <row r="99" spans="2:11">
      <c r="B99" s="86" t="s">
        <v>2084</v>
      </c>
      <c r="C99" s="87" t="s">
        <v>2085</v>
      </c>
      <c r="D99" s="88" t="s">
        <v>546</v>
      </c>
      <c r="E99" s="88" t="s">
        <v>132</v>
      </c>
      <c r="F99" s="101">
        <v>44963</v>
      </c>
      <c r="G99" s="90">
        <v>53207.184800000003</v>
      </c>
      <c r="H99" s="102">
        <v>-5.3054990000000002</v>
      </c>
      <c r="I99" s="90">
        <v>-2.8229065000000002</v>
      </c>
      <c r="J99" s="91">
        <f t="shared" si="1"/>
        <v>4.7620590234907821E-3</v>
      </c>
      <c r="K99" s="91">
        <f>I99/'סכום נכסי הקרן'!$C$42</f>
        <v>-2.6750955855924525E-5</v>
      </c>
    </row>
    <row r="100" spans="2:11">
      <c r="B100" s="86" t="s">
        <v>2086</v>
      </c>
      <c r="C100" s="87" t="s">
        <v>2087</v>
      </c>
      <c r="D100" s="88" t="s">
        <v>546</v>
      </c>
      <c r="E100" s="88" t="s">
        <v>132</v>
      </c>
      <c r="F100" s="101">
        <v>44943</v>
      </c>
      <c r="G100" s="90">
        <v>51581.690159999998</v>
      </c>
      <c r="H100" s="102">
        <v>-6.0165389999999999</v>
      </c>
      <c r="I100" s="90">
        <v>-3.1034327269999999</v>
      </c>
      <c r="J100" s="91">
        <f t="shared" si="1"/>
        <v>5.2352884593970632E-3</v>
      </c>
      <c r="K100" s="91">
        <f>I100/'סכום נכסי הקרן'!$C$42</f>
        <v>-2.940933108546403E-5</v>
      </c>
    </row>
    <row r="101" spans="2:11">
      <c r="B101" s="86" t="s">
        <v>2086</v>
      </c>
      <c r="C101" s="87" t="s">
        <v>2088</v>
      </c>
      <c r="D101" s="88" t="s">
        <v>546</v>
      </c>
      <c r="E101" s="88" t="s">
        <v>132</v>
      </c>
      <c r="F101" s="101">
        <v>44943</v>
      </c>
      <c r="G101" s="90">
        <v>78459.066269999996</v>
      </c>
      <c r="H101" s="102">
        <v>-6.0165389999999999</v>
      </c>
      <c r="I101" s="90">
        <v>-4.7205206609999992</v>
      </c>
      <c r="J101" s="91">
        <f t="shared" si="1"/>
        <v>7.9632102619373746E-3</v>
      </c>
      <c r="K101" s="91">
        <f>I101/'סכום נכסי הקרן'!$C$42</f>
        <v>-4.4733482961405426E-5</v>
      </c>
    </row>
    <row r="102" spans="2:11">
      <c r="B102" s="86" t="s">
        <v>2089</v>
      </c>
      <c r="C102" s="87" t="s">
        <v>2090</v>
      </c>
      <c r="D102" s="88" t="s">
        <v>546</v>
      </c>
      <c r="E102" s="88" t="s">
        <v>132</v>
      </c>
      <c r="F102" s="101">
        <v>44943</v>
      </c>
      <c r="G102" s="90">
        <v>25790.845079999999</v>
      </c>
      <c r="H102" s="102">
        <v>-6.0165389999999999</v>
      </c>
      <c r="I102" s="90">
        <v>-1.551716364</v>
      </c>
      <c r="J102" s="91">
        <f t="shared" si="1"/>
        <v>2.6176442305419988E-3</v>
      </c>
      <c r="K102" s="91">
        <f>I102/'סכום נכסי הקרן'!$C$42</f>
        <v>-1.4704665547470209E-5</v>
      </c>
    </row>
    <row r="103" spans="2:11">
      <c r="B103" s="86" t="s">
        <v>2091</v>
      </c>
      <c r="C103" s="87" t="s">
        <v>2092</v>
      </c>
      <c r="D103" s="88" t="s">
        <v>546</v>
      </c>
      <c r="E103" s="88" t="s">
        <v>132</v>
      </c>
      <c r="F103" s="101">
        <v>44943</v>
      </c>
      <c r="G103" s="90">
        <v>25790.845079999999</v>
      </c>
      <c r="H103" s="102">
        <v>-6.0165389999999999</v>
      </c>
      <c r="I103" s="90">
        <v>-1.551716364</v>
      </c>
      <c r="J103" s="91">
        <f t="shared" si="1"/>
        <v>2.6176442305419988E-3</v>
      </c>
      <c r="K103" s="91">
        <f>I103/'סכום נכסי הקרן'!$C$42</f>
        <v>-1.4704665547470209E-5</v>
      </c>
    </row>
    <row r="104" spans="2:11">
      <c r="B104" s="86" t="s">
        <v>2093</v>
      </c>
      <c r="C104" s="87" t="s">
        <v>2094</v>
      </c>
      <c r="D104" s="88" t="s">
        <v>546</v>
      </c>
      <c r="E104" s="88" t="s">
        <v>132</v>
      </c>
      <c r="F104" s="101">
        <v>44825</v>
      </c>
      <c r="G104" s="90">
        <v>8607.0445999999993</v>
      </c>
      <c r="H104" s="102">
        <v>-5.9976539999999998</v>
      </c>
      <c r="I104" s="90">
        <v>-0.51622075099999998</v>
      </c>
      <c r="J104" s="91">
        <f t="shared" si="1"/>
        <v>8.7083071487232687E-4</v>
      </c>
      <c r="K104" s="91">
        <f>I104/'סכום נכסי הקרן'!$C$42</f>
        <v>-4.8919078693939052E-6</v>
      </c>
    </row>
    <row r="105" spans="2:11">
      <c r="B105" s="86" t="s">
        <v>2095</v>
      </c>
      <c r="C105" s="87" t="s">
        <v>2096</v>
      </c>
      <c r="D105" s="88" t="s">
        <v>546</v>
      </c>
      <c r="E105" s="88" t="s">
        <v>132</v>
      </c>
      <c r="F105" s="101">
        <v>44943</v>
      </c>
      <c r="G105" s="90">
        <v>90373.968300000008</v>
      </c>
      <c r="H105" s="102">
        <v>-5.8921799999999998</v>
      </c>
      <c r="I105" s="90">
        <v>-5.3249967539999998</v>
      </c>
      <c r="J105" s="91">
        <f t="shared" si="1"/>
        <v>8.9829219786219713E-3</v>
      </c>
      <c r="K105" s="91">
        <f>I105/'סכום נכסי הקרן'!$C$42</f>
        <v>-5.0461732650087906E-5</v>
      </c>
    </row>
    <row r="106" spans="2:11">
      <c r="B106" s="86" t="s">
        <v>2097</v>
      </c>
      <c r="C106" s="87" t="s">
        <v>2098</v>
      </c>
      <c r="D106" s="88" t="s">
        <v>546</v>
      </c>
      <c r="E106" s="88" t="s">
        <v>132</v>
      </c>
      <c r="F106" s="101">
        <v>44825</v>
      </c>
      <c r="G106" s="90">
        <v>31666.681904000001</v>
      </c>
      <c r="H106" s="102">
        <v>-5.8796650000000001</v>
      </c>
      <c r="I106" s="90">
        <v>-1.8618947780000004</v>
      </c>
      <c r="J106" s="91">
        <f t="shared" si="1"/>
        <v>3.1408949706146017E-3</v>
      </c>
      <c r="K106" s="91">
        <f>I106/'סכום נכסי הקרן'!$C$42</f>
        <v>-1.7644036391093507E-5</v>
      </c>
    </row>
    <row r="107" spans="2:11">
      <c r="B107" s="86" t="s">
        <v>2097</v>
      </c>
      <c r="C107" s="87" t="s">
        <v>2099</v>
      </c>
      <c r="D107" s="88" t="s">
        <v>546</v>
      </c>
      <c r="E107" s="88" t="s">
        <v>132</v>
      </c>
      <c r="F107" s="101">
        <v>44825</v>
      </c>
      <c r="G107" s="90">
        <v>17233.272056000002</v>
      </c>
      <c r="H107" s="102">
        <v>-5.8796650000000001</v>
      </c>
      <c r="I107" s="90">
        <v>-1.0132586459999999</v>
      </c>
      <c r="J107" s="91">
        <f t="shared" si="1"/>
        <v>1.7093012036758397E-3</v>
      </c>
      <c r="K107" s="91">
        <f>I107/'סכום נכסי הקרן'!$C$42</f>
        <v>-9.6020315620725853E-6</v>
      </c>
    </row>
    <row r="108" spans="2:11">
      <c r="B108" s="86" t="s">
        <v>2097</v>
      </c>
      <c r="C108" s="87" t="s">
        <v>2100</v>
      </c>
      <c r="D108" s="88" t="s">
        <v>546</v>
      </c>
      <c r="E108" s="88" t="s">
        <v>132</v>
      </c>
      <c r="F108" s="101">
        <v>44825</v>
      </c>
      <c r="G108" s="90">
        <v>43688.190844999997</v>
      </c>
      <c r="H108" s="102">
        <v>-5.8796650000000001</v>
      </c>
      <c r="I108" s="90">
        <v>-2.568719218</v>
      </c>
      <c r="J108" s="91">
        <f t="shared" si="1"/>
        <v>4.3332616687414499E-3</v>
      </c>
      <c r="K108" s="91">
        <f>I108/'סכום נכסי הקרן'!$C$42</f>
        <v>-2.4342178675412368E-5</v>
      </c>
    </row>
    <row r="109" spans="2:11">
      <c r="B109" s="86" t="s">
        <v>2101</v>
      </c>
      <c r="C109" s="87" t="s">
        <v>2102</v>
      </c>
      <c r="D109" s="88" t="s">
        <v>546</v>
      </c>
      <c r="E109" s="88" t="s">
        <v>132</v>
      </c>
      <c r="F109" s="101">
        <v>44886</v>
      </c>
      <c r="G109" s="90">
        <v>104291.837065</v>
      </c>
      <c r="H109" s="102">
        <v>-5.696332</v>
      </c>
      <c r="I109" s="90">
        <v>-5.940808917</v>
      </c>
      <c r="J109" s="91">
        <f t="shared" si="1"/>
        <v>1.0021756905527814E-2</v>
      </c>
      <c r="K109" s="91">
        <f>I109/'סכום נכסי הקרן'!$C$42</f>
        <v>-5.6297407330759901E-5</v>
      </c>
    </row>
    <row r="110" spans="2:11">
      <c r="B110" s="86" t="s">
        <v>2103</v>
      </c>
      <c r="C110" s="87" t="s">
        <v>2104</v>
      </c>
      <c r="D110" s="88" t="s">
        <v>546</v>
      </c>
      <c r="E110" s="88" t="s">
        <v>132</v>
      </c>
      <c r="F110" s="101">
        <v>44825</v>
      </c>
      <c r="G110" s="90">
        <v>27733.508032999998</v>
      </c>
      <c r="H110" s="102">
        <v>-5.7836049999999997</v>
      </c>
      <c r="I110" s="90">
        <v>-1.6039965629999999</v>
      </c>
      <c r="J110" s="91">
        <f t="shared" si="1"/>
        <v>2.7058375140949055E-3</v>
      </c>
      <c r="K110" s="91">
        <f>I110/'סכום נכסי הקרן'!$C$42</f>
        <v>-1.5200092971505666E-5</v>
      </c>
    </row>
    <row r="111" spans="2:11">
      <c r="B111" s="86" t="s">
        <v>2103</v>
      </c>
      <c r="C111" s="87" t="s">
        <v>2105</v>
      </c>
      <c r="D111" s="88" t="s">
        <v>546</v>
      </c>
      <c r="E111" s="88" t="s">
        <v>132</v>
      </c>
      <c r="F111" s="101">
        <v>44825</v>
      </c>
      <c r="G111" s="90">
        <v>73307.915219000002</v>
      </c>
      <c r="H111" s="102">
        <v>-5.7836049999999997</v>
      </c>
      <c r="I111" s="90">
        <v>-4.2398402659999999</v>
      </c>
      <c r="J111" s="91">
        <f t="shared" si="1"/>
        <v>7.152333808032557E-3</v>
      </c>
      <c r="K111" s="91">
        <f>I111/'סכום נכסי הקרן'!$C$42</f>
        <v>-4.0178369277174886E-5</v>
      </c>
    </row>
    <row r="112" spans="2:11">
      <c r="B112" s="86" t="s">
        <v>2106</v>
      </c>
      <c r="C112" s="87" t="s">
        <v>2107</v>
      </c>
      <c r="D112" s="88" t="s">
        <v>546</v>
      </c>
      <c r="E112" s="88" t="s">
        <v>132</v>
      </c>
      <c r="F112" s="101">
        <v>44825</v>
      </c>
      <c r="G112" s="90">
        <v>73287.262445999993</v>
      </c>
      <c r="H112" s="102">
        <v>-5.7805090000000003</v>
      </c>
      <c r="I112" s="90">
        <v>-4.2363769620000005</v>
      </c>
      <c r="J112" s="91">
        <f t="shared" si="1"/>
        <v>7.1464914402232481E-3</v>
      </c>
      <c r="K112" s="91">
        <f>I112/'סכום נכסי הקרן'!$C$42</f>
        <v>-4.0145549666458192E-5</v>
      </c>
    </row>
    <row r="113" spans="2:11">
      <c r="B113" s="86" t="s">
        <v>2108</v>
      </c>
      <c r="C113" s="87" t="s">
        <v>2109</v>
      </c>
      <c r="D113" s="88" t="s">
        <v>546</v>
      </c>
      <c r="E113" s="88" t="s">
        <v>132</v>
      </c>
      <c r="F113" s="101">
        <v>44887</v>
      </c>
      <c r="G113" s="90">
        <v>169681.68776</v>
      </c>
      <c r="H113" s="102">
        <v>-5.5612750000000002</v>
      </c>
      <c r="I113" s="90">
        <v>-9.4364656660000001</v>
      </c>
      <c r="J113" s="91">
        <f t="shared" si="1"/>
        <v>1.5918701690841072E-2</v>
      </c>
      <c r="K113" s="91">
        <f>I113/'סכום נכסי הקרן'!$C$42</f>
        <v>-8.9423605233511421E-5</v>
      </c>
    </row>
    <row r="114" spans="2:11">
      <c r="B114" s="86" t="s">
        <v>2108</v>
      </c>
      <c r="C114" s="87" t="s">
        <v>2110</v>
      </c>
      <c r="D114" s="88" t="s">
        <v>546</v>
      </c>
      <c r="E114" s="88" t="s">
        <v>132</v>
      </c>
      <c r="F114" s="101">
        <v>44887</v>
      </c>
      <c r="G114" s="90">
        <v>17259.522280000001</v>
      </c>
      <c r="H114" s="102">
        <v>-5.5612750000000002</v>
      </c>
      <c r="I114" s="90">
        <v>-0.9598495370000002</v>
      </c>
      <c r="J114" s="91">
        <f t="shared" si="1"/>
        <v>1.6192035226332505E-3</v>
      </c>
      <c r="K114" s="91">
        <f>I114/'סכום נכסי הקרן'!$C$42</f>
        <v>-9.0959061494302408E-6</v>
      </c>
    </row>
    <row r="115" spans="2:11">
      <c r="B115" s="86" t="s">
        <v>2111</v>
      </c>
      <c r="C115" s="87" t="s">
        <v>2112</v>
      </c>
      <c r="D115" s="88" t="s">
        <v>546</v>
      </c>
      <c r="E115" s="88" t="s">
        <v>132</v>
      </c>
      <c r="F115" s="101">
        <v>44886</v>
      </c>
      <c r="G115" s="90">
        <v>62617.224600000001</v>
      </c>
      <c r="H115" s="102">
        <v>-5.5356240000000003</v>
      </c>
      <c r="I115" s="90">
        <v>-3.4662539730000002</v>
      </c>
      <c r="J115" s="91">
        <f t="shared" si="1"/>
        <v>5.8473442212256853E-3</v>
      </c>
      <c r="K115" s="91">
        <f>I115/'סכום נכסי הקרן'!$C$42</f>
        <v>-3.2847565803949231E-5</v>
      </c>
    </row>
    <row r="116" spans="2:11">
      <c r="B116" s="86" t="s">
        <v>2111</v>
      </c>
      <c r="C116" s="87" t="s">
        <v>2113</v>
      </c>
      <c r="D116" s="88" t="s">
        <v>546</v>
      </c>
      <c r="E116" s="88" t="s">
        <v>132</v>
      </c>
      <c r="F116" s="101">
        <v>44886</v>
      </c>
      <c r="G116" s="90">
        <v>19827.620999999999</v>
      </c>
      <c r="H116" s="102">
        <v>-5.5356240000000003</v>
      </c>
      <c r="I116" s="90">
        <v>-1.0975825030000002</v>
      </c>
      <c r="J116" s="91">
        <f t="shared" si="1"/>
        <v>1.8515500468884638E-3</v>
      </c>
      <c r="K116" s="91">
        <f>I116/'סכום נכסי הקרן'!$C$42</f>
        <v>-1.0401117106070694E-5</v>
      </c>
    </row>
    <row r="117" spans="2:11">
      <c r="B117" s="86" t="s">
        <v>2114</v>
      </c>
      <c r="C117" s="87" t="s">
        <v>2115</v>
      </c>
      <c r="D117" s="88" t="s">
        <v>546</v>
      </c>
      <c r="E117" s="88" t="s">
        <v>132</v>
      </c>
      <c r="F117" s="101">
        <v>44887</v>
      </c>
      <c r="G117" s="90">
        <v>43180.356449999992</v>
      </c>
      <c r="H117" s="102">
        <v>-5.5941349999999996</v>
      </c>
      <c r="I117" s="90">
        <v>-2.4155674829999998</v>
      </c>
      <c r="J117" s="91">
        <f t="shared" si="1"/>
        <v>4.0749046875165947E-3</v>
      </c>
      <c r="K117" s="91">
        <f>I117/'סכום נכסי הקרן'!$C$42</f>
        <v>-2.2890853489033276E-5</v>
      </c>
    </row>
    <row r="118" spans="2:11">
      <c r="B118" s="86" t="s">
        <v>2116</v>
      </c>
      <c r="C118" s="87" t="s">
        <v>2117</v>
      </c>
      <c r="D118" s="88" t="s">
        <v>546</v>
      </c>
      <c r="E118" s="88" t="s">
        <v>132</v>
      </c>
      <c r="F118" s="101">
        <v>44886</v>
      </c>
      <c r="G118" s="90">
        <v>148645.17843</v>
      </c>
      <c r="H118" s="102">
        <v>-5.44313</v>
      </c>
      <c r="I118" s="90">
        <v>-8.0909500070000018</v>
      </c>
      <c r="J118" s="91">
        <f t="shared" si="1"/>
        <v>1.3648904591578631E-2</v>
      </c>
      <c r="K118" s="91">
        <f>I118/'סכום נכסי הקרן'!$C$42</f>
        <v>-7.6672977468346634E-5</v>
      </c>
    </row>
    <row r="119" spans="2:11">
      <c r="B119" s="86" t="s">
        <v>2116</v>
      </c>
      <c r="C119" s="87" t="s">
        <v>2118</v>
      </c>
      <c r="D119" s="88" t="s">
        <v>546</v>
      </c>
      <c r="E119" s="88" t="s">
        <v>132</v>
      </c>
      <c r="F119" s="101">
        <v>44886</v>
      </c>
      <c r="G119" s="90">
        <v>17906.329140000002</v>
      </c>
      <c r="H119" s="102">
        <v>-5.44313</v>
      </c>
      <c r="I119" s="90">
        <v>-0.97466473699999978</v>
      </c>
      <c r="J119" s="91">
        <f t="shared" si="1"/>
        <v>1.6441957980928943E-3</v>
      </c>
      <c r="K119" s="91">
        <f>I119/'סכום נכסי הקרן'!$C$42</f>
        <v>-9.2363007254449557E-6</v>
      </c>
    </row>
    <row r="120" spans="2:11">
      <c r="B120" s="86" t="s">
        <v>2119</v>
      </c>
      <c r="C120" s="87" t="s">
        <v>2120</v>
      </c>
      <c r="D120" s="88" t="s">
        <v>546</v>
      </c>
      <c r="E120" s="88" t="s">
        <v>132</v>
      </c>
      <c r="F120" s="101">
        <v>44964</v>
      </c>
      <c r="G120" s="90">
        <v>127451.096898</v>
      </c>
      <c r="H120" s="102">
        <v>-4.55396</v>
      </c>
      <c r="I120" s="90">
        <v>-5.8040719589999989</v>
      </c>
      <c r="J120" s="91">
        <f t="shared" si="1"/>
        <v>9.7910905817623663E-3</v>
      </c>
      <c r="K120" s="91">
        <f>I120/'סכום נכסי הקרן'!$C$42</f>
        <v>-5.5001634931875479E-5</v>
      </c>
    </row>
    <row r="121" spans="2:11">
      <c r="B121" s="86" t="s">
        <v>2121</v>
      </c>
      <c r="C121" s="87" t="s">
        <v>2122</v>
      </c>
      <c r="D121" s="88" t="s">
        <v>546</v>
      </c>
      <c r="E121" s="88" t="s">
        <v>132</v>
      </c>
      <c r="F121" s="101">
        <v>44964</v>
      </c>
      <c r="G121" s="90">
        <v>77125.461785000007</v>
      </c>
      <c r="H121" s="102">
        <v>-4.5509069999999996</v>
      </c>
      <c r="I121" s="90">
        <v>-3.5099077369999998</v>
      </c>
      <c r="J121" s="91">
        <f t="shared" si="1"/>
        <v>5.9209852719532014E-3</v>
      </c>
      <c r="K121" s="91">
        <f>I121/'סכום נכסי הקרן'!$C$42</f>
        <v>-3.3261245787224956E-5</v>
      </c>
    </row>
    <row r="122" spans="2:11">
      <c r="B122" s="86" t="s">
        <v>2121</v>
      </c>
      <c r="C122" s="87" t="s">
        <v>2123</v>
      </c>
      <c r="D122" s="88" t="s">
        <v>546</v>
      </c>
      <c r="E122" s="88" t="s">
        <v>132</v>
      </c>
      <c r="F122" s="101">
        <v>44964</v>
      </c>
      <c r="G122" s="90">
        <v>35825.213111999998</v>
      </c>
      <c r="H122" s="102">
        <v>-4.5509069999999996</v>
      </c>
      <c r="I122" s="90">
        <v>-1.6303719900000002</v>
      </c>
      <c r="J122" s="91">
        <f t="shared" si="1"/>
        <v>2.750331138004792E-3</v>
      </c>
      <c r="K122" s="91">
        <f>I122/'סכום נכסי הקרן'!$C$42</f>
        <v>-1.5450036738101608E-5</v>
      </c>
    </row>
    <row r="123" spans="2:11">
      <c r="B123" s="86" t="s">
        <v>2124</v>
      </c>
      <c r="C123" s="87" t="s">
        <v>2125</v>
      </c>
      <c r="D123" s="88" t="s">
        <v>546</v>
      </c>
      <c r="E123" s="88" t="s">
        <v>132</v>
      </c>
      <c r="F123" s="101">
        <v>44964</v>
      </c>
      <c r="G123" s="90">
        <v>17291.325435999999</v>
      </c>
      <c r="H123" s="102">
        <v>-4.5173310000000004</v>
      </c>
      <c r="I123" s="90">
        <v>-0.78110643099999999</v>
      </c>
      <c r="J123" s="91">
        <f t="shared" si="1"/>
        <v>1.317675568797702E-3</v>
      </c>
      <c r="K123" s="91">
        <f>I123/'סכום נכסי הקרן'!$C$42</f>
        <v>-7.4020672149289238E-6</v>
      </c>
    </row>
    <row r="124" spans="2:11">
      <c r="B124" s="86" t="s">
        <v>2124</v>
      </c>
      <c r="C124" s="87" t="s">
        <v>2126</v>
      </c>
      <c r="D124" s="88" t="s">
        <v>546</v>
      </c>
      <c r="E124" s="88" t="s">
        <v>132</v>
      </c>
      <c r="F124" s="101">
        <v>44964</v>
      </c>
      <c r="G124" s="90">
        <v>35836.721707999997</v>
      </c>
      <c r="H124" s="102">
        <v>-4.5173310000000004</v>
      </c>
      <c r="I124" s="90">
        <v>-1.6188633939999999</v>
      </c>
      <c r="J124" s="91">
        <f t="shared" si="1"/>
        <v>2.7309168876817609E-3</v>
      </c>
      <c r="K124" s="91">
        <f>I124/'סכום נכסי הקרן'!$C$42</f>
        <v>-1.5340976822883135E-5</v>
      </c>
    </row>
    <row r="125" spans="2:11">
      <c r="B125" s="86" t="s">
        <v>2124</v>
      </c>
      <c r="C125" s="87" t="s">
        <v>2127</v>
      </c>
      <c r="D125" s="88" t="s">
        <v>546</v>
      </c>
      <c r="E125" s="88" t="s">
        <v>132</v>
      </c>
      <c r="F125" s="101">
        <v>44964</v>
      </c>
      <c r="G125" s="90">
        <v>15886.678411999999</v>
      </c>
      <c r="H125" s="102">
        <v>-4.5173310000000004</v>
      </c>
      <c r="I125" s="90">
        <v>-0.71765387299999994</v>
      </c>
      <c r="J125" s="91">
        <f t="shared" si="1"/>
        <v>1.2106352447956593E-3</v>
      </c>
      <c r="K125" s="91">
        <f>I125/'סכום נכסי הקרן'!$C$42</f>
        <v>-6.8007661877771235E-6</v>
      </c>
    </row>
    <row r="126" spans="2:11">
      <c r="B126" s="86" t="s">
        <v>2128</v>
      </c>
      <c r="C126" s="87" t="s">
        <v>2129</v>
      </c>
      <c r="D126" s="88" t="s">
        <v>546</v>
      </c>
      <c r="E126" s="88" t="s">
        <v>132</v>
      </c>
      <c r="F126" s="101">
        <v>44964</v>
      </c>
      <c r="G126" s="90">
        <v>107538.41349599998</v>
      </c>
      <c r="H126" s="102">
        <v>-4.4898759999999998</v>
      </c>
      <c r="I126" s="90">
        <v>-4.8283418099999995</v>
      </c>
      <c r="J126" s="91">
        <f t="shared" si="1"/>
        <v>8.1450975031614799E-3</v>
      </c>
      <c r="K126" s="91">
        <f>I126/'סכום נכסי הקרן'!$C$42</f>
        <v>-4.5755237949476791E-5</v>
      </c>
    </row>
    <row r="127" spans="2:11">
      <c r="B127" s="86" t="s">
        <v>2130</v>
      </c>
      <c r="C127" s="87" t="s">
        <v>2131</v>
      </c>
      <c r="D127" s="88" t="s">
        <v>546</v>
      </c>
      <c r="E127" s="88" t="s">
        <v>132</v>
      </c>
      <c r="F127" s="101">
        <v>44964</v>
      </c>
      <c r="G127" s="90">
        <v>30291.622669</v>
      </c>
      <c r="H127" s="102">
        <v>-4.4127720000000004</v>
      </c>
      <c r="I127" s="90">
        <v>-1.3367003400000002</v>
      </c>
      <c r="J127" s="91">
        <f t="shared" si="1"/>
        <v>2.2549262314569035E-3</v>
      </c>
      <c r="K127" s="91">
        <f>I127/'סכום נכסי הקרן'!$C$42</f>
        <v>-1.2667090386429485E-5</v>
      </c>
    </row>
    <row r="128" spans="2:11">
      <c r="B128" s="86" t="s">
        <v>2132</v>
      </c>
      <c r="C128" s="87" t="s">
        <v>2133</v>
      </c>
      <c r="D128" s="88" t="s">
        <v>546</v>
      </c>
      <c r="E128" s="88" t="s">
        <v>132</v>
      </c>
      <c r="F128" s="101">
        <v>44937</v>
      </c>
      <c r="G128" s="90">
        <v>24658.139660000001</v>
      </c>
      <c r="H128" s="102">
        <v>-5.1493679999999999</v>
      </c>
      <c r="I128" s="90">
        <v>-1.269738429</v>
      </c>
      <c r="J128" s="91">
        <f t="shared" si="1"/>
        <v>2.1419658579880205E-3</v>
      </c>
      <c r="K128" s="91">
        <f>I128/'סכום נכסי הקרן'!$C$42</f>
        <v>-1.2032533370393229E-5</v>
      </c>
    </row>
    <row r="129" spans="2:11">
      <c r="B129" s="86" t="s">
        <v>2134</v>
      </c>
      <c r="C129" s="87" t="s">
        <v>2135</v>
      </c>
      <c r="D129" s="88" t="s">
        <v>546</v>
      </c>
      <c r="E129" s="88" t="s">
        <v>132</v>
      </c>
      <c r="F129" s="101">
        <v>44956</v>
      </c>
      <c r="G129" s="90">
        <v>38958.866099999999</v>
      </c>
      <c r="H129" s="102">
        <v>-4.4206649999999996</v>
      </c>
      <c r="I129" s="90">
        <v>-1.7222407820000001</v>
      </c>
      <c r="J129" s="91">
        <f t="shared" si="1"/>
        <v>2.905307794128825E-3</v>
      </c>
      <c r="K129" s="91">
        <f>I129/'סכום נכסי הקרן'!$C$42</f>
        <v>-1.6320621009783686E-5</v>
      </c>
    </row>
    <row r="130" spans="2:11">
      <c r="B130" s="86" t="s">
        <v>2136</v>
      </c>
      <c r="C130" s="87" t="s">
        <v>2137</v>
      </c>
      <c r="D130" s="88" t="s">
        <v>546</v>
      </c>
      <c r="E130" s="88" t="s">
        <v>132</v>
      </c>
      <c r="F130" s="101">
        <v>44956</v>
      </c>
      <c r="G130" s="90">
        <v>17315.051599999999</v>
      </c>
      <c r="H130" s="102">
        <v>-4.4206649999999996</v>
      </c>
      <c r="I130" s="90">
        <v>-0.76544034799999994</v>
      </c>
      <c r="J130" s="91">
        <f t="shared" si="1"/>
        <v>1.2912479092514486E-3</v>
      </c>
      <c r="K130" s="91">
        <f>I130/'סכום נכסי הקרן'!$C$42</f>
        <v>-7.2536093418933659E-6</v>
      </c>
    </row>
    <row r="131" spans="2:11">
      <c r="B131" s="86" t="s">
        <v>2138</v>
      </c>
      <c r="C131" s="87" t="s">
        <v>2139</v>
      </c>
      <c r="D131" s="88" t="s">
        <v>546</v>
      </c>
      <c r="E131" s="88" t="s">
        <v>132</v>
      </c>
      <c r="F131" s="101">
        <v>44957</v>
      </c>
      <c r="G131" s="90">
        <v>134269.89576000001</v>
      </c>
      <c r="H131" s="102">
        <v>-4.3546440000000004</v>
      </c>
      <c r="I131" s="90">
        <v>-5.8469762320000003</v>
      </c>
      <c r="J131" s="91">
        <f t="shared" si="1"/>
        <v>9.8634672900897481E-3</v>
      </c>
      <c r="K131" s="91">
        <f>I131/'סכום נכסי הקרן'!$C$42</f>
        <v>-5.5408212448011266E-5</v>
      </c>
    </row>
    <row r="132" spans="2:11">
      <c r="B132" s="86" t="s">
        <v>2140</v>
      </c>
      <c r="C132" s="87" t="s">
        <v>2141</v>
      </c>
      <c r="D132" s="88" t="s">
        <v>546</v>
      </c>
      <c r="E132" s="88" t="s">
        <v>132</v>
      </c>
      <c r="F132" s="101">
        <v>44964</v>
      </c>
      <c r="G132" s="90">
        <v>87842.211599999995</v>
      </c>
      <c r="H132" s="102">
        <v>-4.31846</v>
      </c>
      <c r="I132" s="90">
        <v>-3.7934308429999999</v>
      </c>
      <c r="J132" s="91">
        <f t="shared" si="1"/>
        <v>6.3992702471358485E-3</v>
      </c>
      <c r="K132" s="91">
        <f>I132/'סכום נכסי הקרן'!$C$42</f>
        <v>-3.5948020603443846E-5</v>
      </c>
    </row>
    <row r="133" spans="2:11">
      <c r="B133" s="86" t="s">
        <v>2140</v>
      </c>
      <c r="C133" s="87" t="s">
        <v>2142</v>
      </c>
      <c r="D133" s="88" t="s">
        <v>546</v>
      </c>
      <c r="E133" s="88" t="s">
        <v>132</v>
      </c>
      <c r="F133" s="101">
        <v>44964</v>
      </c>
      <c r="G133" s="90">
        <v>153522.479403</v>
      </c>
      <c r="H133" s="102">
        <v>-4.31846</v>
      </c>
      <c r="I133" s="90">
        <v>-6.6298069910000015</v>
      </c>
      <c r="J133" s="91">
        <f t="shared" si="1"/>
        <v>1.118405168768212E-2</v>
      </c>
      <c r="K133" s="91">
        <f>I133/'סכום נכסי הקרן'!$C$42</f>
        <v>-6.2826620063236539E-5</v>
      </c>
    </row>
    <row r="134" spans="2:11">
      <c r="B134" s="86" t="s">
        <v>2143</v>
      </c>
      <c r="C134" s="87" t="s">
        <v>2144</v>
      </c>
      <c r="D134" s="88" t="s">
        <v>546</v>
      </c>
      <c r="E134" s="88" t="s">
        <v>132</v>
      </c>
      <c r="F134" s="101">
        <v>44937</v>
      </c>
      <c r="G134" s="90">
        <v>23883.58698</v>
      </c>
      <c r="H134" s="102">
        <v>-5.0574810000000001</v>
      </c>
      <c r="I134" s="90">
        <v>-1.2079079449999999</v>
      </c>
      <c r="J134" s="91">
        <f t="shared" si="1"/>
        <v>2.0376618669564355E-3</v>
      </c>
      <c r="K134" s="91">
        <f>I134/'סכום נכסי הקרן'!$C$42</f>
        <v>-1.1446603745010863E-5</v>
      </c>
    </row>
    <row r="135" spans="2:11">
      <c r="B135" s="86" t="s">
        <v>2145</v>
      </c>
      <c r="C135" s="87" t="s">
        <v>2146</v>
      </c>
      <c r="D135" s="88" t="s">
        <v>546</v>
      </c>
      <c r="E135" s="88" t="s">
        <v>132</v>
      </c>
      <c r="F135" s="101">
        <v>44956</v>
      </c>
      <c r="G135" s="90">
        <v>39865.256046000002</v>
      </c>
      <c r="H135" s="102">
        <v>-4.3142209999999999</v>
      </c>
      <c r="I135" s="90">
        <v>-1.719875432</v>
      </c>
      <c r="J135" s="91">
        <f t="shared" si="1"/>
        <v>2.9013176030575957E-3</v>
      </c>
      <c r="K135" s="91">
        <f>I135/'סכום נכסי הקרן'!$C$42</f>
        <v>-1.629820603662258E-5</v>
      </c>
    </row>
    <row r="136" spans="2:11">
      <c r="B136" s="86" t="s">
        <v>2147</v>
      </c>
      <c r="C136" s="87" t="s">
        <v>2148</v>
      </c>
      <c r="D136" s="88" t="s">
        <v>546</v>
      </c>
      <c r="E136" s="88" t="s">
        <v>132</v>
      </c>
      <c r="F136" s="101">
        <v>44956</v>
      </c>
      <c r="G136" s="90">
        <v>31199.804698</v>
      </c>
      <c r="H136" s="102">
        <v>-4.3111829999999998</v>
      </c>
      <c r="I136" s="90">
        <v>-1.3450808069999998</v>
      </c>
      <c r="J136" s="91">
        <f t="shared" si="1"/>
        <v>2.2690635323198314E-3</v>
      </c>
      <c r="K136" s="91">
        <f>I136/'סכום נכסי הקרן'!$C$42</f>
        <v>-1.2746506939109861E-5</v>
      </c>
    </row>
    <row r="137" spans="2:11">
      <c r="B137" s="86" t="s">
        <v>2149</v>
      </c>
      <c r="C137" s="87" t="s">
        <v>2150</v>
      </c>
      <c r="D137" s="88" t="s">
        <v>546</v>
      </c>
      <c r="E137" s="88" t="s">
        <v>132</v>
      </c>
      <c r="F137" s="101">
        <v>44852</v>
      </c>
      <c r="G137" s="90">
        <v>30566.366600000001</v>
      </c>
      <c r="H137" s="102">
        <v>-4.3928710000000004</v>
      </c>
      <c r="I137" s="90">
        <v>-1.3427410239999999</v>
      </c>
      <c r="J137" s="91">
        <f t="shared" si="1"/>
        <v>2.2651164711089272E-3</v>
      </c>
      <c r="K137" s="91">
        <f>I137/'סכום נכסי הקרן'!$C$42</f>
        <v>-1.2724334248747839E-5</v>
      </c>
    </row>
    <row r="138" spans="2:11">
      <c r="B138" s="86" t="s">
        <v>2151</v>
      </c>
      <c r="C138" s="87" t="s">
        <v>2152</v>
      </c>
      <c r="D138" s="88" t="s">
        <v>546</v>
      </c>
      <c r="E138" s="88" t="s">
        <v>132</v>
      </c>
      <c r="F138" s="101">
        <v>44852</v>
      </c>
      <c r="G138" s="90">
        <v>145295.31795500001</v>
      </c>
      <c r="H138" s="102">
        <v>-4.3506479999999996</v>
      </c>
      <c r="I138" s="90">
        <v>-6.321287978</v>
      </c>
      <c r="J138" s="91">
        <f t="shared" si="1"/>
        <v>1.0663600248792759E-2</v>
      </c>
      <c r="K138" s="91">
        <f>I138/'סכום נכסי הקרן'!$C$42</f>
        <v>-5.9902974346498689E-5</v>
      </c>
    </row>
    <row r="139" spans="2:11">
      <c r="B139" s="86" t="s">
        <v>2151</v>
      </c>
      <c r="C139" s="87" t="s">
        <v>2153</v>
      </c>
      <c r="D139" s="88" t="s">
        <v>546</v>
      </c>
      <c r="E139" s="88" t="s">
        <v>132</v>
      </c>
      <c r="F139" s="101">
        <v>44852</v>
      </c>
      <c r="G139" s="90">
        <v>24081.167483999998</v>
      </c>
      <c r="H139" s="102">
        <v>-4.3506479999999996</v>
      </c>
      <c r="I139" s="90">
        <v>-1.0476868529999999</v>
      </c>
      <c r="J139" s="91">
        <f t="shared" si="1"/>
        <v>1.7673793418667284E-3</v>
      </c>
      <c r="K139" s="91">
        <f>I139/'סכום נכסי הקרן'!$C$42</f>
        <v>-9.9282865923598534E-6</v>
      </c>
    </row>
    <row r="140" spans="2:11">
      <c r="B140" s="86" t="s">
        <v>2154</v>
      </c>
      <c r="C140" s="87" t="s">
        <v>2155</v>
      </c>
      <c r="D140" s="88" t="s">
        <v>546</v>
      </c>
      <c r="E140" s="88" t="s">
        <v>132</v>
      </c>
      <c r="F140" s="101">
        <v>44852</v>
      </c>
      <c r="G140" s="90">
        <v>74262.640914000003</v>
      </c>
      <c r="H140" s="102">
        <v>-4.3506479999999996</v>
      </c>
      <c r="I140" s="90">
        <v>-3.2309061700000004</v>
      </c>
      <c r="J140" s="91">
        <f t="shared" ref="J140:J203" si="2">IFERROR(I140/$I$11,0)</f>
        <v>5.450327837957277E-3</v>
      </c>
      <c r="K140" s="91">
        <f>I140/'סכום נכסי הקרן'!$C$42</f>
        <v>-3.0617318826643453E-5</v>
      </c>
    </row>
    <row r="141" spans="2:11">
      <c r="B141" s="86" t="s">
        <v>2156</v>
      </c>
      <c r="C141" s="87" t="s">
        <v>2157</v>
      </c>
      <c r="D141" s="88" t="s">
        <v>546</v>
      </c>
      <c r="E141" s="88" t="s">
        <v>132</v>
      </c>
      <c r="F141" s="101">
        <v>44865</v>
      </c>
      <c r="G141" s="90">
        <v>21520.392469999999</v>
      </c>
      <c r="H141" s="102">
        <v>-4.1592159999999998</v>
      </c>
      <c r="I141" s="90">
        <v>-0.89507967499999996</v>
      </c>
      <c r="J141" s="91">
        <f t="shared" si="2"/>
        <v>1.509940992759394E-3</v>
      </c>
      <c r="K141" s="91">
        <f>I141/'סכום נכסי הקרן'!$C$42</f>
        <v>-8.4821218391258324E-6</v>
      </c>
    </row>
    <row r="142" spans="2:11">
      <c r="B142" s="86" t="s">
        <v>2156</v>
      </c>
      <c r="C142" s="87" t="s">
        <v>2158</v>
      </c>
      <c r="D142" s="88" t="s">
        <v>546</v>
      </c>
      <c r="E142" s="88" t="s">
        <v>132</v>
      </c>
      <c r="F142" s="101">
        <v>44865</v>
      </c>
      <c r="G142" s="90">
        <v>54440.890259999993</v>
      </c>
      <c r="H142" s="102">
        <v>-4.1592159999999998</v>
      </c>
      <c r="I142" s="90">
        <v>-2.26431439</v>
      </c>
      <c r="J142" s="91">
        <f t="shared" si="2"/>
        <v>3.819750591427497E-3</v>
      </c>
      <c r="K142" s="91">
        <f>I142/'סכום נכסי הקרן'!$C$42</f>
        <v>-2.1457520569960312E-5</v>
      </c>
    </row>
    <row r="143" spans="2:11">
      <c r="B143" s="86" t="s">
        <v>2156</v>
      </c>
      <c r="C143" s="87" t="s">
        <v>2159</v>
      </c>
      <c r="D143" s="88" t="s">
        <v>546</v>
      </c>
      <c r="E143" s="88" t="s">
        <v>132</v>
      </c>
      <c r="F143" s="101">
        <v>44865</v>
      </c>
      <c r="G143" s="90">
        <v>71031.382759999993</v>
      </c>
      <c r="H143" s="102">
        <v>-4.1592159999999998</v>
      </c>
      <c r="I143" s="90">
        <v>-2.9543488610000002</v>
      </c>
      <c r="J143" s="91">
        <f t="shared" si="2"/>
        <v>4.9837937076785098E-3</v>
      </c>
      <c r="K143" s="91">
        <f>I143/'סכום נכסי הקרן'!$C$42</f>
        <v>-2.7996554602007505E-5</v>
      </c>
    </row>
    <row r="144" spans="2:11">
      <c r="B144" s="86" t="s">
        <v>2160</v>
      </c>
      <c r="C144" s="87" t="s">
        <v>2161</v>
      </c>
      <c r="D144" s="88" t="s">
        <v>546</v>
      </c>
      <c r="E144" s="88" t="s">
        <v>132</v>
      </c>
      <c r="F144" s="101">
        <v>44865</v>
      </c>
      <c r="G144" s="90">
        <v>116521.46305800001</v>
      </c>
      <c r="H144" s="102">
        <v>-4.0991989999999996</v>
      </c>
      <c r="I144" s="90">
        <v>-4.7764472089999996</v>
      </c>
      <c r="J144" s="91">
        <f t="shared" si="2"/>
        <v>8.0575546982678357E-3</v>
      </c>
      <c r="K144" s="91">
        <f>I144/'סכום נכסי הקרן'!$C$42</f>
        <v>-4.5263464601506603E-5</v>
      </c>
    </row>
    <row r="145" spans="2:11">
      <c r="B145" s="86" t="s">
        <v>2162</v>
      </c>
      <c r="C145" s="87" t="s">
        <v>2163</v>
      </c>
      <c r="D145" s="88" t="s">
        <v>546</v>
      </c>
      <c r="E145" s="88" t="s">
        <v>132</v>
      </c>
      <c r="F145" s="101">
        <v>44865</v>
      </c>
      <c r="G145" s="90">
        <v>78115.17078</v>
      </c>
      <c r="H145" s="102">
        <v>-4.0482399999999998</v>
      </c>
      <c r="I145" s="90">
        <v>-3.1622892179999997</v>
      </c>
      <c r="J145" s="91">
        <f t="shared" si="2"/>
        <v>5.3345755183405851E-3</v>
      </c>
      <c r="K145" s="91">
        <f>I145/'סכום נכסי הקרן'!$C$42</f>
        <v>-2.996707800077122E-5</v>
      </c>
    </row>
    <row r="146" spans="2:11">
      <c r="B146" s="86" t="s">
        <v>2164</v>
      </c>
      <c r="C146" s="87" t="s">
        <v>2165</v>
      </c>
      <c r="D146" s="88" t="s">
        <v>546</v>
      </c>
      <c r="E146" s="88" t="s">
        <v>132</v>
      </c>
      <c r="F146" s="101">
        <v>44867</v>
      </c>
      <c r="G146" s="90">
        <v>70249.637919999994</v>
      </c>
      <c r="H146" s="102">
        <v>-3.786864</v>
      </c>
      <c r="I146" s="90">
        <v>-2.6602582779999997</v>
      </c>
      <c r="J146" s="91">
        <f t="shared" si="2"/>
        <v>4.4876820885020275E-3</v>
      </c>
      <c r="K146" s="91">
        <f>I146/'סכום נכסי הקרן'!$C$42</f>
        <v>-2.5209638278892971E-5</v>
      </c>
    </row>
    <row r="147" spans="2:11">
      <c r="B147" s="86" t="s">
        <v>2166</v>
      </c>
      <c r="C147" s="87" t="s">
        <v>2167</v>
      </c>
      <c r="D147" s="88" t="s">
        <v>546</v>
      </c>
      <c r="E147" s="88" t="s">
        <v>132</v>
      </c>
      <c r="F147" s="101">
        <v>44853</v>
      </c>
      <c r="G147" s="90">
        <v>43579.023840000009</v>
      </c>
      <c r="H147" s="102">
        <v>-3.7877869999999998</v>
      </c>
      <c r="I147" s="90">
        <v>-1.650680755</v>
      </c>
      <c r="J147" s="91">
        <f t="shared" si="2"/>
        <v>2.7845906990721539E-3</v>
      </c>
      <c r="K147" s="91">
        <f>I147/'סכום נכסי הקרן'!$C$42</f>
        <v>-1.5642490464784848E-5</v>
      </c>
    </row>
    <row r="148" spans="2:11">
      <c r="B148" s="86" t="s">
        <v>2168</v>
      </c>
      <c r="C148" s="87" t="s">
        <v>2169</v>
      </c>
      <c r="D148" s="88" t="s">
        <v>546</v>
      </c>
      <c r="E148" s="88" t="s">
        <v>132</v>
      </c>
      <c r="F148" s="101">
        <v>44853</v>
      </c>
      <c r="G148" s="90">
        <v>87381.630720000001</v>
      </c>
      <c r="H148" s="102">
        <v>-3.7877869999999998</v>
      </c>
      <c r="I148" s="90">
        <v>-3.3098303599999994</v>
      </c>
      <c r="J148" s="91">
        <f t="shared" si="2"/>
        <v>5.5834677953597615E-3</v>
      </c>
      <c r="K148" s="91">
        <f>I148/'סכום נכסי הקרן'!$C$42</f>
        <v>-3.1365235033806032E-5</v>
      </c>
    </row>
    <row r="149" spans="2:11">
      <c r="B149" s="86" t="s">
        <v>2168</v>
      </c>
      <c r="C149" s="87" t="s">
        <v>2170</v>
      </c>
      <c r="D149" s="88" t="s">
        <v>546</v>
      </c>
      <c r="E149" s="88" t="s">
        <v>132</v>
      </c>
      <c r="F149" s="101">
        <v>44853</v>
      </c>
      <c r="G149" s="90">
        <v>36315.853199999998</v>
      </c>
      <c r="H149" s="102">
        <v>-3.7877869999999998</v>
      </c>
      <c r="I149" s="90">
        <v>-1.3755672960000001</v>
      </c>
      <c r="J149" s="91">
        <f t="shared" si="2"/>
        <v>2.3204922495079507E-3</v>
      </c>
      <c r="K149" s="91">
        <f>I149/'סכום נכסי הקרן'!$C$42</f>
        <v>-1.3035408722233438E-5</v>
      </c>
    </row>
    <row r="150" spans="2:11">
      <c r="B150" s="86" t="s">
        <v>2171</v>
      </c>
      <c r="C150" s="87" t="s">
        <v>2172</v>
      </c>
      <c r="D150" s="88" t="s">
        <v>546</v>
      </c>
      <c r="E150" s="88" t="s">
        <v>132</v>
      </c>
      <c r="F150" s="101">
        <v>44865</v>
      </c>
      <c r="G150" s="90">
        <v>16140.379199999999</v>
      </c>
      <c r="H150" s="102">
        <v>-3.762165</v>
      </c>
      <c r="I150" s="90">
        <v>-0.60722765499999998</v>
      </c>
      <c r="J150" s="91">
        <f t="shared" si="2"/>
        <v>1.0243534221930119E-3</v>
      </c>
      <c r="K150" s="91">
        <f>I150/'סכום נכסי הקרן'!$C$42</f>
        <v>-5.7543245564107651E-6</v>
      </c>
    </row>
    <row r="151" spans="2:11">
      <c r="B151" s="86" t="s">
        <v>2171</v>
      </c>
      <c r="C151" s="87" t="s">
        <v>2173</v>
      </c>
      <c r="D151" s="88" t="s">
        <v>546</v>
      </c>
      <c r="E151" s="88" t="s">
        <v>132</v>
      </c>
      <c r="F151" s="101">
        <v>44865</v>
      </c>
      <c r="G151" s="90">
        <v>21959.322</v>
      </c>
      <c r="H151" s="102">
        <v>-3.762165</v>
      </c>
      <c r="I151" s="90">
        <v>-0.82614587100000003</v>
      </c>
      <c r="J151" s="91">
        <f t="shared" si="2"/>
        <v>1.3936541644986122E-3</v>
      </c>
      <c r="K151" s="91">
        <f>I151/'סכום נכסי הקרן'!$C$42</f>
        <v>-7.8288784009230627E-6</v>
      </c>
    </row>
    <row r="152" spans="2:11">
      <c r="B152" s="86" t="s">
        <v>2174</v>
      </c>
      <c r="C152" s="87" t="s">
        <v>2175</v>
      </c>
      <c r="D152" s="88" t="s">
        <v>546</v>
      </c>
      <c r="E152" s="88" t="s">
        <v>132</v>
      </c>
      <c r="F152" s="101">
        <v>44867</v>
      </c>
      <c r="G152" s="90">
        <v>45513.881589999997</v>
      </c>
      <c r="H152" s="102">
        <v>-3.8130950000000001</v>
      </c>
      <c r="I152" s="90">
        <v>-1.735487556</v>
      </c>
      <c r="J152" s="91">
        <f t="shared" si="2"/>
        <v>2.9276542372925793E-3</v>
      </c>
      <c r="K152" s="91">
        <f>I152/'סכום נכסי הקרן'!$C$42</f>
        <v>-1.6446152573265299E-5</v>
      </c>
    </row>
    <row r="153" spans="2:11">
      <c r="B153" s="86" t="s">
        <v>2176</v>
      </c>
      <c r="C153" s="87" t="s">
        <v>2177</v>
      </c>
      <c r="D153" s="88" t="s">
        <v>546</v>
      </c>
      <c r="E153" s="88" t="s">
        <v>132</v>
      </c>
      <c r="F153" s="101">
        <v>44859</v>
      </c>
      <c r="G153" s="90">
        <v>39538.137869999999</v>
      </c>
      <c r="H153" s="102">
        <v>-3.5439050000000001</v>
      </c>
      <c r="I153" s="90">
        <v>-1.4011940430000001</v>
      </c>
      <c r="J153" s="91">
        <f t="shared" si="2"/>
        <v>2.3637228991217674E-3</v>
      </c>
      <c r="K153" s="91">
        <f>I153/'סכום נכסי הקרן'!$C$42</f>
        <v>-1.3278257707039681E-5</v>
      </c>
    </row>
    <row r="154" spans="2:11">
      <c r="B154" s="86" t="s">
        <v>2178</v>
      </c>
      <c r="C154" s="87" t="s">
        <v>2179</v>
      </c>
      <c r="D154" s="88" t="s">
        <v>546</v>
      </c>
      <c r="E154" s="88" t="s">
        <v>132</v>
      </c>
      <c r="F154" s="101">
        <v>44867</v>
      </c>
      <c r="G154" s="90">
        <v>35164.194296000001</v>
      </c>
      <c r="H154" s="102">
        <v>-3.7326169999999999</v>
      </c>
      <c r="I154" s="90">
        <v>-1.3125448510000002</v>
      </c>
      <c r="J154" s="91">
        <f t="shared" si="2"/>
        <v>2.2141774980648189E-3</v>
      </c>
      <c r="K154" s="91">
        <f>I154/'סכום נכסי הקרן'!$C$42</f>
        <v>-1.2438183612536241E-5</v>
      </c>
    </row>
    <row r="155" spans="2:11">
      <c r="B155" s="86" t="s">
        <v>2178</v>
      </c>
      <c r="C155" s="87" t="s">
        <v>2180</v>
      </c>
      <c r="D155" s="88" t="s">
        <v>546</v>
      </c>
      <c r="E155" s="88" t="s">
        <v>132</v>
      </c>
      <c r="F155" s="101">
        <v>44867</v>
      </c>
      <c r="G155" s="90">
        <v>36439.353644000003</v>
      </c>
      <c r="H155" s="102">
        <v>-3.7326169999999999</v>
      </c>
      <c r="I155" s="90">
        <v>-1.3601416710000003</v>
      </c>
      <c r="J155" s="91">
        <f t="shared" si="2"/>
        <v>2.2944702269137793E-3</v>
      </c>
      <c r="K155" s="91">
        <f>I155/'סכום נכסי הקרן'!$C$42</f>
        <v>-1.2889229522382135E-5</v>
      </c>
    </row>
    <row r="156" spans="2:11">
      <c r="B156" s="86" t="s">
        <v>2181</v>
      </c>
      <c r="C156" s="87" t="s">
        <v>2182</v>
      </c>
      <c r="D156" s="88" t="s">
        <v>546</v>
      </c>
      <c r="E156" s="88" t="s">
        <v>132</v>
      </c>
      <c r="F156" s="101">
        <v>44853</v>
      </c>
      <c r="G156" s="90">
        <v>43981.745499999997</v>
      </c>
      <c r="H156" s="102">
        <v>-3.6337640000000002</v>
      </c>
      <c r="I156" s="90">
        <v>-1.5981927290000002</v>
      </c>
      <c r="J156" s="91">
        <f t="shared" si="2"/>
        <v>2.696046824934446E-3</v>
      </c>
      <c r="K156" s="91">
        <f>I156/'סכום נכסי הקרן'!$C$42</f>
        <v>-1.5145093591565485E-5</v>
      </c>
    </row>
    <row r="157" spans="2:11">
      <c r="B157" s="86" t="s">
        <v>2181</v>
      </c>
      <c r="C157" s="87" t="s">
        <v>2183</v>
      </c>
      <c r="D157" s="88" t="s">
        <v>546</v>
      </c>
      <c r="E157" s="88" t="s">
        <v>132</v>
      </c>
      <c r="F157" s="101">
        <v>44853</v>
      </c>
      <c r="G157" s="90">
        <v>48490.708200000001</v>
      </c>
      <c r="H157" s="102">
        <v>-3.6337640000000002</v>
      </c>
      <c r="I157" s="90">
        <v>-1.7620377810000001</v>
      </c>
      <c r="J157" s="91">
        <f t="shared" si="2"/>
        <v>2.9724427340199629E-3</v>
      </c>
      <c r="K157" s="91">
        <f>I157/'סכום נכסי הקרן'!$C$42</f>
        <v>-1.6697752793442575E-5</v>
      </c>
    </row>
    <row r="158" spans="2:11">
      <c r="B158" s="86" t="s">
        <v>2184</v>
      </c>
      <c r="C158" s="87" t="s">
        <v>2185</v>
      </c>
      <c r="D158" s="88" t="s">
        <v>546</v>
      </c>
      <c r="E158" s="88" t="s">
        <v>132</v>
      </c>
      <c r="F158" s="101">
        <v>44853</v>
      </c>
      <c r="G158" s="90">
        <v>48386.861214999997</v>
      </c>
      <c r="H158" s="102">
        <v>-3.618897</v>
      </c>
      <c r="I158" s="90">
        <v>-1.7510708380000004</v>
      </c>
      <c r="J158" s="91">
        <f t="shared" si="2"/>
        <v>2.9539422169559877E-3</v>
      </c>
      <c r="K158" s="91">
        <f>I158/'סכום נכסי הקרן'!$C$42</f>
        <v>-1.6593825791939894E-5</v>
      </c>
    </row>
    <row r="159" spans="2:11">
      <c r="B159" s="86" t="s">
        <v>2186</v>
      </c>
      <c r="C159" s="87" t="s">
        <v>2187</v>
      </c>
      <c r="D159" s="88" t="s">
        <v>546</v>
      </c>
      <c r="E159" s="88" t="s">
        <v>132</v>
      </c>
      <c r="F159" s="101">
        <v>44867</v>
      </c>
      <c r="G159" s="90">
        <v>35192.463768000001</v>
      </c>
      <c r="H159" s="102">
        <v>-3.6492909999999998</v>
      </c>
      <c r="I159" s="90">
        <v>-1.2842753789999999</v>
      </c>
      <c r="J159" s="91">
        <f t="shared" si="2"/>
        <v>2.1664887438581455E-3</v>
      </c>
      <c r="K159" s="91">
        <f>I159/'סכום נכסי הקרן'!$C$42</f>
        <v>-1.2170291141587486E-5</v>
      </c>
    </row>
    <row r="160" spans="2:11">
      <c r="B160" s="86" t="s">
        <v>2188</v>
      </c>
      <c r="C160" s="87" t="s">
        <v>2189</v>
      </c>
      <c r="D160" s="88" t="s">
        <v>546</v>
      </c>
      <c r="E160" s="88" t="s">
        <v>132</v>
      </c>
      <c r="F160" s="101">
        <v>44859</v>
      </c>
      <c r="G160" s="90">
        <v>21997.1829</v>
      </c>
      <c r="H160" s="102">
        <v>-3.395391</v>
      </c>
      <c r="I160" s="90">
        <v>-0.74689038400000007</v>
      </c>
      <c r="J160" s="91">
        <f t="shared" si="2"/>
        <v>1.2599553306798137E-3</v>
      </c>
      <c r="K160" s="91">
        <f>I160/'סכום נכסי הקרן'!$C$42</f>
        <v>-7.077822695012576E-6</v>
      </c>
    </row>
    <row r="161" spans="2:11">
      <c r="B161" s="86" t="s">
        <v>2188</v>
      </c>
      <c r="C161" s="87" t="s">
        <v>2190</v>
      </c>
      <c r="D161" s="88" t="s">
        <v>546</v>
      </c>
      <c r="E161" s="88" t="s">
        <v>132</v>
      </c>
      <c r="F161" s="101">
        <v>44859</v>
      </c>
      <c r="G161" s="90">
        <v>18235.893479999999</v>
      </c>
      <c r="H161" s="102">
        <v>-3.395391</v>
      </c>
      <c r="I161" s="90">
        <v>-0.61917990000000001</v>
      </c>
      <c r="J161" s="91">
        <f t="shared" si="2"/>
        <v>1.044516079423502E-3</v>
      </c>
      <c r="K161" s="91">
        <f>I161/'סכום נכסי הקרן'!$C$42</f>
        <v>-5.8675886614649692E-6</v>
      </c>
    </row>
    <row r="162" spans="2:11">
      <c r="B162" s="86" t="s">
        <v>2191</v>
      </c>
      <c r="C162" s="87" t="s">
        <v>2192</v>
      </c>
      <c r="D162" s="88" t="s">
        <v>546</v>
      </c>
      <c r="E162" s="88" t="s">
        <v>132</v>
      </c>
      <c r="F162" s="101">
        <v>44972</v>
      </c>
      <c r="G162" s="90">
        <v>63862.245439999999</v>
      </c>
      <c r="H162" s="102">
        <v>-2.6334499999999998</v>
      </c>
      <c r="I162" s="90">
        <v>-1.6817803549999999</v>
      </c>
      <c r="J162" s="91">
        <f t="shared" si="2"/>
        <v>2.8370536945014936E-3</v>
      </c>
      <c r="K162" s="91">
        <f>I162/'סכום נכסי הקרן'!$C$42</f>
        <v>-1.5937202325321817E-5</v>
      </c>
    </row>
    <row r="163" spans="2:11">
      <c r="B163" s="86" t="s">
        <v>2193</v>
      </c>
      <c r="C163" s="87" t="s">
        <v>2194</v>
      </c>
      <c r="D163" s="88" t="s">
        <v>546</v>
      </c>
      <c r="E163" s="88" t="s">
        <v>132</v>
      </c>
      <c r="F163" s="101">
        <v>44854</v>
      </c>
      <c r="G163" s="90">
        <v>48560.2788</v>
      </c>
      <c r="H163" s="102">
        <v>-3.535428</v>
      </c>
      <c r="I163" s="90">
        <v>-1.7168135790000001</v>
      </c>
      <c r="J163" s="91">
        <f t="shared" si="2"/>
        <v>2.8961524568838731E-3</v>
      </c>
      <c r="K163" s="91">
        <f>I163/'סכום נכסי הקרן'!$C$42</f>
        <v>-1.6269190731142102E-5</v>
      </c>
    </row>
    <row r="164" spans="2:11">
      <c r="B164" s="86" t="s">
        <v>2193</v>
      </c>
      <c r="C164" s="87" t="s">
        <v>2195</v>
      </c>
      <c r="D164" s="88" t="s">
        <v>546</v>
      </c>
      <c r="E164" s="88" t="s">
        <v>132</v>
      </c>
      <c r="F164" s="101">
        <v>44854</v>
      </c>
      <c r="G164" s="90">
        <v>44044.847000000002</v>
      </c>
      <c r="H164" s="102">
        <v>-3.535428</v>
      </c>
      <c r="I164" s="90">
        <v>-1.55717375</v>
      </c>
      <c r="J164" s="91">
        <f t="shared" si="2"/>
        <v>2.6268504845380035E-3</v>
      </c>
      <c r="K164" s="91">
        <f>I164/'סכום נכסי הקרן'!$C$42</f>
        <v>-1.4756381851915553E-5</v>
      </c>
    </row>
    <row r="165" spans="2:11">
      <c r="B165" s="86" t="s">
        <v>2196</v>
      </c>
      <c r="C165" s="87" t="s">
        <v>2197</v>
      </c>
      <c r="D165" s="88" t="s">
        <v>546</v>
      </c>
      <c r="E165" s="88" t="s">
        <v>132</v>
      </c>
      <c r="F165" s="101">
        <v>44972</v>
      </c>
      <c r="G165" s="90">
        <v>36513.636400000003</v>
      </c>
      <c r="H165" s="102">
        <v>-2.5746340000000001</v>
      </c>
      <c r="I165" s="90">
        <v>-0.94009262699999985</v>
      </c>
      <c r="J165" s="91">
        <f t="shared" si="2"/>
        <v>1.5858749049330906E-3</v>
      </c>
      <c r="K165" s="91">
        <f>I165/'סכום נכסי הקרן'!$C$42</f>
        <v>-8.9086820145680052E-6</v>
      </c>
    </row>
    <row r="166" spans="2:11">
      <c r="B166" s="86" t="s">
        <v>2198</v>
      </c>
      <c r="C166" s="87" t="s">
        <v>2199</v>
      </c>
      <c r="D166" s="88" t="s">
        <v>546</v>
      </c>
      <c r="E166" s="88" t="s">
        <v>132</v>
      </c>
      <c r="F166" s="101">
        <v>44972</v>
      </c>
      <c r="G166" s="90">
        <v>44057.467299999997</v>
      </c>
      <c r="H166" s="102">
        <v>-2.5452520000000001</v>
      </c>
      <c r="I166" s="90">
        <v>-1.1213734629999998</v>
      </c>
      <c r="J166" s="91">
        <f t="shared" si="2"/>
        <v>1.8916838436491806E-3</v>
      </c>
      <c r="K166" s="91">
        <f>I166/'סכום נכסי הקרן'!$C$42</f>
        <v>-1.06265694619068E-5</v>
      </c>
    </row>
    <row r="167" spans="2:11">
      <c r="B167" s="86" t="s">
        <v>2198</v>
      </c>
      <c r="C167" s="87" t="s">
        <v>2200</v>
      </c>
      <c r="D167" s="88" t="s">
        <v>546</v>
      </c>
      <c r="E167" s="88" t="s">
        <v>132</v>
      </c>
      <c r="F167" s="101">
        <v>44972</v>
      </c>
      <c r="G167" s="90">
        <v>32382.795279999998</v>
      </c>
      <c r="H167" s="102">
        <v>-2.5452520000000001</v>
      </c>
      <c r="I167" s="90">
        <v>-0.82422366699999994</v>
      </c>
      <c r="J167" s="91">
        <f t="shared" si="2"/>
        <v>1.3904115318066721E-3</v>
      </c>
      <c r="K167" s="91">
        <f>I167/'סכום נכסי הקרן'!$C$42</f>
        <v>-7.8106628509747784E-6</v>
      </c>
    </row>
    <row r="168" spans="2:11">
      <c r="B168" s="86" t="s">
        <v>2201</v>
      </c>
      <c r="C168" s="87" t="s">
        <v>2202</v>
      </c>
      <c r="D168" s="88" t="s">
        <v>546</v>
      </c>
      <c r="E168" s="88" t="s">
        <v>132</v>
      </c>
      <c r="F168" s="101">
        <v>44972</v>
      </c>
      <c r="G168" s="90">
        <v>8813.0078959999992</v>
      </c>
      <c r="H168" s="102">
        <v>-2.5276299999999998</v>
      </c>
      <c r="I168" s="90">
        <v>-0.22276025699999999</v>
      </c>
      <c r="J168" s="91">
        <f t="shared" si="2"/>
        <v>3.7578201471496684E-4</v>
      </c>
      <c r="K168" s="91">
        <f>I168/'סכום נכסי הקרן'!$C$42</f>
        <v>-2.1109625137996606E-6</v>
      </c>
    </row>
    <row r="169" spans="2:11">
      <c r="B169" s="86" t="s">
        <v>2203</v>
      </c>
      <c r="C169" s="87" t="s">
        <v>2204</v>
      </c>
      <c r="D169" s="88" t="s">
        <v>546</v>
      </c>
      <c r="E169" s="88" t="s">
        <v>132</v>
      </c>
      <c r="F169" s="101">
        <v>44854</v>
      </c>
      <c r="G169" s="90">
        <v>39659.671359</v>
      </c>
      <c r="H169" s="102">
        <v>-3.48502</v>
      </c>
      <c r="I169" s="90">
        <v>-1.3821473169999998</v>
      </c>
      <c r="J169" s="91">
        <f t="shared" si="2"/>
        <v>2.3315923154781865E-3</v>
      </c>
      <c r="K169" s="91">
        <f>I169/'סכום נכסי הקרן'!$C$42</f>
        <v>-1.3097763550954136E-5</v>
      </c>
    </row>
    <row r="170" spans="2:11">
      <c r="B170" s="86" t="s">
        <v>2205</v>
      </c>
      <c r="C170" s="87" t="s">
        <v>2206</v>
      </c>
      <c r="D170" s="88" t="s">
        <v>546</v>
      </c>
      <c r="E170" s="88" t="s">
        <v>132</v>
      </c>
      <c r="F170" s="101">
        <v>44854</v>
      </c>
      <c r="G170" s="90">
        <v>35275.252935999997</v>
      </c>
      <c r="H170" s="102">
        <v>-3.4198580000000001</v>
      </c>
      <c r="I170" s="90">
        <v>-1.2063636639999999</v>
      </c>
      <c r="J170" s="91">
        <f t="shared" si="2"/>
        <v>2.0350567656996794E-3</v>
      </c>
      <c r="K170" s="91">
        <f>I170/'סכום נכסי הקרן'!$C$42</f>
        <v>-1.1431969539853822E-5</v>
      </c>
    </row>
    <row r="171" spans="2:11">
      <c r="B171" s="86" t="s">
        <v>2207</v>
      </c>
      <c r="C171" s="87" t="s">
        <v>2208</v>
      </c>
      <c r="D171" s="88" t="s">
        <v>546</v>
      </c>
      <c r="E171" s="88" t="s">
        <v>132</v>
      </c>
      <c r="F171" s="101">
        <v>44867</v>
      </c>
      <c r="G171" s="90">
        <v>70633.295039999997</v>
      </c>
      <c r="H171" s="102">
        <v>-3.2848290000000002</v>
      </c>
      <c r="I171" s="90">
        <v>-2.3201832540000003</v>
      </c>
      <c r="J171" s="91">
        <f t="shared" si="2"/>
        <v>3.9139977186148055E-3</v>
      </c>
      <c r="K171" s="91">
        <f>I171/'סכום נכסי הקרן'!$C$42</f>
        <v>-2.1986955574125222E-5</v>
      </c>
    </row>
    <row r="172" spans="2:11">
      <c r="B172" s="86" t="s">
        <v>2209</v>
      </c>
      <c r="C172" s="87" t="s">
        <v>2210</v>
      </c>
      <c r="D172" s="88" t="s">
        <v>546</v>
      </c>
      <c r="E172" s="88" t="s">
        <v>132</v>
      </c>
      <c r="F172" s="101">
        <v>44837</v>
      </c>
      <c r="G172" s="90">
        <v>44158.429700000001</v>
      </c>
      <c r="H172" s="102">
        <v>-3.247404</v>
      </c>
      <c r="I172" s="90">
        <v>-1.4340026260000001</v>
      </c>
      <c r="J172" s="91">
        <f t="shared" si="2"/>
        <v>2.4190688373322946E-3</v>
      </c>
      <c r="K172" s="91">
        <f>I172/'סכום נכסי הקרן'!$C$42</f>
        <v>-1.3589164552706881E-5</v>
      </c>
    </row>
    <row r="173" spans="2:11">
      <c r="B173" s="86" t="s">
        <v>2211</v>
      </c>
      <c r="C173" s="87" t="s">
        <v>2212</v>
      </c>
      <c r="D173" s="88" t="s">
        <v>546</v>
      </c>
      <c r="E173" s="88" t="s">
        <v>132</v>
      </c>
      <c r="F173" s="101">
        <v>44973</v>
      </c>
      <c r="G173" s="90">
        <v>44196.290599999993</v>
      </c>
      <c r="H173" s="102">
        <v>-2.1927560000000001</v>
      </c>
      <c r="I173" s="90">
        <v>-0.96911669900000008</v>
      </c>
      <c r="J173" s="91">
        <f t="shared" si="2"/>
        <v>1.6348366200894541E-3</v>
      </c>
      <c r="K173" s="91">
        <f>I173/'סכום נכסי הקרן'!$C$42</f>
        <v>-9.1837253675204247E-6</v>
      </c>
    </row>
    <row r="174" spans="2:11">
      <c r="B174" s="86" t="s">
        <v>2213</v>
      </c>
      <c r="C174" s="87" t="s">
        <v>2214</v>
      </c>
      <c r="D174" s="88" t="s">
        <v>546</v>
      </c>
      <c r="E174" s="88" t="s">
        <v>132</v>
      </c>
      <c r="F174" s="101">
        <v>44973</v>
      </c>
      <c r="G174" s="90">
        <v>109619.32002599999</v>
      </c>
      <c r="H174" s="102">
        <v>-2.1810849999999999</v>
      </c>
      <c r="I174" s="90">
        <v>-2.3908900740000001</v>
      </c>
      <c r="J174" s="91">
        <f t="shared" si="2"/>
        <v>4.0332755091485473E-3</v>
      </c>
      <c r="K174" s="91">
        <f>I174/'סכום נכסי הקרן'!$C$42</f>
        <v>-2.2657000798978685E-5</v>
      </c>
    </row>
    <row r="175" spans="2:11">
      <c r="B175" s="86" t="s">
        <v>2215</v>
      </c>
      <c r="C175" s="87" t="s">
        <v>2216</v>
      </c>
      <c r="D175" s="88" t="s">
        <v>546</v>
      </c>
      <c r="E175" s="88" t="s">
        <v>132</v>
      </c>
      <c r="F175" s="101">
        <v>44977</v>
      </c>
      <c r="G175" s="90">
        <v>77145.294118000005</v>
      </c>
      <c r="H175" s="102">
        <v>-1.8648169999999999</v>
      </c>
      <c r="I175" s="90">
        <v>-1.4386188660000001</v>
      </c>
      <c r="J175" s="91">
        <f t="shared" si="2"/>
        <v>2.426856132925188E-3</v>
      </c>
      <c r="K175" s="91">
        <f>I175/'סכום נכסי הקרן'!$C$42</f>
        <v>-1.3632909831716424E-5</v>
      </c>
    </row>
    <row r="176" spans="2:11">
      <c r="B176" s="86" t="s">
        <v>2217</v>
      </c>
      <c r="C176" s="87" t="s">
        <v>2218</v>
      </c>
      <c r="D176" s="88" t="s">
        <v>546</v>
      </c>
      <c r="E176" s="88" t="s">
        <v>132</v>
      </c>
      <c r="F176" s="101">
        <v>44977</v>
      </c>
      <c r="G176" s="90">
        <v>76607.480668000004</v>
      </c>
      <c r="H176" s="102">
        <v>-1.8300339999999999</v>
      </c>
      <c r="I176" s="90">
        <v>-1.4019432730000001</v>
      </c>
      <c r="J176" s="91">
        <f t="shared" si="2"/>
        <v>2.3649868012319401E-3</v>
      </c>
      <c r="K176" s="91">
        <f>I176/'סכום נכסי הקרן'!$C$42</f>
        <v>-1.32853577008425E-5</v>
      </c>
    </row>
    <row r="177" spans="2:11">
      <c r="B177" s="86" t="s">
        <v>2219</v>
      </c>
      <c r="C177" s="87" t="s">
        <v>2220</v>
      </c>
      <c r="D177" s="88" t="s">
        <v>546</v>
      </c>
      <c r="E177" s="88" t="s">
        <v>132</v>
      </c>
      <c r="F177" s="101">
        <v>45013</v>
      </c>
      <c r="G177" s="90">
        <v>44385.595099999999</v>
      </c>
      <c r="H177" s="102">
        <v>-1.6812400000000001</v>
      </c>
      <c r="I177" s="90">
        <v>-0.74622851999999995</v>
      </c>
      <c r="J177" s="91">
        <f t="shared" si="2"/>
        <v>1.2588388093095436E-3</v>
      </c>
      <c r="K177" s="91">
        <f>I177/'סכום נכסי הקרן'!$C$42</f>
        <v>-7.0715506152796381E-6</v>
      </c>
    </row>
    <row r="178" spans="2:11">
      <c r="B178" s="86" t="s">
        <v>2219</v>
      </c>
      <c r="C178" s="87" t="s">
        <v>2221</v>
      </c>
      <c r="D178" s="88" t="s">
        <v>546</v>
      </c>
      <c r="E178" s="88" t="s">
        <v>132</v>
      </c>
      <c r="F178" s="101">
        <v>45013</v>
      </c>
      <c r="G178" s="90">
        <v>12233.99001</v>
      </c>
      <c r="H178" s="102">
        <v>-1.6812400000000001</v>
      </c>
      <c r="I178" s="90">
        <v>-0.20568277300000001</v>
      </c>
      <c r="J178" s="91">
        <f t="shared" si="2"/>
        <v>3.4697341379930801E-4</v>
      </c>
      <c r="K178" s="91">
        <f>I178/'סכום נכסי הקרן'!$C$42</f>
        <v>-1.9491296579773879E-6</v>
      </c>
    </row>
    <row r="179" spans="2:11">
      <c r="B179" s="86" t="s">
        <v>2222</v>
      </c>
      <c r="C179" s="87" t="s">
        <v>2223</v>
      </c>
      <c r="D179" s="88" t="s">
        <v>546</v>
      </c>
      <c r="E179" s="88" t="s">
        <v>132</v>
      </c>
      <c r="F179" s="101">
        <v>44868</v>
      </c>
      <c r="G179" s="90">
        <v>31096.4192</v>
      </c>
      <c r="H179" s="102">
        <v>-2.6852269999999998</v>
      </c>
      <c r="I179" s="90">
        <v>-0.83500952900000003</v>
      </c>
      <c r="J179" s="91">
        <f t="shared" si="2"/>
        <v>1.4086065770422215E-3</v>
      </c>
      <c r="K179" s="91">
        <f>I179/'סכום נכסי הקרן'!$C$42</f>
        <v>-7.9128738587534975E-6</v>
      </c>
    </row>
    <row r="180" spans="2:11">
      <c r="B180" s="86" t="s">
        <v>2224</v>
      </c>
      <c r="C180" s="87" t="s">
        <v>2225</v>
      </c>
      <c r="D180" s="88" t="s">
        <v>546</v>
      </c>
      <c r="E180" s="88" t="s">
        <v>132</v>
      </c>
      <c r="F180" s="101">
        <v>44868</v>
      </c>
      <c r="G180" s="90">
        <v>44423.455999999998</v>
      </c>
      <c r="H180" s="102">
        <v>-2.6852269999999998</v>
      </c>
      <c r="I180" s="90">
        <v>-1.192870756</v>
      </c>
      <c r="J180" s="91">
        <f t="shared" si="2"/>
        <v>2.0122951105422979E-3</v>
      </c>
      <c r="K180" s="91">
        <f>I180/'סכום נכסי הקרן'!$C$42</f>
        <v>-1.1304105515212535E-5</v>
      </c>
    </row>
    <row r="181" spans="2:11">
      <c r="B181" s="86" t="s">
        <v>2226</v>
      </c>
      <c r="C181" s="87" t="s">
        <v>2227</v>
      </c>
      <c r="D181" s="88" t="s">
        <v>546</v>
      </c>
      <c r="E181" s="88" t="s">
        <v>132</v>
      </c>
      <c r="F181" s="101">
        <v>45013</v>
      </c>
      <c r="G181" s="90">
        <v>15103.975039999999</v>
      </c>
      <c r="H181" s="102">
        <v>-1.5945800000000001</v>
      </c>
      <c r="I181" s="90">
        <v>-0.24084499000000001</v>
      </c>
      <c r="J181" s="91">
        <f t="shared" si="2"/>
        <v>4.0628977895372986E-4</v>
      </c>
      <c r="K181" s="91">
        <f>I181/'סכום נכסי הקרן'!$C$42</f>
        <v>-2.2823404514498033E-6</v>
      </c>
    </row>
    <row r="182" spans="2:11">
      <c r="B182" s="86" t="s">
        <v>2228</v>
      </c>
      <c r="C182" s="87" t="s">
        <v>2229</v>
      </c>
      <c r="D182" s="88" t="s">
        <v>546</v>
      </c>
      <c r="E182" s="88" t="s">
        <v>132</v>
      </c>
      <c r="F182" s="101">
        <v>44868</v>
      </c>
      <c r="G182" s="90">
        <v>20414.333060000001</v>
      </c>
      <c r="H182" s="102">
        <v>-2.6502330000000001</v>
      </c>
      <c r="I182" s="90">
        <v>-0.54102736600000001</v>
      </c>
      <c r="J182" s="91">
        <f t="shared" si="2"/>
        <v>9.1267785532951585E-4</v>
      </c>
      <c r="K182" s="91">
        <f>I182/'סכום נכסי הקרן'!$C$42</f>
        <v>-5.1269849655711659E-6</v>
      </c>
    </row>
    <row r="183" spans="2:11">
      <c r="B183" s="86" t="s">
        <v>2228</v>
      </c>
      <c r="C183" s="87" t="s">
        <v>2230</v>
      </c>
      <c r="D183" s="88" t="s">
        <v>546</v>
      </c>
      <c r="E183" s="88" t="s">
        <v>132</v>
      </c>
      <c r="F183" s="101">
        <v>44868</v>
      </c>
      <c r="G183" s="90">
        <v>48882.460395999995</v>
      </c>
      <c r="H183" s="102">
        <v>-2.6502330000000001</v>
      </c>
      <c r="I183" s="90">
        <v>-1.2954990359999998</v>
      </c>
      <c r="J183" s="91">
        <f t="shared" si="2"/>
        <v>2.185422320685226E-3</v>
      </c>
      <c r="K183" s="91">
        <f>I183/'סכום נכסי הקרן'!$C$42</f>
        <v>-1.2276650864429541E-5</v>
      </c>
    </row>
    <row r="184" spans="2:11">
      <c r="B184" s="86" t="s">
        <v>2231</v>
      </c>
      <c r="C184" s="87" t="s">
        <v>2232</v>
      </c>
      <c r="D184" s="88" t="s">
        <v>546</v>
      </c>
      <c r="E184" s="88" t="s">
        <v>132</v>
      </c>
      <c r="F184" s="101">
        <v>44868</v>
      </c>
      <c r="G184" s="90">
        <v>31114.087619999995</v>
      </c>
      <c r="H184" s="102">
        <v>-2.6269170000000002</v>
      </c>
      <c r="I184" s="90">
        <v>-0.81734110900000001</v>
      </c>
      <c r="J184" s="91">
        <f t="shared" si="2"/>
        <v>1.3788011056630508E-3</v>
      </c>
      <c r="K184" s="91">
        <f>I184/'סכום נכסי הקרן'!$C$42</f>
        <v>-7.7454410644105275E-6</v>
      </c>
    </row>
    <row r="185" spans="2:11">
      <c r="B185" s="86" t="s">
        <v>2233</v>
      </c>
      <c r="C185" s="87" t="s">
        <v>2234</v>
      </c>
      <c r="D185" s="88" t="s">
        <v>546</v>
      </c>
      <c r="E185" s="88" t="s">
        <v>132</v>
      </c>
      <c r="F185" s="101">
        <v>45013</v>
      </c>
      <c r="G185" s="90">
        <v>17789.57488</v>
      </c>
      <c r="H185" s="102">
        <v>-1.479263</v>
      </c>
      <c r="I185" s="90">
        <v>-0.26315456799999998</v>
      </c>
      <c r="J185" s="91">
        <f t="shared" si="2"/>
        <v>4.4392458096547603E-4</v>
      </c>
      <c r="K185" s="91">
        <f>I185/'סכום נכסי הקרן'!$C$42</f>
        <v>-2.4937546574259147E-6</v>
      </c>
    </row>
    <row r="186" spans="2:11">
      <c r="B186" s="86" t="s">
        <v>2235</v>
      </c>
      <c r="C186" s="87" t="s">
        <v>2236</v>
      </c>
      <c r="D186" s="88" t="s">
        <v>546</v>
      </c>
      <c r="E186" s="88" t="s">
        <v>132</v>
      </c>
      <c r="F186" s="101">
        <v>45014</v>
      </c>
      <c r="G186" s="90">
        <v>20442.1613</v>
      </c>
      <c r="H186" s="102">
        <v>-1.3965449999999999</v>
      </c>
      <c r="I186" s="90">
        <v>-0.28548408200000003</v>
      </c>
      <c r="J186" s="91">
        <f t="shared" si="2"/>
        <v>4.8159301370806381E-4</v>
      </c>
      <c r="K186" s="91">
        <f>I186/'סכום נכסי הקרן'!$C$42</f>
        <v>-2.7053577846631257E-6</v>
      </c>
    </row>
    <row r="187" spans="2:11">
      <c r="B187" s="86" t="s">
        <v>2235</v>
      </c>
      <c r="C187" s="87" t="s">
        <v>2237</v>
      </c>
      <c r="D187" s="88" t="s">
        <v>546</v>
      </c>
      <c r="E187" s="88" t="s">
        <v>132</v>
      </c>
      <c r="F187" s="101">
        <v>45014</v>
      </c>
      <c r="G187" s="90">
        <v>15129.720452000001</v>
      </c>
      <c r="H187" s="102">
        <v>-1.3965449999999999</v>
      </c>
      <c r="I187" s="90">
        <v>-0.211293429</v>
      </c>
      <c r="J187" s="91">
        <f t="shared" si="2"/>
        <v>3.5643822428187361E-4</v>
      </c>
      <c r="K187" s="91">
        <f>I187/'סכום נכסי הקרן'!$C$42</f>
        <v>-2.0022984083340779E-6</v>
      </c>
    </row>
    <row r="188" spans="2:11">
      <c r="B188" s="86" t="s">
        <v>2238</v>
      </c>
      <c r="C188" s="87" t="s">
        <v>2239</v>
      </c>
      <c r="D188" s="88" t="s">
        <v>546</v>
      </c>
      <c r="E188" s="88" t="s">
        <v>132</v>
      </c>
      <c r="F188" s="101">
        <v>45012</v>
      </c>
      <c r="G188" s="90">
        <v>62325.351549999999</v>
      </c>
      <c r="H188" s="102">
        <v>-1.3584579999999999</v>
      </c>
      <c r="I188" s="90">
        <v>-0.84666361900000009</v>
      </c>
      <c r="J188" s="91">
        <f t="shared" si="2"/>
        <v>1.4282662662473277E-3</v>
      </c>
      <c r="K188" s="91">
        <f>I188/'סכום נכסי הקרן'!$C$42</f>
        <v>-8.0233125314941545E-6</v>
      </c>
    </row>
    <row r="189" spans="2:11">
      <c r="B189" s="86" t="s">
        <v>2240</v>
      </c>
      <c r="C189" s="87" t="s">
        <v>2241</v>
      </c>
      <c r="D189" s="88" t="s">
        <v>546</v>
      </c>
      <c r="E189" s="88" t="s">
        <v>132</v>
      </c>
      <c r="F189" s="101">
        <v>45014</v>
      </c>
      <c r="G189" s="90">
        <v>75691.511280000006</v>
      </c>
      <c r="H189" s="102">
        <v>-1.339064</v>
      </c>
      <c r="I189" s="90">
        <v>-1.013558124</v>
      </c>
      <c r="J189" s="91">
        <f t="shared" si="2"/>
        <v>1.709806403515876E-3</v>
      </c>
      <c r="K189" s="91">
        <f>I189/'סכום נכסי הקרן'!$C$42</f>
        <v>-9.6048695316467891E-6</v>
      </c>
    </row>
    <row r="190" spans="2:11">
      <c r="B190" s="86" t="s">
        <v>2242</v>
      </c>
      <c r="C190" s="87" t="s">
        <v>2243</v>
      </c>
      <c r="D190" s="88" t="s">
        <v>546</v>
      </c>
      <c r="E190" s="88" t="s">
        <v>132</v>
      </c>
      <c r="F190" s="101">
        <v>45012</v>
      </c>
      <c r="G190" s="90">
        <v>26729.795399999999</v>
      </c>
      <c r="H190" s="102">
        <v>-1.2866740000000001</v>
      </c>
      <c r="I190" s="90">
        <v>-0.34392538700000003</v>
      </c>
      <c r="J190" s="91">
        <f t="shared" si="2"/>
        <v>5.8017968096743891E-4</v>
      </c>
      <c r="K190" s="91">
        <f>I190/'סכום נכסי הקרן'!$C$42</f>
        <v>-3.2591702365518514E-6</v>
      </c>
    </row>
    <row r="191" spans="2:11">
      <c r="B191" s="86" t="s">
        <v>2244</v>
      </c>
      <c r="C191" s="87" t="s">
        <v>2245</v>
      </c>
      <c r="D191" s="88" t="s">
        <v>546</v>
      </c>
      <c r="E191" s="88" t="s">
        <v>132</v>
      </c>
      <c r="F191" s="101">
        <v>44993</v>
      </c>
      <c r="G191" s="90">
        <v>64997.411500000002</v>
      </c>
      <c r="H191" s="102">
        <v>-0.74103200000000002</v>
      </c>
      <c r="I191" s="90">
        <v>-0.48165147200000002</v>
      </c>
      <c r="J191" s="91">
        <f t="shared" si="2"/>
        <v>8.1251459742475276E-4</v>
      </c>
      <c r="K191" s="91">
        <f>I191/'סכום נכסי הקרן'!$C$42</f>
        <v>-4.5643159861699519E-6</v>
      </c>
    </row>
    <row r="192" spans="2:11">
      <c r="B192" s="86" t="s">
        <v>2246</v>
      </c>
      <c r="C192" s="87" t="s">
        <v>2247</v>
      </c>
      <c r="D192" s="88" t="s">
        <v>546</v>
      </c>
      <c r="E192" s="88" t="s">
        <v>132</v>
      </c>
      <c r="F192" s="101">
        <v>44993</v>
      </c>
      <c r="G192" s="90">
        <v>25178.205236999998</v>
      </c>
      <c r="H192" s="102">
        <v>-0.38971600000000001</v>
      </c>
      <c r="I192" s="90">
        <v>-9.8123570000000007E-2</v>
      </c>
      <c r="J192" s="91">
        <f t="shared" si="2"/>
        <v>1.6552805838083176E-4</v>
      </c>
      <c r="K192" s="91">
        <f>I192/'סכום נכסי הקרן'!$C$42</f>
        <v>-9.2985697170477309E-7</v>
      </c>
    </row>
    <row r="193" spans="2:11">
      <c r="B193" s="86" t="s">
        <v>2248</v>
      </c>
      <c r="C193" s="87" t="s">
        <v>2249</v>
      </c>
      <c r="D193" s="88" t="s">
        <v>546</v>
      </c>
      <c r="E193" s="88" t="s">
        <v>132</v>
      </c>
      <c r="F193" s="101">
        <v>44993</v>
      </c>
      <c r="G193" s="90">
        <v>31499.259176</v>
      </c>
      <c r="H193" s="102">
        <v>-0.30525099999999999</v>
      </c>
      <c r="I193" s="90">
        <v>-9.6151833999999992E-2</v>
      </c>
      <c r="J193" s="91">
        <f t="shared" si="2"/>
        <v>1.6220186843768567E-4</v>
      </c>
      <c r="K193" s="91">
        <f>I193/'סכום נכסי הקרן'!$C$42</f>
        <v>-9.1117203733109211E-7</v>
      </c>
    </row>
    <row r="194" spans="2:11">
      <c r="B194" s="86" t="s">
        <v>2250</v>
      </c>
      <c r="C194" s="87" t="s">
        <v>2251</v>
      </c>
      <c r="D194" s="88" t="s">
        <v>546</v>
      </c>
      <c r="E194" s="88" t="s">
        <v>132</v>
      </c>
      <c r="F194" s="101">
        <v>44993</v>
      </c>
      <c r="G194" s="90">
        <v>87613.69899400002</v>
      </c>
      <c r="H194" s="102">
        <v>-0.30243799999999998</v>
      </c>
      <c r="I194" s="90">
        <v>-0.26497714700000002</v>
      </c>
      <c r="J194" s="91">
        <f t="shared" si="2"/>
        <v>4.4699915278461879E-4</v>
      </c>
      <c r="K194" s="91">
        <f>I194/'סכום נכסי הקרן'!$C$42</f>
        <v>-2.5110261222700166E-6</v>
      </c>
    </row>
    <row r="195" spans="2:11">
      <c r="B195" s="86" t="s">
        <v>2250</v>
      </c>
      <c r="C195" s="87" t="s">
        <v>2252</v>
      </c>
      <c r="D195" s="88" t="s">
        <v>546</v>
      </c>
      <c r="E195" s="88" t="s">
        <v>132</v>
      </c>
      <c r="F195" s="101">
        <v>44993</v>
      </c>
      <c r="G195" s="90">
        <v>74246.893607000005</v>
      </c>
      <c r="H195" s="102">
        <v>-0.30243799999999998</v>
      </c>
      <c r="I195" s="90">
        <v>-0.224550845</v>
      </c>
      <c r="J195" s="91">
        <f t="shared" si="2"/>
        <v>3.7880261980505908E-4</v>
      </c>
      <c r="K195" s="91">
        <f>I195/'סכום נכסי הקרן'!$C$42</f>
        <v>-2.127930819531412E-6</v>
      </c>
    </row>
    <row r="196" spans="2:11">
      <c r="B196" s="86" t="s">
        <v>2253</v>
      </c>
      <c r="C196" s="87" t="s">
        <v>2254</v>
      </c>
      <c r="D196" s="88" t="s">
        <v>546</v>
      </c>
      <c r="E196" s="88" t="s">
        <v>132</v>
      </c>
      <c r="F196" s="101">
        <v>44986</v>
      </c>
      <c r="G196" s="90">
        <v>73934.424520999994</v>
      </c>
      <c r="H196" s="102">
        <v>-0.31822299999999998</v>
      </c>
      <c r="I196" s="90">
        <v>-0.23527630799999999</v>
      </c>
      <c r="J196" s="91">
        <f t="shared" si="2"/>
        <v>3.9689577586965647E-4</v>
      </c>
      <c r="K196" s="91">
        <f>I196/'סכום נכסי הקרן'!$C$42</f>
        <v>-2.2295694629818245E-6</v>
      </c>
    </row>
    <row r="197" spans="2:11">
      <c r="B197" s="86" t="s">
        <v>2253</v>
      </c>
      <c r="C197" s="87" t="s">
        <v>2255</v>
      </c>
      <c r="D197" s="88" t="s">
        <v>546</v>
      </c>
      <c r="E197" s="88" t="s">
        <v>132</v>
      </c>
      <c r="F197" s="101">
        <v>44986</v>
      </c>
      <c r="G197" s="90">
        <v>45906.644137000003</v>
      </c>
      <c r="H197" s="102">
        <v>-0.31822299999999998</v>
      </c>
      <c r="I197" s="90">
        <v>-0.14608547999999999</v>
      </c>
      <c r="J197" s="91">
        <f t="shared" si="2"/>
        <v>2.4643667023154403E-4</v>
      </c>
      <c r="K197" s="91">
        <f>I197/'סכום נכסי הקרן'!$C$42</f>
        <v>-1.3843626158611859E-6</v>
      </c>
    </row>
    <row r="198" spans="2:11">
      <c r="B198" s="86" t="s">
        <v>2256</v>
      </c>
      <c r="C198" s="87" t="s">
        <v>2257</v>
      </c>
      <c r="D198" s="88" t="s">
        <v>546</v>
      </c>
      <c r="E198" s="88" t="s">
        <v>132</v>
      </c>
      <c r="F198" s="101">
        <v>44986</v>
      </c>
      <c r="G198" s="90">
        <v>41417.603427000002</v>
      </c>
      <c r="H198" s="102">
        <v>-0.290101</v>
      </c>
      <c r="I198" s="90">
        <v>-0.120152697</v>
      </c>
      <c r="J198" s="91">
        <f t="shared" si="2"/>
        <v>2.0268975785971084E-4</v>
      </c>
      <c r="K198" s="91">
        <f>I198/'סכום נכסי הקרן'!$C$42</f>
        <v>-1.1386135153315475E-6</v>
      </c>
    </row>
    <row r="199" spans="2:11">
      <c r="B199" s="86" t="s">
        <v>2258</v>
      </c>
      <c r="C199" s="87" t="s">
        <v>2259</v>
      </c>
      <c r="D199" s="88" t="s">
        <v>546</v>
      </c>
      <c r="E199" s="88" t="s">
        <v>132</v>
      </c>
      <c r="F199" s="101">
        <v>44993</v>
      </c>
      <c r="G199" s="90">
        <v>18917.047241</v>
      </c>
      <c r="H199" s="102">
        <v>-0.54893000000000003</v>
      </c>
      <c r="I199" s="90">
        <v>-0.10384128000000001</v>
      </c>
      <c r="J199" s="91">
        <f t="shared" si="2"/>
        <v>1.7517346197432784E-4</v>
      </c>
      <c r="K199" s="91">
        <f>I199/'סכום נכסי הקרן'!$C$42</f>
        <v>-9.8404020724834442E-7</v>
      </c>
    </row>
    <row r="200" spans="2:11">
      <c r="B200" s="86" t="s">
        <v>2258</v>
      </c>
      <c r="C200" s="87" t="s">
        <v>2260</v>
      </c>
      <c r="D200" s="88" t="s">
        <v>546</v>
      </c>
      <c r="E200" s="88" t="s">
        <v>132</v>
      </c>
      <c r="F200" s="101">
        <v>44993</v>
      </c>
      <c r="G200" s="90">
        <v>74678.233208000005</v>
      </c>
      <c r="H200" s="102">
        <v>-0.54893000000000003</v>
      </c>
      <c r="I200" s="90">
        <v>-0.40993095799999996</v>
      </c>
      <c r="J200" s="91">
        <f t="shared" si="2"/>
        <v>6.9152677127355103E-4</v>
      </c>
      <c r="K200" s="91">
        <f>I200/'סכום נכסי הקרן'!$C$42</f>
        <v>-3.8846646041712143E-6</v>
      </c>
    </row>
    <row r="201" spans="2:11">
      <c r="B201" s="86" t="s">
        <v>2261</v>
      </c>
      <c r="C201" s="87" t="s">
        <v>2262</v>
      </c>
      <c r="D201" s="88" t="s">
        <v>546</v>
      </c>
      <c r="E201" s="88" t="s">
        <v>132</v>
      </c>
      <c r="F201" s="101">
        <v>44993</v>
      </c>
      <c r="G201" s="90">
        <v>54065.365199999993</v>
      </c>
      <c r="H201" s="102">
        <v>-0.18162600000000001</v>
      </c>
      <c r="I201" s="90">
        <v>-9.819652999999999E-2</v>
      </c>
      <c r="J201" s="91">
        <f t="shared" si="2"/>
        <v>1.6565113713896767E-4</v>
      </c>
      <c r="K201" s="91">
        <f>I201/'סכום נכסי הקרן'!$C$42</f>
        <v>-9.3054836893640227E-7</v>
      </c>
    </row>
    <row r="202" spans="2:11">
      <c r="B202" s="86" t="s">
        <v>2261</v>
      </c>
      <c r="C202" s="87" t="s">
        <v>2263</v>
      </c>
      <c r="D202" s="88" t="s">
        <v>546</v>
      </c>
      <c r="E202" s="88" t="s">
        <v>132</v>
      </c>
      <c r="F202" s="101">
        <v>44993</v>
      </c>
      <c r="G202" s="90">
        <v>8278.9014000000006</v>
      </c>
      <c r="H202" s="102">
        <v>-0.18162600000000001</v>
      </c>
      <c r="I202" s="90">
        <v>-1.5036602E-2</v>
      </c>
      <c r="J202" s="91">
        <f t="shared" si="2"/>
        <v>2.5365766183449414E-5</v>
      </c>
      <c r="K202" s="91">
        <f>I202/'סכום נכסי הקרן'!$C$42</f>
        <v>-1.4249266715886848E-7</v>
      </c>
    </row>
    <row r="203" spans="2:11">
      <c r="B203" s="86" t="s">
        <v>2264</v>
      </c>
      <c r="C203" s="87" t="s">
        <v>2265</v>
      </c>
      <c r="D203" s="88" t="s">
        <v>546</v>
      </c>
      <c r="E203" s="88" t="s">
        <v>132</v>
      </c>
      <c r="F203" s="101">
        <v>44980</v>
      </c>
      <c r="G203" s="90">
        <v>37272.796802999997</v>
      </c>
      <c r="H203" s="102">
        <v>-0.173679</v>
      </c>
      <c r="I203" s="90">
        <v>-6.4734866000000002E-2</v>
      </c>
      <c r="J203" s="91">
        <f t="shared" si="2"/>
        <v>1.0920349390593228E-4</v>
      </c>
      <c r="K203" s="91">
        <f>I203/'סכום נכסי הקרן'!$C$42</f>
        <v>-6.1345267464763333E-7</v>
      </c>
    </row>
    <row r="204" spans="2:11">
      <c r="B204" s="86" t="s">
        <v>2264</v>
      </c>
      <c r="C204" s="87" t="s">
        <v>2266</v>
      </c>
      <c r="D204" s="88" t="s">
        <v>546</v>
      </c>
      <c r="E204" s="88" t="s">
        <v>132</v>
      </c>
      <c r="F204" s="101">
        <v>44980</v>
      </c>
      <c r="G204" s="90">
        <v>36060.740407999998</v>
      </c>
      <c r="H204" s="102">
        <v>-0.173679</v>
      </c>
      <c r="I204" s="90">
        <v>-6.2629783000000008E-2</v>
      </c>
      <c r="J204" s="91">
        <f t="shared" ref="J204:J267" si="3">IFERROR(I204/$I$11,0)</f>
        <v>1.0565235627691517E-4</v>
      </c>
      <c r="K204" s="91">
        <f>I204/'סכום נכסי הקרן'!$C$42</f>
        <v>-5.9350409243066758E-7</v>
      </c>
    </row>
    <row r="205" spans="2:11">
      <c r="B205" s="86" t="s">
        <v>2264</v>
      </c>
      <c r="C205" s="87" t="s">
        <v>2267</v>
      </c>
      <c r="D205" s="88" t="s">
        <v>546</v>
      </c>
      <c r="E205" s="88" t="s">
        <v>132</v>
      </c>
      <c r="F205" s="101">
        <v>44980</v>
      </c>
      <c r="G205" s="90">
        <v>56052.616818000002</v>
      </c>
      <c r="H205" s="102">
        <v>-0.173679</v>
      </c>
      <c r="I205" s="90">
        <v>-9.7351391000000009E-2</v>
      </c>
      <c r="J205" s="91">
        <f t="shared" si="3"/>
        <v>1.6422544280546641E-4</v>
      </c>
      <c r="K205" s="91">
        <f>I205/'סכום נכסי הקרן'!$C$42</f>
        <v>-9.2253950428533438E-7</v>
      </c>
    </row>
    <row r="206" spans="2:11">
      <c r="B206" s="86" t="s">
        <v>2268</v>
      </c>
      <c r="C206" s="87" t="s">
        <v>2269</v>
      </c>
      <c r="D206" s="88" t="s">
        <v>546</v>
      </c>
      <c r="E206" s="88" t="s">
        <v>132</v>
      </c>
      <c r="F206" s="101">
        <v>44998</v>
      </c>
      <c r="G206" s="90">
        <v>27047.826959999999</v>
      </c>
      <c r="H206" s="102">
        <v>2.3463999999999999E-2</v>
      </c>
      <c r="I206" s="90">
        <v>6.3464940000000003E-3</v>
      </c>
      <c r="J206" s="91">
        <f t="shared" si="3"/>
        <v>-1.0706121162790942E-5</v>
      </c>
      <c r="K206" s="91">
        <f>I206/'סכום נכסי הקרן'!$C$42</f>
        <v>6.0141836378176134E-8</v>
      </c>
    </row>
    <row r="207" spans="2:11">
      <c r="B207" s="86" t="s">
        <v>2270</v>
      </c>
      <c r="C207" s="87" t="s">
        <v>2271</v>
      </c>
      <c r="D207" s="88" t="s">
        <v>546</v>
      </c>
      <c r="E207" s="88" t="s">
        <v>132</v>
      </c>
      <c r="F207" s="101">
        <v>44991</v>
      </c>
      <c r="G207" s="90">
        <v>74824.706248000002</v>
      </c>
      <c r="H207" s="102">
        <v>-1.6331999999999999E-2</v>
      </c>
      <c r="I207" s="90">
        <v>-1.2220727000000001E-2</v>
      </c>
      <c r="J207" s="91">
        <f t="shared" si="3"/>
        <v>2.0615568841535289E-5</v>
      </c>
      <c r="K207" s="91">
        <f>I207/'סכום נכסי הקרן'!$C$42</f>
        <v>-1.158083445216145E-7</v>
      </c>
    </row>
    <row r="208" spans="2:11">
      <c r="B208" s="86" t="s">
        <v>2272</v>
      </c>
      <c r="C208" s="87" t="s">
        <v>2273</v>
      </c>
      <c r="D208" s="88" t="s">
        <v>546</v>
      </c>
      <c r="E208" s="88" t="s">
        <v>132</v>
      </c>
      <c r="F208" s="101">
        <v>44991</v>
      </c>
      <c r="G208" s="90">
        <v>65546.685400000002</v>
      </c>
      <c r="H208" s="102">
        <v>-7.5230000000000005E-2</v>
      </c>
      <c r="I208" s="90">
        <v>-4.9310661999999998E-2</v>
      </c>
      <c r="J208" s="91">
        <f t="shared" si="3"/>
        <v>8.3183868446016197E-5</v>
      </c>
      <c r="K208" s="91">
        <f>I208/'סכום נכסי הקרן'!$C$42</f>
        <v>-4.672869407429594E-7</v>
      </c>
    </row>
    <row r="209" spans="2:11">
      <c r="B209" s="86" t="s">
        <v>2274</v>
      </c>
      <c r="C209" s="87" t="s">
        <v>2275</v>
      </c>
      <c r="D209" s="88" t="s">
        <v>546</v>
      </c>
      <c r="E209" s="88" t="s">
        <v>132</v>
      </c>
      <c r="F209" s="101">
        <v>44980</v>
      </c>
      <c r="G209" s="90">
        <v>27125.063195999999</v>
      </c>
      <c r="H209" s="102">
        <v>-0.180252</v>
      </c>
      <c r="I209" s="90">
        <v>-4.8893565999999999E-2</v>
      </c>
      <c r="J209" s="91">
        <f t="shared" si="3"/>
        <v>8.2480254716527841E-5</v>
      </c>
      <c r="K209" s="91">
        <f>I209/'סכום נכסי הקרן'!$C$42</f>
        <v>-4.6333437742437881E-7</v>
      </c>
    </row>
    <row r="210" spans="2:11">
      <c r="B210" s="86" t="s">
        <v>2276</v>
      </c>
      <c r="C210" s="87" t="s">
        <v>2277</v>
      </c>
      <c r="D210" s="88" t="s">
        <v>546</v>
      </c>
      <c r="E210" s="88" t="s">
        <v>132</v>
      </c>
      <c r="F210" s="101">
        <v>44980</v>
      </c>
      <c r="G210" s="90">
        <v>76918.709252000001</v>
      </c>
      <c r="H210" s="102">
        <v>-9.6423999999999996E-2</v>
      </c>
      <c r="I210" s="90">
        <v>-7.4168240999999996E-2</v>
      </c>
      <c r="J210" s="91">
        <f t="shared" si="3"/>
        <v>1.2511698184494916E-4</v>
      </c>
      <c r="K210" s="91">
        <f>I210/'סכום נכסי הקרן'!$C$42</f>
        <v>-7.0284699153251136E-7</v>
      </c>
    </row>
    <row r="211" spans="2:11">
      <c r="B211" s="86" t="s">
        <v>2278</v>
      </c>
      <c r="C211" s="87" t="s">
        <v>2279</v>
      </c>
      <c r="D211" s="88" t="s">
        <v>546</v>
      </c>
      <c r="E211" s="88" t="s">
        <v>132</v>
      </c>
      <c r="F211" s="101">
        <v>44998</v>
      </c>
      <c r="G211" s="90">
        <v>45284.160459999999</v>
      </c>
      <c r="H211" s="102">
        <v>0.47483799999999998</v>
      </c>
      <c r="I211" s="90">
        <v>0.21502635</v>
      </c>
      <c r="J211" s="91">
        <f t="shared" si="3"/>
        <v>-3.6273541837315089E-4</v>
      </c>
      <c r="K211" s="91">
        <f>I211/'סכום נכסי הקרן'!$C$42</f>
        <v>2.0376730142179972E-6</v>
      </c>
    </row>
    <row r="212" spans="2:11">
      <c r="B212" s="86" t="s">
        <v>2278</v>
      </c>
      <c r="C212" s="87" t="s">
        <v>2280</v>
      </c>
      <c r="D212" s="88" t="s">
        <v>546</v>
      </c>
      <c r="E212" s="88" t="s">
        <v>132</v>
      </c>
      <c r="F212" s="101">
        <v>44998</v>
      </c>
      <c r="G212" s="90">
        <v>41605.537819999998</v>
      </c>
      <c r="H212" s="102">
        <v>0.47483799999999998</v>
      </c>
      <c r="I212" s="90">
        <v>0.197558856</v>
      </c>
      <c r="J212" s="91">
        <f t="shared" si="3"/>
        <v>-3.3326889604218772E-4</v>
      </c>
      <c r="K212" s="91">
        <f>I212/'סכום נכסי הקרן'!$C$42</f>
        <v>1.8721442725088308E-6</v>
      </c>
    </row>
    <row r="213" spans="2:11">
      <c r="B213" s="86" t="s">
        <v>2281</v>
      </c>
      <c r="C213" s="87" t="s">
        <v>2282</v>
      </c>
      <c r="D213" s="88" t="s">
        <v>546</v>
      </c>
      <c r="E213" s="88" t="s">
        <v>132</v>
      </c>
      <c r="F213" s="101">
        <v>44987</v>
      </c>
      <c r="G213" s="90">
        <v>9403.0460500000008</v>
      </c>
      <c r="H213" s="102">
        <v>0.42128700000000002</v>
      </c>
      <c r="I213" s="90">
        <v>3.9613791000000002E-2</v>
      </c>
      <c r="J213" s="91">
        <f t="shared" si="3"/>
        <v>-6.6825879952534014E-5</v>
      </c>
      <c r="K213" s="91">
        <f>I213/'סכום נכסי הקרן'!$C$42</f>
        <v>3.7539563365872029E-7</v>
      </c>
    </row>
    <row r="214" spans="2:11">
      <c r="B214" s="86" t="s">
        <v>2281</v>
      </c>
      <c r="C214" s="87" t="s">
        <v>2283</v>
      </c>
      <c r="D214" s="88" t="s">
        <v>546</v>
      </c>
      <c r="E214" s="88" t="s">
        <v>132</v>
      </c>
      <c r="F214" s="101">
        <v>44987</v>
      </c>
      <c r="G214" s="90">
        <v>29179.069149999999</v>
      </c>
      <c r="H214" s="102">
        <v>0.42128700000000002</v>
      </c>
      <c r="I214" s="90">
        <v>0.122927572</v>
      </c>
      <c r="J214" s="91">
        <f t="shared" si="3"/>
        <v>-2.0737079087756284E-4</v>
      </c>
      <c r="K214" s="91">
        <f>I214/'סכום נכסי הקרן'!$C$42</f>
        <v>1.1649093060815097E-6</v>
      </c>
    </row>
    <row r="215" spans="2:11">
      <c r="B215" s="86" t="s">
        <v>2284</v>
      </c>
      <c r="C215" s="87" t="s">
        <v>2285</v>
      </c>
      <c r="D215" s="88" t="s">
        <v>546</v>
      </c>
      <c r="E215" s="88" t="s">
        <v>132</v>
      </c>
      <c r="F215" s="101">
        <v>44987</v>
      </c>
      <c r="G215" s="90">
        <v>56433.969840000005</v>
      </c>
      <c r="H215" s="102">
        <v>0.44897799999999999</v>
      </c>
      <c r="I215" s="90">
        <v>0.25337629899999997</v>
      </c>
      <c r="J215" s="91">
        <f t="shared" si="3"/>
        <v>-4.2742927935857892E-4</v>
      </c>
      <c r="K215" s="91">
        <f>I215/'סכום נכסי הקרן'!$C$42</f>
        <v>2.4010919913523641E-6</v>
      </c>
    </row>
    <row r="216" spans="2:11">
      <c r="B216" s="86" t="s">
        <v>2286</v>
      </c>
      <c r="C216" s="87" t="s">
        <v>2287</v>
      </c>
      <c r="D216" s="88" t="s">
        <v>546</v>
      </c>
      <c r="E216" s="88" t="s">
        <v>132</v>
      </c>
      <c r="F216" s="101">
        <v>45001</v>
      </c>
      <c r="G216" s="90">
        <v>33393.887999999999</v>
      </c>
      <c r="H216" s="102">
        <v>0.31970100000000001</v>
      </c>
      <c r="I216" s="90">
        <v>0.106760724</v>
      </c>
      <c r="J216" s="91">
        <f t="shared" si="3"/>
        <v>-1.8009837345962714E-4</v>
      </c>
      <c r="K216" s="91">
        <f>I216/'סכום נכסי הקרן'!$C$42</f>
        <v>1.0117059898620595E-6</v>
      </c>
    </row>
    <row r="217" spans="2:11">
      <c r="B217" s="86" t="s">
        <v>2288</v>
      </c>
      <c r="C217" s="87" t="s">
        <v>2289</v>
      </c>
      <c r="D217" s="88" t="s">
        <v>546</v>
      </c>
      <c r="E217" s="88" t="s">
        <v>132</v>
      </c>
      <c r="F217" s="101">
        <v>45001</v>
      </c>
      <c r="G217" s="90">
        <v>835.31100399999991</v>
      </c>
      <c r="H217" s="102">
        <v>0.37504900000000002</v>
      </c>
      <c r="I217" s="90">
        <v>3.132822E-3</v>
      </c>
      <c r="J217" s="91">
        <f t="shared" si="3"/>
        <v>-5.2848662448049337E-6</v>
      </c>
      <c r="K217" s="91">
        <f>I217/'סכום נכסי הקרן'!$C$42</f>
        <v>2.9687835224605981E-8</v>
      </c>
    </row>
    <row r="218" spans="2:11">
      <c r="B218" s="86" t="s">
        <v>2288</v>
      </c>
      <c r="C218" s="87" t="s">
        <v>2290</v>
      </c>
      <c r="D218" s="88" t="s">
        <v>546</v>
      </c>
      <c r="E218" s="88" t="s">
        <v>132</v>
      </c>
      <c r="F218" s="101">
        <v>45001</v>
      </c>
      <c r="G218" s="90">
        <v>82974.033089999997</v>
      </c>
      <c r="H218" s="102">
        <v>0.37504900000000002</v>
      </c>
      <c r="I218" s="90">
        <v>0.31119293599999998</v>
      </c>
      <c r="J218" s="91">
        <f t="shared" si="3"/>
        <v>-5.2496217247202106E-4</v>
      </c>
      <c r="K218" s="91">
        <f>I218/'סכום נכסי הקרן'!$C$42</f>
        <v>2.9489848472174141E-6</v>
      </c>
    </row>
    <row r="219" spans="2:11">
      <c r="B219" s="86" t="s">
        <v>2291</v>
      </c>
      <c r="C219" s="87" t="s">
        <v>2292</v>
      </c>
      <c r="D219" s="88" t="s">
        <v>546</v>
      </c>
      <c r="E219" s="88" t="s">
        <v>132</v>
      </c>
      <c r="F219" s="101">
        <v>45001</v>
      </c>
      <c r="G219" s="90">
        <v>75370.841440000004</v>
      </c>
      <c r="H219" s="102">
        <v>0.37504900000000002</v>
      </c>
      <c r="I219" s="90">
        <v>0.28267727400000003</v>
      </c>
      <c r="J219" s="91">
        <f t="shared" si="3"/>
        <v>-4.7685811180337584E-4</v>
      </c>
      <c r="K219" s="91">
        <f>I219/'סכום נכסי הקרן'!$C$42</f>
        <v>2.6787593844312881E-6</v>
      </c>
    </row>
    <row r="220" spans="2:11">
      <c r="B220" s="86" t="s">
        <v>2293</v>
      </c>
      <c r="C220" s="87" t="s">
        <v>2294</v>
      </c>
      <c r="D220" s="88" t="s">
        <v>546</v>
      </c>
      <c r="E220" s="88" t="s">
        <v>132</v>
      </c>
      <c r="F220" s="101">
        <v>44987</v>
      </c>
      <c r="G220" s="90">
        <v>40003.322128</v>
      </c>
      <c r="H220" s="102">
        <v>0.68375699999999995</v>
      </c>
      <c r="I220" s="90">
        <v>0.27352564800000001</v>
      </c>
      <c r="J220" s="91">
        <f t="shared" si="3"/>
        <v>-4.6141991603850977E-4</v>
      </c>
      <c r="K220" s="91">
        <f>I220/'סכום נכסי הקרן'!$C$42</f>
        <v>2.5920350302467159E-6</v>
      </c>
    </row>
    <row r="221" spans="2:11">
      <c r="B221" s="86" t="s">
        <v>2295</v>
      </c>
      <c r="C221" s="87" t="s">
        <v>2296</v>
      </c>
      <c r="D221" s="88" t="s">
        <v>546</v>
      </c>
      <c r="E221" s="88" t="s">
        <v>132</v>
      </c>
      <c r="F221" s="101">
        <v>44987</v>
      </c>
      <c r="G221" s="90">
        <v>54549.98472</v>
      </c>
      <c r="H221" s="102">
        <v>0.68375699999999995</v>
      </c>
      <c r="I221" s="90">
        <v>0.37298951899999999</v>
      </c>
      <c r="J221" s="91">
        <f t="shared" si="3"/>
        <v>-6.292089747292149E-4</v>
      </c>
      <c r="K221" s="91">
        <f>I221/'סכום נכסי הקרן'!$C$42</f>
        <v>3.5345932135873155E-6</v>
      </c>
    </row>
    <row r="222" spans="2:11">
      <c r="B222" s="86" t="s">
        <v>2297</v>
      </c>
      <c r="C222" s="87" t="s">
        <v>2298</v>
      </c>
      <c r="D222" s="88" t="s">
        <v>546</v>
      </c>
      <c r="E222" s="88" t="s">
        <v>132</v>
      </c>
      <c r="F222" s="101">
        <v>44987</v>
      </c>
      <c r="G222" s="90">
        <v>9221.8965150000004</v>
      </c>
      <c r="H222" s="102">
        <v>0.70639799999999997</v>
      </c>
      <c r="I222" s="90">
        <v>6.5143322999999989E-2</v>
      </c>
      <c r="J222" s="91">
        <f t="shared" si="3"/>
        <v>-1.0989253420626031E-4</v>
      </c>
      <c r="K222" s="91">
        <f>I222/'סכום נכסי הקרן'!$C$42</f>
        <v>6.1732337145464522E-7</v>
      </c>
    </row>
    <row r="223" spans="2:11">
      <c r="B223" s="86" t="s">
        <v>2299</v>
      </c>
      <c r="C223" s="87" t="s">
        <v>2300</v>
      </c>
      <c r="D223" s="88" t="s">
        <v>546</v>
      </c>
      <c r="E223" s="88" t="s">
        <v>132</v>
      </c>
      <c r="F223" s="101">
        <v>44987</v>
      </c>
      <c r="G223" s="90">
        <v>45470.940900000001</v>
      </c>
      <c r="H223" s="102">
        <v>0.71132200000000001</v>
      </c>
      <c r="I223" s="90">
        <v>0.32344489900000001</v>
      </c>
      <c r="J223" s="91">
        <f t="shared" si="3"/>
        <v>-5.4563043440688337E-4</v>
      </c>
      <c r="K223" s="91">
        <f>I223/'סכום נכסי הקרן'!$C$42</f>
        <v>3.06508919617882E-6</v>
      </c>
    </row>
    <row r="224" spans="2:11">
      <c r="B224" s="86" t="s">
        <v>2301</v>
      </c>
      <c r="C224" s="87" t="s">
        <v>2302</v>
      </c>
      <c r="D224" s="88" t="s">
        <v>546</v>
      </c>
      <c r="E224" s="88" t="s">
        <v>132</v>
      </c>
      <c r="F224" s="101">
        <v>44987</v>
      </c>
      <c r="G224" s="90">
        <v>61857.643232000002</v>
      </c>
      <c r="H224" s="102">
        <v>0.73887199999999997</v>
      </c>
      <c r="I224" s="90">
        <v>0.45704866999999993</v>
      </c>
      <c r="J224" s="91">
        <f t="shared" si="3"/>
        <v>-7.7101127619634601E-4</v>
      </c>
      <c r="K224" s="91">
        <f>I224/'סכום נכסי הקרן'!$C$42</f>
        <v>4.3311703009571917E-6</v>
      </c>
    </row>
    <row r="225" spans="2:11">
      <c r="B225" s="86" t="s">
        <v>2303</v>
      </c>
      <c r="C225" s="87" t="s">
        <v>2304</v>
      </c>
      <c r="D225" s="88" t="s">
        <v>546</v>
      </c>
      <c r="E225" s="88" t="s">
        <v>132</v>
      </c>
      <c r="F225" s="101">
        <v>45007</v>
      </c>
      <c r="G225" s="90">
        <v>52863.407828000003</v>
      </c>
      <c r="H225" s="102">
        <v>1.0983309999999999</v>
      </c>
      <c r="I225" s="90">
        <v>0.58061512999999998</v>
      </c>
      <c r="J225" s="91">
        <f t="shared" si="3"/>
        <v>-9.7945982943174813E-4</v>
      </c>
      <c r="K225" s="91">
        <f>I225/'סכום נכסי הקרן'!$C$42</f>
        <v>5.5021339572925555E-6</v>
      </c>
    </row>
    <row r="226" spans="2:11">
      <c r="B226" s="86" t="s">
        <v>2305</v>
      </c>
      <c r="C226" s="87" t="s">
        <v>2306</v>
      </c>
      <c r="D226" s="88" t="s">
        <v>546</v>
      </c>
      <c r="E226" s="88" t="s">
        <v>132</v>
      </c>
      <c r="F226" s="101">
        <v>45007</v>
      </c>
      <c r="G226" s="90">
        <v>68376.785399999993</v>
      </c>
      <c r="H226" s="102">
        <v>1.125712</v>
      </c>
      <c r="I226" s="90">
        <v>0.76972587799999992</v>
      </c>
      <c r="J226" s="91">
        <f t="shared" si="3"/>
        <v>-1.2984773186587174E-3</v>
      </c>
      <c r="K226" s="91">
        <f>I226/'סכום נכסי הקרן'!$C$42</f>
        <v>7.294220684794464E-6</v>
      </c>
    </row>
    <row r="227" spans="2:11">
      <c r="B227" s="86" t="s">
        <v>2307</v>
      </c>
      <c r="C227" s="87" t="s">
        <v>2308</v>
      </c>
      <c r="D227" s="88" t="s">
        <v>546</v>
      </c>
      <c r="E227" s="88" t="s">
        <v>132</v>
      </c>
      <c r="F227" s="101">
        <v>44985</v>
      </c>
      <c r="G227" s="90">
        <v>27354.500249999997</v>
      </c>
      <c r="H227" s="102">
        <v>0.96260599999999996</v>
      </c>
      <c r="I227" s="90">
        <v>0.26331595700000004</v>
      </c>
      <c r="J227" s="91">
        <f t="shared" si="3"/>
        <v>-4.4419683367513625E-4</v>
      </c>
      <c r="K227" s="91">
        <f>I227/'סכום נכסי הקרן'!$C$42</f>
        <v>2.4952840421273328E-6</v>
      </c>
    </row>
    <row r="228" spans="2:11">
      <c r="B228" s="86" t="s">
        <v>2307</v>
      </c>
      <c r="C228" s="87" t="s">
        <v>2309</v>
      </c>
      <c r="D228" s="88" t="s">
        <v>546</v>
      </c>
      <c r="E228" s="88" t="s">
        <v>132</v>
      </c>
      <c r="F228" s="101">
        <v>44985</v>
      </c>
      <c r="G228" s="90">
        <v>94488.188750000001</v>
      </c>
      <c r="H228" s="102">
        <v>0.96260599999999996</v>
      </c>
      <c r="I228" s="90">
        <v>0.90954861500000006</v>
      </c>
      <c r="J228" s="91">
        <f t="shared" si="3"/>
        <v>-1.5343491501983127E-3</v>
      </c>
      <c r="K228" s="91">
        <f>I228/'סכום נכסי הקרן'!$C$42</f>
        <v>8.6192351212065619E-6</v>
      </c>
    </row>
    <row r="229" spans="2:11">
      <c r="B229" s="86" t="s">
        <v>2310</v>
      </c>
      <c r="C229" s="87" t="s">
        <v>2311</v>
      </c>
      <c r="D229" s="88" t="s">
        <v>546</v>
      </c>
      <c r="E229" s="88" t="s">
        <v>132</v>
      </c>
      <c r="F229" s="101">
        <v>44991</v>
      </c>
      <c r="G229" s="90">
        <v>56692.913250000005</v>
      </c>
      <c r="H229" s="102">
        <v>0.99207100000000004</v>
      </c>
      <c r="I229" s="90">
        <v>0.56243389099999996</v>
      </c>
      <c r="J229" s="91">
        <f t="shared" si="3"/>
        <v>-9.4878926586962082E-4</v>
      </c>
      <c r="K229" s="91">
        <f>I229/'סכום נכסי הקרן'!$C$42</f>
        <v>5.3298414913908287E-6</v>
      </c>
    </row>
    <row r="230" spans="2:11">
      <c r="B230" s="86" t="s">
        <v>2312</v>
      </c>
      <c r="C230" s="87" t="s">
        <v>2313</v>
      </c>
      <c r="D230" s="88" t="s">
        <v>546</v>
      </c>
      <c r="E230" s="88" t="s">
        <v>132</v>
      </c>
      <c r="F230" s="101">
        <v>44985</v>
      </c>
      <c r="G230" s="90">
        <v>12567.588689999999</v>
      </c>
      <c r="H230" s="102">
        <v>0.97363100000000002</v>
      </c>
      <c r="I230" s="90">
        <v>0.12236191200000002</v>
      </c>
      <c r="J230" s="91">
        <f t="shared" si="3"/>
        <v>-2.0641655937636796E-4</v>
      </c>
      <c r="K230" s="91">
        <f>I230/'סכום נכסי הקרן'!$C$42</f>
        <v>1.1595488927311343E-6</v>
      </c>
    </row>
    <row r="231" spans="2:11">
      <c r="B231" s="86" t="s">
        <v>2314</v>
      </c>
      <c r="C231" s="87" t="s">
        <v>2315</v>
      </c>
      <c r="D231" s="88" t="s">
        <v>546</v>
      </c>
      <c r="E231" s="88" t="s">
        <v>132</v>
      </c>
      <c r="F231" s="101">
        <v>44985</v>
      </c>
      <c r="G231" s="90">
        <v>27358.286340000002</v>
      </c>
      <c r="H231" s="102">
        <v>0.97631100000000004</v>
      </c>
      <c r="I231" s="90">
        <v>0.26710204700000001</v>
      </c>
      <c r="J231" s="91">
        <f t="shared" si="3"/>
        <v>-4.5058372039924417E-4</v>
      </c>
      <c r="K231" s="91">
        <f>I231/'סכום נכסי הקרן'!$C$42</f>
        <v>2.5311624980579689E-6</v>
      </c>
    </row>
    <row r="232" spans="2:11">
      <c r="B232" s="86" t="s">
        <v>2316</v>
      </c>
      <c r="C232" s="87" t="s">
        <v>2317</v>
      </c>
      <c r="D232" s="88" t="s">
        <v>546</v>
      </c>
      <c r="E232" s="88" t="s">
        <v>132</v>
      </c>
      <c r="F232" s="101">
        <v>44980</v>
      </c>
      <c r="G232" s="90">
        <v>18242.391243999999</v>
      </c>
      <c r="H232" s="102">
        <v>0.121252</v>
      </c>
      <c r="I232" s="90">
        <v>2.2119181000000005E-2</v>
      </c>
      <c r="J232" s="91">
        <f t="shared" si="3"/>
        <v>-3.7313614699344763E-5</v>
      </c>
      <c r="K232" s="91">
        <f>I232/'סכום נכסי הקרן'!$C$42</f>
        <v>2.0960993022624186E-7</v>
      </c>
    </row>
    <row r="233" spans="2:11">
      <c r="B233" s="86" t="s">
        <v>2318</v>
      </c>
      <c r="C233" s="87" t="s">
        <v>2319</v>
      </c>
      <c r="D233" s="88" t="s">
        <v>546</v>
      </c>
      <c r="E233" s="88" t="s">
        <v>132</v>
      </c>
      <c r="F233" s="101">
        <v>44985</v>
      </c>
      <c r="G233" s="90">
        <v>104007.526946</v>
      </c>
      <c r="H233" s="102">
        <v>1.0201439999999999</v>
      </c>
      <c r="I233" s="90">
        <v>1.0610266310000001</v>
      </c>
      <c r="J233" s="91">
        <f t="shared" si="3"/>
        <v>-1.789882676708412E-3</v>
      </c>
      <c r="K233" s="91">
        <f>I233/'סכום נכסי הקרן'!$C$42</f>
        <v>1.0054699497784047E-5</v>
      </c>
    </row>
    <row r="234" spans="2:11">
      <c r="B234" s="86" t="s">
        <v>2318</v>
      </c>
      <c r="C234" s="87" t="s">
        <v>2320</v>
      </c>
      <c r="D234" s="88" t="s">
        <v>546</v>
      </c>
      <c r="E234" s="88" t="s">
        <v>132</v>
      </c>
      <c r="F234" s="101">
        <v>44985</v>
      </c>
      <c r="G234" s="90">
        <v>838.23296900000003</v>
      </c>
      <c r="H234" s="102">
        <v>1.0201439999999999</v>
      </c>
      <c r="I234" s="90">
        <v>8.5511839999999999E-3</v>
      </c>
      <c r="J234" s="91">
        <f t="shared" si="3"/>
        <v>-1.4425289299780209E-5</v>
      </c>
      <c r="K234" s="91">
        <f>I234/'סכום נכסי הקרן'!$C$42</f>
        <v>8.1034333124348288E-8</v>
      </c>
    </row>
    <row r="235" spans="2:11">
      <c r="B235" s="86" t="s">
        <v>2321</v>
      </c>
      <c r="C235" s="87" t="s">
        <v>2322</v>
      </c>
      <c r="D235" s="88" t="s">
        <v>546</v>
      </c>
      <c r="E235" s="88" t="s">
        <v>132</v>
      </c>
      <c r="F235" s="101">
        <v>44991</v>
      </c>
      <c r="G235" s="90">
        <v>33532.101591999999</v>
      </c>
      <c r="H235" s="102">
        <v>1.057804</v>
      </c>
      <c r="I235" s="90">
        <v>0.35470395100000002</v>
      </c>
      <c r="J235" s="91">
        <f t="shared" si="3"/>
        <v>-5.9836241495330518E-4</v>
      </c>
      <c r="K235" s="91">
        <f>I235/'סכום נכסי הקרן'!$C$42</f>
        <v>3.3613120856546315E-6</v>
      </c>
    </row>
    <row r="236" spans="2:11">
      <c r="B236" s="86" t="s">
        <v>2323</v>
      </c>
      <c r="C236" s="87" t="s">
        <v>2324</v>
      </c>
      <c r="D236" s="88" t="s">
        <v>546</v>
      </c>
      <c r="E236" s="88" t="s">
        <v>132</v>
      </c>
      <c r="F236" s="101">
        <v>44991</v>
      </c>
      <c r="G236" s="90">
        <v>81361.065658000007</v>
      </c>
      <c r="H236" s="102">
        <v>1.1152489999999999</v>
      </c>
      <c r="I236" s="90">
        <v>0.90737857499999997</v>
      </c>
      <c r="J236" s="91">
        <f t="shared" si="3"/>
        <v>-1.5306884343498296E-3</v>
      </c>
      <c r="K236" s="91">
        <f>I236/'סכום נכסי הקרן'!$C$42</f>
        <v>8.5986709812870874E-6</v>
      </c>
    </row>
    <row r="237" spans="2:11">
      <c r="B237" s="86" t="s">
        <v>2325</v>
      </c>
      <c r="C237" s="87" t="s">
        <v>2326</v>
      </c>
      <c r="D237" s="88" t="s">
        <v>546</v>
      </c>
      <c r="E237" s="88" t="s">
        <v>132</v>
      </c>
      <c r="F237" s="101">
        <v>45007</v>
      </c>
      <c r="G237" s="90">
        <v>28381.767090000001</v>
      </c>
      <c r="H237" s="102">
        <v>1.1299630000000001</v>
      </c>
      <c r="I237" s="90">
        <v>0.32070359500000001</v>
      </c>
      <c r="J237" s="91">
        <f t="shared" si="3"/>
        <v>-5.4100603347496045E-4</v>
      </c>
      <c r="K237" s="91">
        <f>I237/'סכום נכסי הקרן'!$C$42</f>
        <v>3.0391115372334496E-6</v>
      </c>
    </row>
    <row r="238" spans="2:11">
      <c r="B238" s="86" t="s">
        <v>2325</v>
      </c>
      <c r="C238" s="87" t="s">
        <v>2327</v>
      </c>
      <c r="D238" s="88" t="s">
        <v>546</v>
      </c>
      <c r="E238" s="88" t="s">
        <v>132</v>
      </c>
      <c r="F238" s="101">
        <v>45007</v>
      </c>
      <c r="G238" s="90">
        <v>18515.459169999998</v>
      </c>
      <c r="H238" s="102">
        <v>1.1299630000000001</v>
      </c>
      <c r="I238" s="90">
        <v>0.209217921</v>
      </c>
      <c r="J238" s="91">
        <f t="shared" si="3"/>
        <v>-3.5293697774759159E-4</v>
      </c>
      <c r="K238" s="91">
        <f>I238/'סכום נכסי הקרן'!$C$42</f>
        <v>1.9826300902772745E-6</v>
      </c>
    </row>
    <row r="239" spans="2:11">
      <c r="B239" s="86" t="s">
        <v>2325</v>
      </c>
      <c r="C239" s="87" t="s">
        <v>2328</v>
      </c>
      <c r="D239" s="88" t="s">
        <v>546</v>
      </c>
      <c r="E239" s="88" t="s">
        <v>132</v>
      </c>
      <c r="F239" s="101">
        <v>45007</v>
      </c>
      <c r="G239" s="90">
        <v>36518.100079999997</v>
      </c>
      <c r="H239" s="102">
        <v>1.1299630000000001</v>
      </c>
      <c r="I239" s="90">
        <v>0.41264118399999999</v>
      </c>
      <c r="J239" s="91">
        <f t="shared" si="3"/>
        <v>-6.9609874564783496E-4</v>
      </c>
      <c r="K239" s="91">
        <f>I239/'סכום נכסי הקרן'!$C$42</f>
        <v>3.9103477559460183E-6</v>
      </c>
    </row>
    <row r="240" spans="2:11">
      <c r="B240" s="86" t="s">
        <v>2329</v>
      </c>
      <c r="C240" s="87" t="s">
        <v>2330</v>
      </c>
      <c r="D240" s="88" t="s">
        <v>546</v>
      </c>
      <c r="E240" s="88" t="s">
        <v>132</v>
      </c>
      <c r="F240" s="101">
        <v>44984</v>
      </c>
      <c r="G240" s="90">
        <v>27449.1525</v>
      </c>
      <c r="H240" s="102">
        <v>1.304114</v>
      </c>
      <c r="I240" s="90">
        <v>0.35796820700000004</v>
      </c>
      <c r="J240" s="91">
        <f t="shared" si="3"/>
        <v>-6.0386900177783649E-4</v>
      </c>
      <c r="K240" s="91">
        <f>I240/'סכום נכסי הקרן'!$C$42</f>
        <v>3.3922454403932448E-6</v>
      </c>
    </row>
    <row r="241" spans="2:11">
      <c r="B241" s="86" t="s">
        <v>2331</v>
      </c>
      <c r="C241" s="87" t="s">
        <v>2332</v>
      </c>
      <c r="D241" s="88" t="s">
        <v>546</v>
      </c>
      <c r="E241" s="88" t="s">
        <v>132</v>
      </c>
      <c r="F241" s="101">
        <v>44999</v>
      </c>
      <c r="G241" s="90">
        <v>35616.529826999998</v>
      </c>
      <c r="H241" s="102">
        <v>0.52618200000000004</v>
      </c>
      <c r="I241" s="90">
        <v>0.18740786599999998</v>
      </c>
      <c r="J241" s="91">
        <f t="shared" si="3"/>
        <v>-3.1614483843458904E-4</v>
      </c>
      <c r="K241" s="91">
        <f>I241/'סכום נכסי הקרן'!$C$42</f>
        <v>1.7759495578117865E-6</v>
      </c>
    </row>
    <row r="242" spans="2:11">
      <c r="B242" s="86" t="s">
        <v>2333</v>
      </c>
      <c r="C242" s="87" t="s">
        <v>2334</v>
      </c>
      <c r="D242" s="88" t="s">
        <v>546</v>
      </c>
      <c r="E242" s="88" t="s">
        <v>132</v>
      </c>
      <c r="F242" s="101">
        <v>44984</v>
      </c>
      <c r="G242" s="90">
        <v>33723.188840000003</v>
      </c>
      <c r="H242" s="102">
        <v>1.288489</v>
      </c>
      <c r="I242" s="90">
        <v>0.43451941499999996</v>
      </c>
      <c r="J242" s="91">
        <f t="shared" si="3"/>
        <v>-7.3300589342320966E-4</v>
      </c>
      <c r="K242" s="91">
        <f>I242/'סכום נכסי הקרן'!$C$42</f>
        <v>4.1176743506053591E-6</v>
      </c>
    </row>
    <row r="243" spans="2:11">
      <c r="B243" s="86" t="s">
        <v>2335</v>
      </c>
      <c r="C243" s="87" t="s">
        <v>2336</v>
      </c>
      <c r="D243" s="88" t="s">
        <v>546</v>
      </c>
      <c r="E243" s="88" t="s">
        <v>132</v>
      </c>
      <c r="F243" s="101">
        <v>45005</v>
      </c>
      <c r="G243" s="90">
        <v>41310.027990000002</v>
      </c>
      <c r="H243" s="102">
        <v>1.668776</v>
      </c>
      <c r="I243" s="90">
        <v>0.68937170599999997</v>
      </c>
      <c r="J243" s="91">
        <f t="shared" si="3"/>
        <v>-1.1629250749525478E-3</v>
      </c>
      <c r="K243" s="91">
        <f>I243/'סכום נכסי הקרן'!$C$42</f>
        <v>6.5327534140891233E-6</v>
      </c>
    </row>
    <row r="244" spans="2:11">
      <c r="B244" s="86" t="s">
        <v>2337</v>
      </c>
      <c r="C244" s="87" t="s">
        <v>2338</v>
      </c>
      <c r="D244" s="88" t="s">
        <v>546</v>
      </c>
      <c r="E244" s="88" t="s">
        <v>132</v>
      </c>
      <c r="F244" s="101">
        <v>44984</v>
      </c>
      <c r="G244" s="90">
        <v>87246.026945000005</v>
      </c>
      <c r="H244" s="102">
        <v>1.3698779999999999</v>
      </c>
      <c r="I244" s="90">
        <v>1.195163865</v>
      </c>
      <c r="J244" s="91">
        <f t="shared" si="3"/>
        <v>-2.0161634357614639E-3</v>
      </c>
      <c r="K244" s="91">
        <f>I244/'סכום נכסי הקרן'!$C$42</f>
        <v>1.1325835904664622E-5</v>
      </c>
    </row>
    <row r="245" spans="2:11">
      <c r="B245" s="86" t="s">
        <v>2339</v>
      </c>
      <c r="C245" s="87" t="s">
        <v>2340</v>
      </c>
      <c r="D245" s="88" t="s">
        <v>546</v>
      </c>
      <c r="E245" s="88" t="s">
        <v>132</v>
      </c>
      <c r="F245" s="101">
        <v>44984</v>
      </c>
      <c r="G245" s="90">
        <v>45975.752899999999</v>
      </c>
      <c r="H245" s="102">
        <v>1.4917100000000001</v>
      </c>
      <c r="I245" s="90">
        <v>0.68582496300000007</v>
      </c>
      <c r="J245" s="91">
        <f t="shared" si="3"/>
        <v>-1.1569419509960327E-3</v>
      </c>
      <c r="K245" s="91">
        <f>I245/'סכום נכסי הקרן'!$C$42</f>
        <v>6.4991431030762342E-6</v>
      </c>
    </row>
    <row r="246" spans="2:11">
      <c r="B246" s="86" t="s">
        <v>2341</v>
      </c>
      <c r="C246" s="87" t="s">
        <v>2342</v>
      </c>
      <c r="D246" s="88" t="s">
        <v>546</v>
      </c>
      <c r="E246" s="88" t="s">
        <v>132</v>
      </c>
      <c r="F246" s="101">
        <v>44979</v>
      </c>
      <c r="G246" s="90">
        <v>66999.273448000007</v>
      </c>
      <c r="H246" s="102">
        <v>1.0284199999999999</v>
      </c>
      <c r="I246" s="90">
        <v>0.689034182</v>
      </c>
      <c r="J246" s="91">
        <f t="shared" si="3"/>
        <v>-1.1623556939936515E-3</v>
      </c>
      <c r="K246" s="91">
        <f>I246/'סכום נכסי הקרן'!$C$42</f>
        <v>6.529554905876289E-6</v>
      </c>
    </row>
    <row r="247" spans="2:11">
      <c r="B247" s="86" t="s">
        <v>2343</v>
      </c>
      <c r="C247" s="87" t="s">
        <v>2344</v>
      </c>
      <c r="D247" s="88" t="s">
        <v>546</v>
      </c>
      <c r="E247" s="88" t="s">
        <v>132</v>
      </c>
      <c r="F247" s="101">
        <v>44959</v>
      </c>
      <c r="G247" s="90">
        <v>128611.286993</v>
      </c>
      <c r="H247" s="102">
        <v>5.750807</v>
      </c>
      <c r="I247" s="90">
        <v>7.3961866819999997</v>
      </c>
      <c r="J247" s="91">
        <f t="shared" si="3"/>
        <v>-1.2476884207266675E-2</v>
      </c>
      <c r="K247" s="91">
        <f>I247/'סכום נכסי הקרן'!$C$42</f>
        <v>7.0089130983388523E-5</v>
      </c>
    </row>
    <row r="248" spans="2:11">
      <c r="B248" s="86" t="s">
        <v>2345</v>
      </c>
      <c r="C248" s="87" t="s">
        <v>2346</v>
      </c>
      <c r="D248" s="88" t="s">
        <v>546</v>
      </c>
      <c r="E248" s="88" t="s">
        <v>132</v>
      </c>
      <c r="F248" s="101">
        <v>44943</v>
      </c>
      <c r="G248" s="90">
        <v>101778.716325</v>
      </c>
      <c r="H248" s="102">
        <v>5.7536189999999996</v>
      </c>
      <c r="I248" s="90">
        <v>5.8559597309999987</v>
      </c>
      <c r="J248" s="91">
        <f t="shared" si="3"/>
        <v>-9.8786218665787174E-3</v>
      </c>
      <c r="K248" s="91">
        <f>I248/'סכום נכסי הקרן'!$C$42</f>
        <v>5.5493343565595467E-5</v>
      </c>
    </row>
    <row r="249" spans="2:11">
      <c r="B249" s="86" t="s">
        <v>2347</v>
      </c>
      <c r="C249" s="87" t="s">
        <v>2348</v>
      </c>
      <c r="D249" s="88" t="s">
        <v>546</v>
      </c>
      <c r="E249" s="88" t="s">
        <v>132</v>
      </c>
      <c r="F249" s="101">
        <v>44957</v>
      </c>
      <c r="G249" s="90">
        <v>34673.012219999997</v>
      </c>
      <c r="H249" s="102">
        <v>3.9673579999999999</v>
      </c>
      <c r="I249" s="90">
        <v>1.375602604</v>
      </c>
      <c r="J249" s="91">
        <f t="shared" si="3"/>
        <v>-2.3205518117995114E-3</v>
      </c>
      <c r="K249" s="91">
        <f>I249/'סכום נכסי הקרן'!$C$42</f>
        <v>1.3035743314523107E-5</v>
      </c>
    </row>
    <row r="250" spans="2:11">
      <c r="B250" s="86" t="s">
        <v>2349</v>
      </c>
      <c r="C250" s="87" t="s">
        <v>2350</v>
      </c>
      <c r="D250" s="88" t="s">
        <v>546</v>
      </c>
      <c r="E250" s="88" t="s">
        <v>132</v>
      </c>
      <c r="F250" s="101">
        <v>45014</v>
      </c>
      <c r="G250" s="90">
        <v>45622.3845</v>
      </c>
      <c r="H250" s="102">
        <v>1.326049</v>
      </c>
      <c r="I250" s="90">
        <v>0.60497511899999989</v>
      </c>
      <c r="J250" s="91">
        <f t="shared" si="3"/>
        <v>-1.0205535409767766E-3</v>
      </c>
      <c r="K250" s="91">
        <f>I250/'סכום נכסי הקרן'!$C$42</f>
        <v>5.7329786524285106E-6</v>
      </c>
    </row>
    <row r="251" spans="2:11">
      <c r="B251" s="86" t="s">
        <v>2351</v>
      </c>
      <c r="C251" s="87" t="s">
        <v>2352</v>
      </c>
      <c r="D251" s="88" t="s">
        <v>546</v>
      </c>
      <c r="E251" s="88" t="s">
        <v>132</v>
      </c>
      <c r="F251" s="101">
        <v>45014</v>
      </c>
      <c r="G251" s="90">
        <v>45622.3845</v>
      </c>
      <c r="H251" s="102">
        <v>0.95435700000000001</v>
      </c>
      <c r="I251" s="90">
        <v>0.43540035000000005</v>
      </c>
      <c r="J251" s="91">
        <f t="shared" si="3"/>
        <v>-7.3449197327242152E-4</v>
      </c>
      <c r="K251" s="91">
        <f>I251/'סכום נכסי הקרן'!$C$42</f>
        <v>4.126022432023196E-6</v>
      </c>
    </row>
    <row r="252" spans="2:11">
      <c r="B252" s="86" t="s">
        <v>2353</v>
      </c>
      <c r="C252" s="87" t="s">
        <v>2354</v>
      </c>
      <c r="D252" s="88" t="s">
        <v>546</v>
      </c>
      <c r="E252" s="88" t="s">
        <v>132</v>
      </c>
      <c r="F252" s="101">
        <v>44991</v>
      </c>
      <c r="G252" s="90">
        <v>67278.36735</v>
      </c>
      <c r="H252" s="102">
        <v>0.81101900000000005</v>
      </c>
      <c r="I252" s="90">
        <v>0.54564026399999999</v>
      </c>
      <c r="J252" s="91">
        <f t="shared" si="3"/>
        <v>-9.2045951318653048E-4</v>
      </c>
      <c r="K252" s="91">
        <f>I252/'סכום נכסי הקרן'!$C$42</f>
        <v>5.1706985744937012E-6</v>
      </c>
    </row>
    <row r="253" spans="2:11">
      <c r="B253" s="86" t="s">
        <v>2355</v>
      </c>
      <c r="C253" s="87" t="s">
        <v>2356</v>
      </c>
      <c r="D253" s="88" t="s">
        <v>546</v>
      </c>
      <c r="E253" s="88" t="s">
        <v>132</v>
      </c>
      <c r="F253" s="101">
        <v>45014</v>
      </c>
      <c r="G253" s="90">
        <v>45622.3845</v>
      </c>
      <c r="H253" s="102">
        <v>0.83665299999999998</v>
      </c>
      <c r="I253" s="90">
        <v>0.38170097399999997</v>
      </c>
      <c r="J253" s="91">
        <f t="shared" si="3"/>
        <v>-6.4390463074562342E-4</v>
      </c>
      <c r="K253" s="91">
        <f>I253/'סכום נכסי הקרן'!$C$42</f>
        <v>3.6171463368118616E-6</v>
      </c>
    </row>
    <row r="254" spans="2:11">
      <c r="B254" s="86" t="s">
        <v>2357</v>
      </c>
      <c r="C254" s="87" t="s">
        <v>2358</v>
      </c>
      <c r="D254" s="88" t="s">
        <v>546</v>
      </c>
      <c r="E254" s="88" t="s">
        <v>132</v>
      </c>
      <c r="F254" s="101">
        <v>45015</v>
      </c>
      <c r="G254" s="90">
        <v>18505.221150000001</v>
      </c>
      <c r="H254" s="102">
        <v>0.61051200000000005</v>
      </c>
      <c r="I254" s="90">
        <v>0.11297655099999999</v>
      </c>
      <c r="J254" s="91">
        <f t="shared" si="3"/>
        <v>-1.9058406792163201E-4</v>
      </c>
      <c r="K254" s="91">
        <f>I254/'סכום נכסי הקרן'!$C$42</f>
        <v>1.0706095751154371E-6</v>
      </c>
    </row>
    <row r="255" spans="2:11">
      <c r="B255" s="86" t="s">
        <v>2359</v>
      </c>
      <c r="C255" s="87" t="s">
        <v>2360</v>
      </c>
      <c r="D255" s="88" t="s">
        <v>546</v>
      </c>
      <c r="E255" s="88" t="s">
        <v>132</v>
      </c>
      <c r="F255" s="101">
        <v>45015</v>
      </c>
      <c r="G255" s="90">
        <v>45622.3845</v>
      </c>
      <c r="H255" s="102">
        <v>0.54006500000000002</v>
      </c>
      <c r="I255" s="90">
        <v>0.246390319</v>
      </c>
      <c r="J255" s="91">
        <f t="shared" si="3"/>
        <v>-4.1564438705097824E-4</v>
      </c>
      <c r="K255" s="91">
        <f>I255/'סכום נכסי הקרן'!$C$42</f>
        <v>2.3348901378406128E-6</v>
      </c>
    </row>
    <row r="256" spans="2:11">
      <c r="B256" s="86" t="s">
        <v>2361</v>
      </c>
      <c r="C256" s="87" t="s">
        <v>2362</v>
      </c>
      <c r="D256" s="88" t="s">
        <v>546</v>
      </c>
      <c r="E256" s="88" t="s">
        <v>132</v>
      </c>
      <c r="F256" s="101">
        <v>44998</v>
      </c>
      <c r="G256" s="90">
        <v>20958.143250000001</v>
      </c>
      <c r="H256" s="102">
        <v>1.4385E-2</v>
      </c>
      <c r="I256" s="90">
        <v>3.0147260000000001E-3</v>
      </c>
      <c r="J256" s="91">
        <f t="shared" si="3"/>
        <v>-5.0856460005502386E-6</v>
      </c>
      <c r="K256" s="91">
        <f>I256/'סכום נכסי הקרן'!$C$42</f>
        <v>2.8568711767006072E-8</v>
      </c>
    </row>
    <row r="257" spans="2:11">
      <c r="B257" s="86" t="s">
        <v>2363</v>
      </c>
      <c r="C257" s="87" t="s">
        <v>2364</v>
      </c>
      <c r="D257" s="88" t="s">
        <v>546</v>
      </c>
      <c r="E257" s="88" t="s">
        <v>132</v>
      </c>
      <c r="F257" s="101">
        <v>44980</v>
      </c>
      <c r="G257" s="90">
        <v>89704.48980000001</v>
      </c>
      <c r="H257" s="102">
        <v>-0.13503899999999999</v>
      </c>
      <c r="I257" s="90">
        <v>-0.12113622300000002</v>
      </c>
      <c r="J257" s="91">
        <f t="shared" si="3"/>
        <v>2.0434890203013868E-4</v>
      </c>
      <c r="K257" s="91">
        <f>I257/'סכום נכסי הקרן'!$C$42</f>
        <v>-1.147933788818875E-6</v>
      </c>
    </row>
    <row r="258" spans="2:11">
      <c r="B258" s="86" t="s">
        <v>2365</v>
      </c>
      <c r="C258" s="87" t="s">
        <v>2366</v>
      </c>
      <c r="D258" s="88" t="s">
        <v>546</v>
      </c>
      <c r="E258" s="88" t="s">
        <v>132</v>
      </c>
      <c r="F258" s="101">
        <v>45000</v>
      </c>
      <c r="G258" s="90">
        <v>94553.578500000003</v>
      </c>
      <c r="H258" s="102">
        <v>-0.42268299999999998</v>
      </c>
      <c r="I258" s="90">
        <v>-0.39966215199999999</v>
      </c>
      <c r="J258" s="91">
        <f t="shared" si="3"/>
        <v>6.7420396576342307E-4</v>
      </c>
      <c r="K258" s="91">
        <f>I258/'סכום נכסי הקרן'!$C$42</f>
        <v>-3.7873534194050694E-6</v>
      </c>
    </row>
    <row r="259" spans="2:11">
      <c r="B259" s="86" t="s">
        <v>2367</v>
      </c>
      <c r="C259" s="87" t="s">
        <v>2368</v>
      </c>
      <c r="D259" s="88" t="s">
        <v>546</v>
      </c>
      <c r="E259" s="88" t="s">
        <v>132</v>
      </c>
      <c r="F259" s="101">
        <v>44986</v>
      </c>
      <c r="G259" s="90">
        <v>31935.669150000002</v>
      </c>
      <c r="H259" s="102">
        <v>-0.58312600000000003</v>
      </c>
      <c r="I259" s="90">
        <v>-0.18622514699999998</v>
      </c>
      <c r="J259" s="91">
        <f t="shared" si="3"/>
        <v>3.1414966867384633E-4</v>
      </c>
      <c r="K259" s="91">
        <f>I259/'סכום נכסי הקרן'!$C$42</f>
        <v>-1.764741654270184E-6</v>
      </c>
    </row>
    <row r="260" spans="2:11">
      <c r="B260" s="86" t="s">
        <v>2369</v>
      </c>
      <c r="C260" s="87" t="s">
        <v>2370</v>
      </c>
      <c r="D260" s="88" t="s">
        <v>546</v>
      </c>
      <c r="E260" s="88" t="s">
        <v>132</v>
      </c>
      <c r="F260" s="101">
        <v>44984</v>
      </c>
      <c r="G260" s="90">
        <v>36497.907599999999</v>
      </c>
      <c r="H260" s="102">
        <v>-1.1100969999999999</v>
      </c>
      <c r="I260" s="90">
        <v>-0.40516211099999999</v>
      </c>
      <c r="J260" s="91">
        <f t="shared" si="3"/>
        <v>6.8348203763182519E-4</v>
      </c>
      <c r="K260" s="91">
        <f>I260/'סכום נכסי הקרן'!$C$42</f>
        <v>-3.8394731620952346E-6</v>
      </c>
    </row>
    <row r="261" spans="2:11">
      <c r="B261" s="86" t="s">
        <v>2371</v>
      </c>
      <c r="C261" s="87" t="s">
        <v>2372</v>
      </c>
      <c r="D261" s="88" t="s">
        <v>546</v>
      </c>
      <c r="E261" s="88" t="s">
        <v>132</v>
      </c>
      <c r="F261" s="101">
        <v>45001</v>
      </c>
      <c r="G261" s="90">
        <v>85098.220649999988</v>
      </c>
      <c r="H261" s="102">
        <v>-1.309129</v>
      </c>
      <c r="I261" s="90">
        <v>-1.1140451709999999</v>
      </c>
      <c r="J261" s="91">
        <f t="shared" si="3"/>
        <v>1.8793214933391809E-3</v>
      </c>
      <c r="K261" s="91">
        <f>I261/'סכום נכסי הקרן'!$C$42</f>
        <v>-1.0557123727238889E-5</v>
      </c>
    </row>
    <row r="262" spans="2:11">
      <c r="B262" s="86" t="s">
        <v>2373</v>
      </c>
      <c r="C262" s="87" t="s">
        <v>2374</v>
      </c>
      <c r="D262" s="88" t="s">
        <v>546</v>
      </c>
      <c r="E262" s="88" t="s">
        <v>132</v>
      </c>
      <c r="F262" s="101">
        <v>45005</v>
      </c>
      <c r="G262" s="90">
        <v>164523.22659000001</v>
      </c>
      <c r="H262" s="102">
        <v>-1.4729829999999999</v>
      </c>
      <c r="I262" s="90">
        <v>-2.4233990469999998</v>
      </c>
      <c r="J262" s="91">
        <f t="shared" si="3"/>
        <v>4.0881160248436533E-3</v>
      </c>
      <c r="K262" s="91">
        <f>I262/'סכום נכסי הקרן'!$C$42</f>
        <v>-2.2965068424188527E-5</v>
      </c>
    </row>
    <row r="263" spans="2:11">
      <c r="B263" s="86" t="s">
        <v>2375</v>
      </c>
      <c r="C263" s="87" t="s">
        <v>2376</v>
      </c>
      <c r="D263" s="88" t="s">
        <v>546</v>
      </c>
      <c r="E263" s="88" t="s">
        <v>132</v>
      </c>
      <c r="F263" s="101">
        <v>44984</v>
      </c>
      <c r="G263" s="90">
        <v>36497.907599999999</v>
      </c>
      <c r="H263" s="102">
        <v>-1.350622</v>
      </c>
      <c r="I263" s="90">
        <v>-0.49294891800000001</v>
      </c>
      <c r="J263" s="91">
        <f t="shared" si="3"/>
        <v>8.3157265147886319E-4</v>
      </c>
      <c r="K263" s="91">
        <f>I263/'סכום נכסי הקרן'!$C$42</f>
        <v>-4.6713749621688707E-6</v>
      </c>
    </row>
    <row r="264" spans="2:11">
      <c r="B264" s="86" t="s">
        <v>2377</v>
      </c>
      <c r="C264" s="87" t="s">
        <v>2378</v>
      </c>
      <c r="D264" s="88" t="s">
        <v>546</v>
      </c>
      <c r="E264" s="88" t="s">
        <v>132</v>
      </c>
      <c r="F264" s="101">
        <v>45001</v>
      </c>
      <c r="G264" s="90">
        <v>8383.2572999999993</v>
      </c>
      <c r="H264" s="102">
        <v>-1.4662980000000001</v>
      </c>
      <c r="I264" s="90">
        <v>-0.12292352099999999</v>
      </c>
      <c r="J264" s="91">
        <f t="shared" si="3"/>
        <v>2.0736395710495853E-4</v>
      </c>
      <c r="K264" s="91">
        <f>I264/'סכום נכסי הקרן'!$C$42</f>
        <v>-1.1648709172357679E-6</v>
      </c>
    </row>
    <row r="265" spans="2:11">
      <c r="B265" s="86" t="s">
        <v>2379</v>
      </c>
      <c r="C265" s="87" t="s">
        <v>2380</v>
      </c>
      <c r="D265" s="88" t="s">
        <v>546</v>
      </c>
      <c r="E265" s="88" t="s">
        <v>132</v>
      </c>
      <c r="F265" s="101">
        <v>45005</v>
      </c>
      <c r="G265" s="90">
        <v>56732.147100000002</v>
      </c>
      <c r="H265" s="102">
        <v>-1.5426500000000001</v>
      </c>
      <c r="I265" s="90">
        <v>-0.875178287</v>
      </c>
      <c r="J265" s="91">
        <f t="shared" si="3"/>
        <v>1.4763686501028481E-3</v>
      </c>
      <c r="K265" s="91">
        <f>I265/'סכום נכסי הקרן'!$C$42</f>
        <v>-8.2935285747511107E-6</v>
      </c>
    </row>
    <row r="266" spans="2:11">
      <c r="B266" s="86" t="s">
        <v>2381</v>
      </c>
      <c r="C266" s="87" t="s">
        <v>2382</v>
      </c>
      <c r="D266" s="88" t="s">
        <v>546</v>
      </c>
      <c r="E266" s="88" t="s">
        <v>132</v>
      </c>
      <c r="F266" s="101">
        <v>44984</v>
      </c>
      <c r="G266" s="90">
        <v>45622.3845</v>
      </c>
      <c r="H266" s="102">
        <v>-1.587091</v>
      </c>
      <c r="I266" s="90">
        <v>-0.72406867399999997</v>
      </c>
      <c r="J266" s="91">
        <f t="shared" si="3"/>
        <v>1.2214565954092723E-3</v>
      </c>
      <c r="K266" s="91">
        <f>I266/'סכום נכסי הקרן'!$C$42</f>
        <v>-6.8615553277559158E-6</v>
      </c>
    </row>
    <row r="267" spans="2:11">
      <c r="B267" s="86" t="s">
        <v>2383</v>
      </c>
      <c r="C267" s="87" t="s">
        <v>2384</v>
      </c>
      <c r="D267" s="88" t="s">
        <v>546</v>
      </c>
      <c r="E267" s="88" t="s">
        <v>132</v>
      </c>
      <c r="F267" s="101">
        <v>45014</v>
      </c>
      <c r="G267" s="90">
        <v>15511.61073</v>
      </c>
      <c r="H267" s="102">
        <v>1.3773169999999999</v>
      </c>
      <c r="I267" s="90">
        <v>0.21364401099999997</v>
      </c>
      <c r="J267" s="91">
        <f t="shared" si="3"/>
        <v>-3.6040350270096221E-4</v>
      </c>
      <c r="K267" s="91">
        <f>I267/'סכום נכסי הקרן'!$C$42</f>
        <v>2.0245734342046585E-6</v>
      </c>
    </row>
    <row r="268" spans="2:11">
      <c r="B268" s="86" t="s">
        <v>2383</v>
      </c>
      <c r="C268" s="87" t="s">
        <v>2385</v>
      </c>
      <c r="D268" s="88" t="s">
        <v>546</v>
      </c>
      <c r="E268" s="88" t="s">
        <v>132</v>
      </c>
      <c r="F268" s="101">
        <v>45014</v>
      </c>
      <c r="G268" s="90">
        <v>77558.053650000002</v>
      </c>
      <c r="H268" s="102">
        <v>1.3219920000000001</v>
      </c>
      <c r="I268" s="90">
        <v>1.0253110329999999</v>
      </c>
      <c r="J268" s="91">
        <f t="shared" ref="J268:J331" si="4">IFERROR(I268/$I$11,0)</f>
        <v>-1.7296327939243842E-3</v>
      </c>
      <c r="K268" s="91">
        <f>I268/'סכום נכסי הקרן'!$C$42</f>
        <v>9.7162446515233051E-6</v>
      </c>
    </row>
    <row r="269" spans="2:11">
      <c r="B269" s="86" t="s">
        <v>2383</v>
      </c>
      <c r="C269" s="87" t="s">
        <v>2386</v>
      </c>
      <c r="D269" s="88" t="s">
        <v>546</v>
      </c>
      <c r="E269" s="88" t="s">
        <v>132</v>
      </c>
      <c r="F269" s="101">
        <v>45014</v>
      </c>
      <c r="G269" s="90">
        <v>20958.143250000001</v>
      </c>
      <c r="H269" s="102">
        <v>1.3773169999999999</v>
      </c>
      <c r="I269" s="90">
        <v>0.28866001499999999</v>
      </c>
      <c r="J269" s="91">
        <f t="shared" si="4"/>
        <v>-4.8695060539615269E-4</v>
      </c>
      <c r="K269" s="91">
        <f>I269/'סכום נכסי הקרן'!$C$42</f>
        <v>2.7354541564290248E-6</v>
      </c>
    </row>
    <row r="270" spans="2:11">
      <c r="B270" s="86" t="s">
        <v>2387</v>
      </c>
      <c r="C270" s="87" t="s">
        <v>2388</v>
      </c>
      <c r="D270" s="88" t="s">
        <v>546</v>
      </c>
      <c r="E270" s="88" t="s">
        <v>132</v>
      </c>
      <c r="F270" s="101">
        <v>44929</v>
      </c>
      <c r="G270" s="90">
        <v>923488.45</v>
      </c>
      <c r="H270" s="102">
        <v>-3.0847470000000001</v>
      </c>
      <c r="I270" s="90">
        <v>-28.487279999999998</v>
      </c>
      <c r="J270" s="91">
        <f t="shared" si="4"/>
        <v>4.8056182087046977E-2</v>
      </c>
      <c r="K270" s="91">
        <f>I270/'סכום נכסי הקרן'!$C$42</f>
        <v>-2.6995650395624562E-4</v>
      </c>
    </row>
    <row r="271" spans="2:11">
      <c r="B271" s="86" t="s">
        <v>2389</v>
      </c>
      <c r="C271" s="87" t="s">
        <v>2390</v>
      </c>
      <c r="D271" s="88" t="s">
        <v>546</v>
      </c>
      <c r="E271" s="88" t="s">
        <v>132</v>
      </c>
      <c r="F271" s="101">
        <v>44929</v>
      </c>
      <c r="G271" s="90">
        <v>105366</v>
      </c>
      <c r="H271" s="102">
        <v>-2.8646150000000001</v>
      </c>
      <c r="I271" s="90">
        <v>-3.0183299999999997</v>
      </c>
      <c r="J271" s="91">
        <f t="shared" si="4"/>
        <v>5.0917257133287737E-3</v>
      </c>
      <c r="K271" s="91">
        <f>I271/'סכום נכסי הקרן'!$C$42</f>
        <v>-2.8602864667537753E-5</v>
      </c>
    </row>
    <row r="272" spans="2:11">
      <c r="B272" s="86" t="s">
        <v>2391</v>
      </c>
      <c r="C272" s="87" t="s">
        <v>2392</v>
      </c>
      <c r="D272" s="88" t="s">
        <v>546</v>
      </c>
      <c r="E272" s="88" t="s">
        <v>132</v>
      </c>
      <c r="F272" s="101">
        <v>44973</v>
      </c>
      <c r="G272" s="90">
        <v>386430</v>
      </c>
      <c r="H272" s="102">
        <v>-2.8411919999999999</v>
      </c>
      <c r="I272" s="90">
        <v>-10.97922</v>
      </c>
      <c r="J272" s="91">
        <f t="shared" si="4"/>
        <v>1.8521227561695885E-2</v>
      </c>
      <c r="K272" s="91">
        <f>I272/'סכום נכסי הקרן'!$C$42</f>
        <v>-1.0404334311196055E-4</v>
      </c>
    </row>
    <row r="273" spans="2:11">
      <c r="B273" s="86" t="s">
        <v>2393</v>
      </c>
      <c r="C273" s="87" t="s">
        <v>2112</v>
      </c>
      <c r="D273" s="88" t="s">
        <v>546</v>
      </c>
      <c r="E273" s="88" t="s">
        <v>132</v>
      </c>
      <c r="F273" s="101">
        <v>44950</v>
      </c>
      <c r="G273" s="90">
        <v>289200</v>
      </c>
      <c r="H273" s="102">
        <v>6.8052869999999999</v>
      </c>
      <c r="I273" s="90">
        <v>19.680889999999998</v>
      </c>
      <c r="J273" s="91">
        <f t="shared" si="4"/>
        <v>-3.3200376921739876E-2</v>
      </c>
      <c r="K273" s="91">
        <f>I273/'סכום נכסי הקרן'!$C$42</f>
        <v>1.8650373988486914E-4</v>
      </c>
    </row>
    <row r="274" spans="2:11">
      <c r="B274" s="86" t="s">
        <v>2394</v>
      </c>
      <c r="C274" s="87" t="s">
        <v>2395</v>
      </c>
      <c r="D274" s="88" t="s">
        <v>546</v>
      </c>
      <c r="E274" s="88" t="s">
        <v>132</v>
      </c>
      <c r="F274" s="101">
        <v>44956</v>
      </c>
      <c r="G274" s="90">
        <v>198825</v>
      </c>
      <c r="H274" s="102">
        <v>4.4982319999999998</v>
      </c>
      <c r="I274" s="90">
        <v>8.9436100000000014</v>
      </c>
      <c r="J274" s="91">
        <f t="shared" si="4"/>
        <v>-1.5087286349399954E-2</v>
      </c>
      <c r="K274" s="91">
        <f>I274/'סכום נכסי הקרן'!$C$42</f>
        <v>8.4753113963429249E-5</v>
      </c>
    </row>
    <row r="275" spans="2:11">
      <c r="B275" s="86" t="s">
        <v>2396</v>
      </c>
      <c r="C275" s="87" t="s">
        <v>2397</v>
      </c>
      <c r="D275" s="88" t="s">
        <v>546</v>
      </c>
      <c r="E275" s="88" t="s">
        <v>132</v>
      </c>
      <c r="F275" s="101">
        <v>44999</v>
      </c>
      <c r="G275" s="90">
        <v>289200</v>
      </c>
      <c r="H275" s="102">
        <v>0.11649</v>
      </c>
      <c r="I275" s="90">
        <v>0.33688999999999997</v>
      </c>
      <c r="J275" s="91">
        <f t="shared" si="4"/>
        <v>-5.6831144227547368E-4</v>
      </c>
      <c r="K275" s="91">
        <f>I275/'סכום נכסי הקרן'!$C$42</f>
        <v>3.1925001831631375E-6</v>
      </c>
    </row>
    <row r="276" spans="2:11">
      <c r="B276" s="86" t="s">
        <v>2398</v>
      </c>
      <c r="C276" s="87" t="s">
        <v>2399</v>
      </c>
      <c r="D276" s="88" t="s">
        <v>546</v>
      </c>
      <c r="E276" s="88" t="s">
        <v>132</v>
      </c>
      <c r="F276" s="101">
        <v>44978</v>
      </c>
      <c r="G276" s="90">
        <v>361500</v>
      </c>
      <c r="H276" s="102">
        <v>-0.64146300000000001</v>
      </c>
      <c r="I276" s="90">
        <v>-2.3188899999999997</v>
      </c>
      <c r="J276" s="91">
        <f t="shared" si="4"/>
        <v>3.9118160835233257E-3</v>
      </c>
      <c r="K276" s="91">
        <f>I276/'סכום נכסי הקרן'!$C$42</f>
        <v>-2.1974700198091863E-5</v>
      </c>
    </row>
    <row r="277" spans="2:11">
      <c r="B277" s="92"/>
      <c r="C277" s="87"/>
      <c r="D277" s="87"/>
      <c r="E277" s="87"/>
      <c r="F277" s="87"/>
      <c r="G277" s="90"/>
      <c r="H277" s="102"/>
      <c r="I277" s="87"/>
      <c r="J277" s="91"/>
      <c r="K277" s="87"/>
    </row>
    <row r="278" spans="2:11">
      <c r="B278" s="85" t="s">
        <v>194</v>
      </c>
      <c r="C278" s="80"/>
      <c r="D278" s="81"/>
      <c r="E278" s="81"/>
      <c r="F278" s="99"/>
      <c r="G278" s="83"/>
      <c r="H278" s="100"/>
      <c r="I278" s="83">
        <v>-98.655195537000026</v>
      </c>
      <c r="J278" s="84">
        <f t="shared" si="4"/>
        <v>0.16642487596426539</v>
      </c>
      <c r="K278" s="84">
        <f>I278/'סכום נכסי הקרן'!$C$42</f>
        <v>-9.3489486129557948E-4</v>
      </c>
    </row>
    <row r="279" spans="2:11">
      <c r="B279" s="86" t="s">
        <v>2400</v>
      </c>
      <c r="C279" s="87" t="s">
        <v>2401</v>
      </c>
      <c r="D279" s="88" t="s">
        <v>546</v>
      </c>
      <c r="E279" s="88" t="s">
        <v>136</v>
      </c>
      <c r="F279" s="101">
        <v>44971</v>
      </c>
      <c r="G279" s="90">
        <v>27787.413669000001</v>
      </c>
      <c r="H279" s="102">
        <v>-4.337917</v>
      </c>
      <c r="I279" s="90">
        <v>-1.2053949269999999</v>
      </c>
      <c r="J279" s="91">
        <f t="shared" si="4"/>
        <v>2.0334225696070213E-3</v>
      </c>
      <c r="K279" s="91">
        <f>I279/'סכום נכסי הקרן'!$C$42</f>
        <v>-1.1422789412661157E-5</v>
      </c>
    </row>
    <row r="280" spans="2:11">
      <c r="B280" s="86" t="s">
        <v>2402</v>
      </c>
      <c r="C280" s="87" t="s">
        <v>2403</v>
      </c>
      <c r="D280" s="88" t="s">
        <v>546</v>
      </c>
      <c r="E280" s="88" t="s">
        <v>136</v>
      </c>
      <c r="F280" s="101">
        <v>44971</v>
      </c>
      <c r="G280" s="90">
        <v>15635.096955000001</v>
      </c>
      <c r="H280" s="102">
        <v>-4.4007630000000004</v>
      </c>
      <c r="I280" s="90">
        <v>-0.68806357700000009</v>
      </c>
      <c r="J280" s="91">
        <f t="shared" si="4"/>
        <v>1.1607183467069119E-3</v>
      </c>
      <c r="K280" s="91">
        <f>I280/'סכום נכסי הקרן'!$C$42</f>
        <v>-6.5203570767917844E-6</v>
      </c>
    </row>
    <row r="281" spans="2:11">
      <c r="B281" s="86" t="s">
        <v>2404</v>
      </c>
      <c r="C281" s="87" t="s">
        <v>2405</v>
      </c>
      <c r="D281" s="88" t="s">
        <v>546</v>
      </c>
      <c r="E281" s="88" t="s">
        <v>134</v>
      </c>
      <c r="F281" s="101">
        <v>44896</v>
      </c>
      <c r="G281" s="90">
        <v>14887.663098000001</v>
      </c>
      <c r="H281" s="102">
        <v>3.154093</v>
      </c>
      <c r="I281" s="90">
        <v>0.46957074100000001</v>
      </c>
      <c r="J281" s="91">
        <f t="shared" si="4"/>
        <v>-7.9213519269812971E-4</v>
      </c>
      <c r="K281" s="91">
        <f>I281/'סכום נכסי הקרן'!$C$42</f>
        <v>4.4498342979920759E-6</v>
      </c>
    </row>
    <row r="282" spans="2:11">
      <c r="B282" s="86" t="s">
        <v>2406</v>
      </c>
      <c r="C282" s="87" t="s">
        <v>2407</v>
      </c>
      <c r="D282" s="88" t="s">
        <v>546</v>
      </c>
      <c r="E282" s="88" t="s">
        <v>134</v>
      </c>
      <c r="F282" s="101">
        <v>45001</v>
      </c>
      <c r="G282" s="90">
        <v>37026.082793000001</v>
      </c>
      <c r="H282" s="102">
        <v>2.4791850000000002</v>
      </c>
      <c r="I282" s="90">
        <v>0.91794494100000001</v>
      </c>
      <c r="J282" s="91">
        <f t="shared" si="4"/>
        <v>-1.5485132041591755E-3</v>
      </c>
      <c r="K282" s="91">
        <f>I282/'סכום נכסי הקרן'!$C$42</f>
        <v>8.6988019599162216E-6</v>
      </c>
    </row>
    <row r="283" spans="2:11">
      <c r="B283" s="86" t="s">
        <v>2408</v>
      </c>
      <c r="C283" s="87" t="s">
        <v>2409</v>
      </c>
      <c r="D283" s="88" t="s">
        <v>546</v>
      </c>
      <c r="E283" s="88" t="s">
        <v>135</v>
      </c>
      <c r="F283" s="101">
        <v>44973</v>
      </c>
      <c r="G283" s="90">
        <v>63446.094609</v>
      </c>
      <c r="H283" s="102">
        <v>2.5248699999999999</v>
      </c>
      <c r="I283" s="90">
        <v>1.6019314659999999</v>
      </c>
      <c r="J283" s="91">
        <f t="shared" si="4"/>
        <v>-2.7023538302381311E-3</v>
      </c>
      <c r="K283" s="91">
        <f>I283/'סכום נכסי הקרן'!$C$42</f>
        <v>1.5180523312119072E-5</v>
      </c>
    </row>
    <row r="284" spans="2:11">
      <c r="B284" s="86" t="s">
        <v>2410</v>
      </c>
      <c r="C284" s="87" t="s">
        <v>2411</v>
      </c>
      <c r="D284" s="88" t="s">
        <v>546</v>
      </c>
      <c r="E284" s="88" t="s">
        <v>132</v>
      </c>
      <c r="F284" s="101">
        <v>44971</v>
      </c>
      <c r="G284" s="90">
        <v>47827.729676999996</v>
      </c>
      <c r="H284" s="102">
        <v>-1.5438719999999999</v>
      </c>
      <c r="I284" s="90">
        <v>-0.73839886399999999</v>
      </c>
      <c r="J284" s="91">
        <f t="shared" si="4"/>
        <v>1.2456306906539563E-3</v>
      </c>
      <c r="K284" s="91">
        <f>I284/'סכום נכסי הקרן'!$C$42</f>
        <v>-6.9973537610717238E-6</v>
      </c>
    </row>
    <row r="285" spans="2:11">
      <c r="B285" s="86" t="s">
        <v>2412</v>
      </c>
      <c r="C285" s="87" t="s">
        <v>2413</v>
      </c>
      <c r="D285" s="88" t="s">
        <v>546</v>
      </c>
      <c r="E285" s="88" t="s">
        <v>132</v>
      </c>
      <c r="F285" s="101">
        <v>44971</v>
      </c>
      <c r="G285" s="90">
        <v>105905.77151000001</v>
      </c>
      <c r="H285" s="102">
        <v>-1.389672</v>
      </c>
      <c r="I285" s="90">
        <v>-1.47174253</v>
      </c>
      <c r="J285" s="91">
        <f t="shared" si="4"/>
        <v>2.4827335922183937E-3</v>
      </c>
      <c r="K285" s="91">
        <f>I285/'סכום נכסי הקרן'!$C$42</f>
        <v>-1.394680250703191E-5</v>
      </c>
    </row>
    <row r="286" spans="2:11">
      <c r="B286" s="86" t="s">
        <v>2414</v>
      </c>
      <c r="C286" s="87" t="s">
        <v>2415</v>
      </c>
      <c r="D286" s="88" t="s">
        <v>546</v>
      </c>
      <c r="E286" s="88" t="s">
        <v>132</v>
      </c>
      <c r="F286" s="101">
        <v>44971</v>
      </c>
      <c r="G286" s="90">
        <v>61493.673779999997</v>
      </c>
      <c r="H286" s="102">
        <v>-1.3416809999999999</v>
      </c>
      <c r="I286" s="90">
        <v>-0.82504914200000001</v>
      </c>
      <c r="J286" s="91">
        <f t="shared" si="4"/>
        <v>1.3918040542555794E-3</v>
      </c>
      <c r="K286" s="91">
        <f>I286/'סכום נכסי הקרן'!$C$42</f>
        <v>-7.8184853719421473E-6</v>
      </c>
    </row>
    <row r="287" spans="2:11">
      <c r="B287" s="86" t="s">
        <v>2416</v>
      </c>
      <c r="C287" s="87" t="s">
        <v>2417</v>
      </c>
      <c r="D287" s="88" t="s">
        <v>546</v>
      </c>
      <c r="E287" s="88" t="s">
        <v>132</v>
      </c>
      <c r="F287" s="101">
        <v>44971</v>
      </c>
      <c r="G287" s="90">
        <v>121463.67097599999</v>
      </c>
      <c r="H287" s="102">
        <v>-1.2307410000000001</v>
      </c>
      <c r="I287" s="90">
        <v>-1.49490363</v>
      </c>
      <c r="J287" s="91">
        <f t="shared" si="4"/>
        <v>2.5218048562680433E-3</v>
      </c>
      <c r="K287" s="91">
        <f>I287/'סכום נכסי הקרן'!$C$42</f>
        <v>-1.416628606544047E-5</v>
      </c>
    </row>
    <row r="288" spans="2:11">
      <c r="B288" s="86" t="s">
        <v>2418</v>
      </c>
      <c r="C288" s="87" t="s">
        <v>2419</v>
      </c>
      <c r="D288" s="88" t="s">
        <v>546</v>
      </c>
      <c r="E288" s="88" t="s">
        <v>132</v>
      </c>
      <c r="F288" s="101">
        <v>44987</v>
      </c>
      <c r="G288" s="90">
        <v>10658.903455</v>
      </c>
      <c r="H288" s="102">
        <v>1.8158749999999999</v>
      </c>
      <c r="I288" s="90">
        <v>0.19355235700000001</v>
      </c>
      <c r="J288" s="91">
        <f t="shared" si="4"/>
        <v>-3.2651019372046482E-4</v>
      </c>
      <c r="K288" s="91">
        <f>I288/'סכום נכסי הקרן'!$C$42</f>
        <v>1.8341771354868268E-6</v>
      </c>
    </row>
    <row r="289" spans="2:11">
      <c r="B289" s="86" t="s">
        <v>2420</v>
      </c>
      <c r="C289" s="87" t="s">
        <v>2421</v>
      </c>
      <c r="D289" s="88" t="s">
        <v>546</v>
      </c>
      <c r="E289" s="88" t="s">
        <v>132</v>
      </c>
      <c r="F289" s="101">
        <v>44987</v>
      </c>
      <c r="G289" s="90">
        <v>47760.086635999993</v>
      </c>
      <c r="H289" s="102">
        <v>1.8305560000000001</v>
      </c>
      <c r="I289" s="90">
        <v>0.87427492500000004</v>
      </c>
      <c r="J289" s="91">
        <f t="shared" si="4"/>
        <v>-1.4748447373683744E-3</v>
      </c>
      <c r="K289" s="91">
        <f>I289/'סכום נכסי הקרן'!$C$42</f>
        <v>8.2849679663909255E-6</v>
      </c>
    </row>
    <row r="290" spans="2:11">
      <c r="B290" s="86" t="s">
        <v>2422</v>
      </c>
      <c r="C290" s="87" t="s">
        <v>2423</v>
      </c>
      <c r="D290" s="88" t="s">
        <v>546</v>
      </c>
      <c r="E290" s="88" t="s">
        <v>132</v>
      </c>
      <c r="F290" s="101">
        <v>44987</v>
      </c>
      <c r="G290" s="90">
        <v>14895.134316</v>
      </c>
      <c r="H290" s="102">
        <v>1.8305560000000001</v>
      </c>
      <c r="I290" s="90">
        <v>0.27266370899999998</v>
      </c>
      <c r="J290" s="91">
        <f t="shared" si="4"/>
        <v>-4.5996588120149025E-4</v>
      </c>
      <c r="K290" s="91">
        <f>I290/'סכום נכסי הקרן'!$C$42</f>
        <v>2.5838669622857328E-6</v>
      </c>
    </row>
    <row r="291" spans="2:11">
      <c r="B291" s="86" t="s">
        <v>2424</v>
      </c>
      <c r="C291" s="87" t="s">
        <v>2425</v>
      </c>
      <c r="D291" s="88" t="s">
        <v>546</v>
      </c>
      <c r="E291" s="88" t="s">
        <v>132</v>
      </c>
      <c r="F291" s="101">
        <v>44970</v>
      </c>
      <c r="G291" s="90">
        <v>97309.620985000001</v>
      </c>
      <c r="H291" s="102">
        <v>1.651397</v>
      </c>
      <c r="I291" s="90">
        <v>1.6069682519999999</v>
      </c>
      <c r="J291" s="91">
        <f t="shared" si="4"/>
        <v>-2.7108505594853421E-3</v>
      </c>
      <c r="K291" s="91">
        <f>I291/'סכום נכסי הקרן'!$C$42</f>
        <v>1.5228253847984053E-5</v>
      </c>
    </row>
    <row r="292" spans="2:11">
      <c r="B292" s="86" t="s">
        <v>2426</v>
      </c>
      <c r="C292" s="87" t="s">
        <v>2427</v>
      </c>
      <c r="D292" s="88" t="s">
        <v>546</v>
      </c>
      <c r="E292" s="88" t="s">
        <v>132</v>
      </c>
      <c r="F292" s="101">
        <v>44970</v>
      </c>
      <c r="G292" s="90">
        <v>20570.390995999998</v>
      </c>
      <c r="H292" s="102">
        <v>1.6499220000000001</v>
      </c>
      <c r="I292" s="90">
        <v>0.33939535300000007</v>
      </c>
      <c r="J292" s="91">
        <f t="shared" si="4"/>
        <v>-5.7253780927015807E-4</v>
      </c>
      <c r="K292" s="91">
        <f>I292/'סכום נכסי הקרן'!$C$42</f>
        <v>3.2162418790026955E-6</v>
      </c>
    </row>
    <row r="293" spans="2:11">
      <c r="B293" s="86" t="s">
        <v>2428</v>
      </c>
      <c r="C293" s="87" t="s">
        <v>2429</v>
      </c>
      <c r="D293" s="88" t="s">
        <v>546</v>
      </c>
      <c r="E293" s="88" t="s">
        <v>132</v>
      </c>
      <c r="F293" s="101">
        <v>44970</v>
      </c>
      <c r="G293" s="90">
        <v>27416.886469000001</v>
      </c>
      <c r="H293" s="102">
        <v>1.613038</v>
      </c>
      <c r="I293" s="90">
        <v>0.44224477499999998</v>
      </c>
      <c r="J293" s="91">
        <f t="shared" si="4"/>
        <v>-7.4603807153386073E-4</v>
      </c>
      <c r="K293" s="91">
        <f>I293/'סכום נכסי הקרן'!$C$42</f>
        <v>4.1908828555031038E-6</v>
      </c>
    </row>
    <row r="294" spans="2:11">
      <c r="B294" s="86" t="s">
        <v>2430</v>
      </c>
      <c r="C294" s="87" t="s">
        <v>2431</v>
      </c>
      <c r="D294" s="88" t="s">
        <v>546</v>
      </c>
      <c r="E294" s="88" t="s">
        <v>134</v>
      </c>
      <c r="F294" s="101">
        <v>44845</v>
      </c>
      <c r="G294" s="90">
        <v>15278.936569000001</v>
      </c>
      <c r="H294" s="102">
        <v>-10.597344</v>
      </c>
      <c r="I294" s="90">
        <v>-1.6191614599999999</v>
      </c>
      <c r="J294" s="91">
        <f t="shared" si="4"/>
        <v>2.7314197055699537E-3</v>
      </c>
      <c r="K294" s="91">
        <f>I294/'סכום נכסי הקרן'!$C$42</f>
        <v>-1.5343801411798196E-5</v>
      </c>
    </row>
    <row r="295" spans="2:11">
      <c r="B295" s="86" t="s">
        <v>2432</v>
      </c>
      <c r="C295" s="87" t="s">
        <v>2433</v>
      </c>
      <c r="D295" s="88" t="s">
        <v>546</v>
      </c>
      <c r="E295" s="88" t="s">
        <v>134</v>
      </c>
      <c r="F295" s="101">
        <v>44854</v>
      </c>
      <c r="G295" s="90">
        <v>21531.250778000001</v>
      </c>
      <c r="H295" s="102">
        <v>-9.6897590000000005</v>
      </c>
      <c r="I295" s="90">
        <v>-2.086326235</v>
      </c>
      <c r="J295" s="91">
        <f t="shared" si="4"/>
        <v>3.5194961906557303E-3</v>
      </c>
      <c r="K295" s="91">
        <f>I295/'סכום נכסי הקרן'!$C$42</f>
        <v>-1.9770835843674671E-5</v>
      </c>
    </row>
    <row r="296" spans="2:11">
      <c r="B296" s="86" t="s">
        <v>2434</v>
      </c>
      <c r="C296" s="87" t="s">
        <v>2435</v>
      </c>
      <c r="D296" s="88" t="s">
        <v>546</v>
      </c>
      <c r="E296" s="88" t="s">
        <v>134</v>
      </c>
      <c r="F296" s="101">
        <v>44811</v>
      </c>
      <c r="G296" s="90">
        <v>27506.191838999999</v>
      </c>
      <c r="H296" s="102">
        <v>-8.4125829999999997</v>
      </c>
      <c r="I296" s="90">
        <v>-2.3139811559999997</v>
      </c>
      <c r="J296" s="91">
        <f t="shared" si="4"/>
        <v>3.9035351840797524E-3</v>
      </c>
      <c r="K296" s="91">
        <f>I296/'סכום נכסי הקרן'!$C$42</f>
        <v>-2.1928182090195757E-5</v>
      </c>
    </row>
    <row r="297" spans="2:11">
      <c r="B297" s="86" t="s">
        <v>2436</v>
      </c>
      <c r="C297" s="87" t="s">
        <v>2437</v>
      </c>
      <c r="D297" s="88" t="s">
        <v>546</v>
      </c>
      <c r="E297" s="88" t="s">
        <v>134</v>
      </c>
      <c r="F297" s="101">
        <v>44811</v>
      </c>
      <c r="G297" s="90">
        <v>72465.409358000004</v>
      </c>
      <c r="H297" s="102">
        <v>-8.3640539999999994</v>
      </c>
      <c r="I297" s="90">
        <v>-6.0610461969999996</v>
      </c>
      <c r="J297" s="91">
        <f t="shared" si="4"/>
        <v>1.0224589349388065E-2</v>
      </c>
      <c r="K297" s="91">
        <f>I297/'סכום נכסי הקרן'!$C$42</f>
        <v>-5.7436822387374932E-5</v>
      </c>
    </row>
    <row r="298" spans="2:11">
      <c r="B298" s="86" t="s">
        <v>2438</v>
      </c>
      <c r="C298" s="87" t="s">
        <v>2386</v>
      </c>
      <c r="D298" s="88" t="s">
        <v>546</v>
      </c>
      <c r="E298" s="88" t="s">
        <v>134</v>
      </c>
      <c r="F298" s="101">
        <v>44811</v>
      </c>
      <c r="G298" s="90">
        <v>76051.334258999996</v>
      </c>
      <c r="H298" s="102">
        <v>-8.3532759999999993</v>
      </c>
      <c r="I298" s="90">
        <v>-6.3527779330000005</v>
      </c>
      <c r="J298" s="91">
        <f t="shared" si="4"/>
        <v>1.0716721747629889E-2</v>
      </c>
      <c r="K298" s="91">
        <f>I298/'סכום נכסי הקרן'!$C$42</f>
        <v>-6.0201385362276244E-5</v>
      </c>
    </row>
    <row r="299" spans="2:11">
      <c r="B299" s="86" t="s">
        <v>2439</v>
      </c>
      <c r="C299" s="87" t="s">
        <v>2440</v>
      </c>
      <c r="D299" s="88" t="s">
        <v>546</v>
      </c>
      <c r="E299" s="88" t="s">
        <v>134</v>
      </c>
      <c r="F299" s="101">
        <v>44811</v>
      </c>
      <c r="G299" s="90">
        <v>57055.520338000002</v>
      </c>
      <c r="H299" s="102">
        <v>-8.3209540000000004</v>
      </c>
      <c r="I299" s="90">
        <v>-4.7475638070000006</v>
      </c>
      <c r="J299" s="91">
        <f t="shared" si="4"/>
        <v>8.0088302842203953E-3</v>
      </c>
      <c r="K299" s="91">
        <f>I299/'סכום נכסי הקרן'!$C$42</f>
        <v>-4.4989754291983101E-5</v>
      </c>
    </row>
    <row r="300" spans="2:11">
      <c r="B300" s="86" t="s">
        <v>2441</v>
      </c>
      <c r="C300" s="87" t="s">
        <v>2442</v>
      </c>
      <c r="D300" s="88" t="s">
        <v>546</v>
      </c>
      <c r="E300" s="88" t="s">
        <v>134</v>
      </c>
      <c r="F300" s="101">
        <v>44810</v>
      </c>
      <c r="G300" s="90">
        <v>42281.656073000006</v>
      </c>
      <c r="H300" s="102">
        <v>-7.6175959999999998</v>
      </c>
      <c r="I300" s="90">
        <v>-3.220845755</v>
      </c>
      <c r="J300" s="91">
        <f t="shared" si="4"/>
        <v>5.4333565744631397E-3</v>
      </c>
      <c r="K300" s="91">
        <f>I300/'סכום נכסי הקרן'!$C$42</f>
        <v>-3.0521982435743761E-5</v>
      </c>
    </row>
    <row r="301" spans="2:11">
      <c r="B301" s="86" t="s">
        <v>2443</v>
      </c>
      <c r="C301" s="87" t="s">
        <v>2444</v>
      </c>
      <c r="D301" s="88" t="s">
        <v>546</v>
      </c>
      <c r="E301" s="88" t="s">
        <v>134</v>
      </c>
      <c r="F301" s="101">
        <v>44860</v>
      </c>
      <c r="G301" s="90">
        <v>16549.014984000001</v>
      </c>
      <c r="H301" s="102">
        <v>-7.1247619999999996</v>
      </c>
      <c r="I301" s="90">
        <v>-1.1790778640000001</v>
      </c>
      <c r="J301" s="91">
        <f t="shared" si="4"/>
        <v>1.9890274019559052E-3</v>
      </c>
      <c r="K301" s="91">
        <f>I301/'סכום נכסי הקרן'!$C$42</f>
        <v>-1.1173398725944973E-5</v>
      </c>
    </row>
    <row r="302" spans="2:11">
      <c r="B302" s="86" t="s">
        <v>2445</v>
      </c>
      <c r="C302" s="87" t="s">
        <v>2446</v>
      </c>
      <c r="D302" s="88" t="s">
        <v>546</v>
      </c>
      <c r="E302" s="88" t="s">
        <v>134</v>
      </c>
      <c r="F302" s="101">
        <v>44861</v>
      </c>
      <c r="G302" s="90">
        <v>16738.579139000001</v>
      </c>
      <c r="H302" s="102">
        <v>-6.7711819999999996</v>
      </c>
      <c r="I302" s="90">
        <v>-1.1333997179999999</v>
      </c>
      <c r="J302" s="91">
        <f t="shared" si="4"/>
        <v>1.9119713509192769E-3</v>
      </c>
      <c r="K302" s="91">
        <f>I302/'סכום נכסי הקרן'!$C$42</f>
        <v>-1.0740534914399503E-5</v>
      </c>
    </row>
    <row r="303" spans="2:11">
      <c r="B303" s="86" t="s">
        <v>2447</v>
      </c>
      <c r="C303" s="87" t="s">
        <v>2448</v>
      </c>
      <c r="D303" s="88" t="s">
        <v>546</v>
      </c>
      <c r="E303" s="88" t="s">
        <v>134</v>
      </c>
      <c r="F303" s="101">
        <v>44755</v>
      </c>
      <c r="G303" s="90">
        <v>27621.985557</v>
      </c>
      <c r="H303" s="102">
        <v>-5.8416990000000002</v>
      </c>
      <c r="I303" s="90">
        <v>-1.6135931900000002</v>
      </c>
      <c r="J303" s="91">
        <f t="shared" si="4"/>
        <v>2.7220263975029908E-3</v>
      </c>
      <c r="K303" s="91">
        <f>I303/'סכום נכסי הקרן'!$C$42</f>
        <v>-1.5291034327601867E-5</v>
      </c>
    </row>
    <row r="304" spans="2:11">
      <c r="B304" s="86" t="s">
        <v>2449</v>
      </c>
      <c r="C304" s="87" t="s">
        <v>2450</v>
      </c>
      <c r="D304" s="88" t="s">
        <v>546</v>
      </c>
      <c r="E304" s="88" t="s">
        <v>134</v>
      </c>
      <c r="F304" s="101">
        <v>44753</v>
      </c>
      <c r="G304" s="90">
        <v>37564.741438999998</v>
      </c>
      <c r="H304" s="102">
        <v>-5.7254940000000003</v>
      </c>
      <c r="I304" s="90">
        <v>-2.1507671300000002</v>
      </c>
      <c r="J304" s="91">
        <f t="shared" si="4"/>
        <v>3.6282037746712026E-3</v>
      </c>
      <c r="K304" s="91">
        <f>I304/'סכום נכסי הקרן'!$C$42</f>
        <v>-2.0381502735214037E-5</v>
      </c>
    </row>
    <row r="305" spans="2:11">
      <c r="B305" s="86" t="s">
        <v>2451</v>
      </c>
      <c r="C305" s="87" t="s">
        <v>2452</v>
      </c>
      <c r="D305" s="88" t="s">
        <v>546</v>
      </c>
      <c r="E305" s="88" t="s">
        <v>134</v>
      </c>
      <c r="F305" s="101">
        <v>44753</v>
      </c>
      <c r="G305" s="90">
        <v>48729.132215999998</v>
      </c>
      <c r="H305" s="102">
        <v>-5.5726579999999997</v>
      </c>
      <c r="I305" s="90">
        <v>-2.7155080959999998</v>
      </c>
      <c r="J305" s="91">
        <f t="shared" si="4"/>
        <v>4.5808849254904728E-3</v>
      </c>
      <c r="K305" s="91">
        <f>I305/'סכום נכסי הקרן'!$C$42</f>
        <v>-2.5733206963284702E-5</v>
      </c>
    </row>
    <row r="306" spans="2:11">
      <c r="B306" s="86" t="s">
        <v>2453</v>
      </c>
      <c r="C306" s="87" t="s">
        <v>2218</v>
      </c>
      <c r="D306" s="88" t="s">
        <v>546</v>
      </c>
      <c r="E306" s="88" t="s">
        <v>134</v>
      </c>
      <c r="F306" s="101">
        <v>44769</v>
      </c>
      <c r="G306" s="90">
        <v>30658.396467999999</v>
      </c>
      <c r="H306" s="102">
        <v>-5.2355710000000002</v>
      </c>
      <c r="I306" s="90">
        <v>-1.605142155</v>
      </c>
      <c r="J306" s="91">
        <f t="shared" si="4"/>
        <v>2.7077700530298079E-3</v>
      </c>
      <c r="K306" s="91">
        <f>I306/'סכום נכסי הקרן'!$C$42</f>
        <v>-1.5210949045208745E-5</v>
      </c>
    </row>
    <row r="307" spans="2:11">
      <c r="B307" s="86" t="s">
        <v>2454</v>
      </c>
      <c r="C307" s="87" t="s">
        <v>2455</v>
      </c>
      <c r="D307" s="88" t="s">
        <v>546</v>
      </c>
      <c r="E307" s="88" t="s">
        <v>134</v>
      </c>
      <c r="F307" s="101">
        <v>44769</v>
      </c>
      <c r="G307" s="90">
        <v>105382.99996500001</v>
      </c>
      <c r="H307" s="102">
        <v>-5.2050650000000003</v>
      </c>
      <c r="I307" s="90">
        <v>-5.4852537810000008</v>
      </c>
      <c r="J307" s="91">
        <f t="shared" si="4"/>
        <v>9.2532651237113173E-3</v>
      </c>
      <c r="K307" s="91">
        <f>I307/'סכום נכסי הקרן'!$C$42</f>
        <v>-5.1980390336723556E-5</v>
      </c>
    </row>
    <row r="308" spans="2:11">
      <c r="B308" s="86" t="s">
        <v>2456</v>
      </c>
      <c r="C308" s="87" t="s">
        <v>2457</v>
      </c>
      <c r="D308" s="88" t="s">
        <v>546</v>
      </c>
      <c r="E308" s="88" t="s">
        <v>134</v>
      </c>
      <c r="F308" s="101">
        <v>44769</v>
      </c>
      <c r="G308" s="90">
        <v>116398.181943</v>
      </c>
      <c r="H308" s="102">
        <v>-5.154261</v>
      </c>
      <c r="I308" s="90">
        <v>-5.9994661649999994</v>
      </c>
      <c r="J308" s="91">
        <f t="shared" si="4"/>
        <v>1.0120707854534283E-2</v>
      </c>
      <c r="K308" s="91">
        <f>I308/'סכום נכסי הקרן'!$C$42</f>
        <v>-5.685326614219344E-5</v>
      </c>
    </row>
    <row r="309" spans="2:11">
      <c r="B309" s="86" t="s">
        <v>2458</v>
      </c>
      <c r="C309" s="87" t="s">
        <v>2459</v>
      </c>
      <c r="D309" s="88" t="s">
        <v>546</v>
      </c>
      <c r="E309" s="88" t="s">
        <v>134</v>
      </c>
      <c r="F309" s="101">
        <v>44888</v>
      </c>
      <c r="G309" s="90">
        <v>79077.048771000002</v>
      </c>
      <c r="H309" s="102">
        <v>-4.2947740000000003</v>
      </c>
      <c r="I309" s="90">
        <v>-3.3961808780000005</v>
      </c>
      <c r="J309" s="91">
        <f t="shared" si="4"/>
        <v>5.7291354834057553E-3</v>
      </c>
      <c r="K309" s="91">
        <f>I309/'סכום נכסי הקרן'!$C$42</f>
        <v>-3.2183526002760987E-5</v>
      </c>
    </row>
    <row r="310" spans="2:11">
      <c r="B310" s="86" t="s">
        <v>2460</v>
      </c>
      <c r="C310" s="87" t="s">
        <v>2461</v>
      </c>
      <c r="D310" s="88" t="s">
        <v>546</v>
      </c>
      <c r="E310" s="88" t="s">
        <v>134</v>
      </c>
      <c r="F310" s="101">
        <v>44895</v>
      </c>
      <c r="G310" s="90">
        <v>29738.99151</v>
      </c>
      <c r="H310" s="102">
        <v>-3.9963350000000002</v>
      </c>
      <c r="I310" s="90">
        <v>-1.1884696080000001</v>
      </c>
      <c r="J310" s="91">
        <f t="shared" si="4"/>
        <v>2.0048706611150435E-3</v>
      </c>
      <c r="K310" s="91">
        <f>I310/'סכום נכסי הקרן'!$C$42</f>
        <v>-1.126239853134205E-5</v>
      </c>
    </row>
    <row r="311" spans="2:11">
      <c r="B311" s="86" t="s">
        <v>2462</v>
      </c>
      <c r="C311" s="87" t="s">
        <v>2463</v>
      </c>
      <c r="D311" s="88" t="s">
        <v>546</v>
      </c>
      <c r="E311" s="88" t="s">
        <v>134</v>
      </c>
      <c r="F311" s="101">
        <v>44784</v>
      </c>
      <c r="G311" s="90">
        <v>47958.250586000002</v>
      </c>
      <c r="H311" s="102">
        <v>-3.5158399999999999</v>
      </c>
      <c r="I311" s="90">
        <v>-1.6861351259999999</v>
      </c>
      <c r="J311" s="91">
        <f t="shared" si="4"/>
        <v>2.8443999089566257E-3</v>
      </c>
      <c r="K311" s="91">
        <f>I311/'סכום נכסי הקרן'!$C$42</f>
        <v>-1.5978469822769453E-5</v>
      </c>
    </row>
    <row r="312" spans="2:11">
      <c r="B312" s="86" t="s">
        <v>2464</v>
      </c>
      <c r="C312" s="87" t="s">
        <v>2465</v>
      </c>
      <c r="D312" s="88" t="s">
        <v>546</v>
      </c>
      <c r="E312" s="88" t="s">
        <v>134</v>
      </c>
      <c r="F312" s="101">
        <v>44880</v>
      </c>
      <c r="G312" s="90">
        <v>52877.027971000003</v>
      </c>
      <c r="H312" s="102">
        <v>-3.478154</v>
      </c>
      <c r="I312" s="90">
        <v>-1.8391445819999999</v>
      </c>
      <c r="J312" s="91">
        <f t="shared" si="4"/>
        <v>3.1025168747945715E-3</v>
      </c>
      <c r="K312" s="91">
        <f>I312/'סכום נכסי הקרן'!$C$42</f>
        <v>-1.7428446718212155E-5</v>
      </c>
    </row>
    <row r="313" spans="2:11">
      <c r="B313" s="86" t="s">
        <v>2466</v>
      </c>
      <c r="C313" s="87" t="s">
        <v>2467</v>
      </c>
      <c r="D313" s="88" t="s">
        <v>546</v>
      </c>
      <c r="E313" s="88" t="s">
        <v>134</v>
      </c>
      <c r="F313" s="101">
        <v>44880</v>
      </c>
      <c r="G313" s="90">
        <v>19238.047095999998</v>
      </c>
      <c r="H313" s="102">
        <v>-3.4241670000000002</v>
      </c>
      <c r="I313" s="90">
        <v>-0.65874292499999998</v>
      </c>
      <c r="J313" s="91">
        <f t="shared" si="4"/>
        <v>1.1112563204473691E-3</v>
      </c>
      <c r="K313" s="91">
        <f>I313/'סכום נכסי הקרן'!$C$42</f>
        <v>-6.2425032168361221E-6</v>
      </c>
    </row>
    <row r="314" spans="2:11">
      <c r="B314" s="86" t="s">
        <v>2468</v>
      </c>
      <c r="C314" s="87" t="s">
        <v>2469</v>
      </c>
      <c r="D314" s="88" t="s">
        <v>546</v>
      </c>
      <c r="E314" s="88" t="s">
        <v>134</v>
      </c>
      <c r="F314" s="101">
        <v>44880</v>
      </c>
      <c r="G314" s="90">
        <v>2400.3057600000002</v>
      </c>
      <c r="H314" s="102">
        <v>-3.3898410000000001</v>
      </c>
      <c r="I314" s="90">
        <v>-8.1366556000000007E-2</v>
      </c>
      <c r="J314" s="91">
        <f t="shared" si="4"/>
        <v>1.3726006943912881E-4</v>
      </c>
      <c r="K314" s="91">
        <f>I314/'סכום נכסי הקרן'!$C$42</f>
        <v>-7.7106101378299667E-7</v>
      </c>
    </row>
    <row r="315" spans="2:11">
      <c r="B315" s="86" t="s">
        <v>2468</v>
      </c>
      <c r="C315" s="87" t="s">
        <v>2470</v>
      </c>
      <c r="D315" s="88" t="s">
        <v>546</v>
      </c>
      <c r="E315" s="88" t="s">
        <v>134</v>
      </c>
      <c r="F315" s="101">
        <v>44880</v>
      </c>
      <c r="G315" s="90">
        <v>104882.166552</v>
      </c>
      <c r="H315" s="102">
        <v>-3.3898410000000001</v>
      </c>
      <c r="I315" s="90">
        <v>-3.5553390540000001</v>
      </c>
      <c r="J315" s="91">
        <f t="shared" si="4"/>
        <v>5.9976249385765628E-3</v>
      </c>
      <c r="K315" s="91">
        <f>I315/'סכום נכסי הקרן'!$C$42</f>
        <v>-3.3691770551521441E-5</v>
      </c>
    </row>
    <row r="316" spans="2:11">
      <c r="B316" s="86" t="s">
        <v>2471</v>
      </c>
      <c r="C316" s="87" t="s">
        <v>2472</v>
      </c>
      <c r="D316" s="88" t="s">
        <v>546</v>
      </c>
      <c r="E316" s="88" t="s">
        <v>134</v>
      </c>
      <c r="F316" s="101">
        <v>44903</v>
      </c>
      <c r="G316" s="90">
        <v>34861.049440000003</v>
      </c>
      <c r="H316" s="102">
        <v>-2.5326499999999998</v>
      </c>
      <c r="I316" s="90">
        <v>-0.88290827299999997</v>
      </c>
      <c r="J316" s="91">
        <f t="shared" si="4"/>
        <v>1.489408631973575E-3</v>
      </c>
      <c r="K316" s="91">
        <f>I316/'סכום נכסי הקרן'!$C$42</f>
        <v>-8.3667809174174053E-6</v>
      </c>
    </row>
    <row r="317" spans="2:11">
      <c r="B317" s="86" t="s">
        <v>2473</v>
      </c>
      <c r="C317" s="87" t="s">
        <v>2474</v>
      </c>
      <c r="D317" s="88" t="s">
        <v>546</v>
      </c>
      <c r="E317" s="88" t="s">
        <v>134</v>
      </c>
      <c r="F317" s="101">
        <v>44984</v>
      </c>
      <c r="G317" s="90">
        <v>2911.9855579999999</v>
      </c>
      <c r="H317" s="102">
        <v>-2.7607870000000001</v>
      </c>
      <c r="I317" s="90">
        <v>-8.0393726999999998E-2</v>
      </c>
      <c r="J317" s="91">
        <f t="shared" si="4"/>
        <v>1.3561897040954225E-4</v>
      </c>
      <c r="K317" s="91">
        <f>I317/'סכום נכסי הקרן'!$C$42</f>
        <v>-7.6184210921270239E-7</v>
      </c>
    </row>
    <row r="318" spans="2:11">
      <c r="B318" s="86" t="s">
        <v>2475</v>
      </c>
      <c r="C318" s="87" t="s">
        <v>2476</v>
      </c>
      <c r="D318" s="88" t="s">
        <v>546</v>
      </c>
      <c r="E318" s="88" t="s">
        <v>134</v>
      </c>
      <c r="F318" s="101">
        <v>44907</v>
      </c>
      <c r="G318" s="90">
        <v>10087.92129</v>
      </c>
      <c r="H318" s="102">
        <v>-2.0496029999999998</v>
      </c>
      <c r="I318" s="90">
        <v>-0.206762379</v>
      </c>
      <c r="J318" s="91">
        <f t="shared" si="4"/>
        <v>3.4879463865890385E-4</v>
      </c>
      <c r="K318" s="91">
        <f>I318/'סכום נכסי הקרן'!$C$42</f>
        <v>-1.9593604227752266E-6</v>
      </c>
    </row>
    <row r="319" spans="2:11">
      <c r="B319" s="86" t="s">
        <v>2475</v>
      </c>
      <c r="C319" s="87" t="s">
        <v>2477</v>
      </c>
      <c r="D319" s="88" t="s">
        <v>546</v>
      </c>
      <c r="E319" s="88" t="s">
        <v>134</v>
      </c>
      <c r="F319" s="101">
        <v>44907</v>
      </c>
      <c r="G319" s="90">
        <v>30178.203654000001</v>
      </c>
      <c r="H319" s="102">
        <v>-2.0496029999999998</v>
      </c>
      <c r="I319" s="90">
        <v>-0.61853349800000001</v>
      </c>
      <c r="J319" s="91">
        <f t="shared" si="4"/>
        <v>1.0434256414380773E-3</v>
      </c>
      <c r="K319" s="91">
        <f>I319/'סכום נכסי הקרן'!$C$42</f>
        <v>-5.8614631056354789E-6</v>
      </c>
    </row>
    <row r="320" spans="2:11">
      <c r="B320" s="86" t="s">
        <v>2478</v>
      </c>
      <c r="C320" s="87" t="s">
        <v>2479</v>
      </c>
      <c r="D320" s="88" t="s">
        <v>546</v>
      </c>
      <c r="E320" s="88" t="s">
        <v>134</v>
      </c>
      <c r="F320" s="101">
        <v>44900</v>
      </c>
      <c r="G320" s="90">
        <v>19494.444897000001</v>
      </c>
      <c r="H320" s="102">
        <v>-1.978361</v>
      </c>
      <c r="I320" s="90">
        <v>-0.38567043400000001</v>
      </c>
      <c r="J320" s="91">
        <f t="shared" si="4"/>
        <v>6.5060085069176257E-4</v>
      </c>
      <c r="K320" s="91">
        <f>I320/'סכום נכסי הקרן'!$C$42</f>
        <v>-3.654762477917442E-6</v>
      </c>
    </row>
    <row r="321" spans="2:11">
      <c r="B321" s="86" t="s">
        <v>2480</v>
      </c>
      <c r="C321" s="87" t="s">
        <v>2481</v>
      </c>
      <c r="D321" s="88" t="s">
        <v>546</v>
      </c>
      <c r="E321" s="88" t="s">
        <v>134</v>
      </c>
      <c r="F321" s="101">
        <v>44907</v>
      </c>
      <c r="G321" s="90">
        <v>94671.083071999994</v>
      </c>
      <c r="H321" s="102">
        <v>-2.08243</v>
      </c>
      <c r="I321" s="90">
        <v>-1.9714591009999998</v>
      </c>
      <c r="J321" s="91">
        <f t="shared" si="4"/>
        <v>3.3257228326053568E-3</v>
      </c>
      <c r="K321" s="91">
        <f>I321/'סכום נכסי הקרן'!$C$42</f>
        <v>-1.8682310371459926E-5</v>
      </c>
    </row>
    <row r="322" spans="2:11">
      <c r="B322" s="86" t="s">
        <v>2480</v>
      </c>
      <c r="C322" s="87" t="s">
        <v>2482</v>
      </c>
      <c r="D322" s="88" t="s">
        <v>546</v>
      </c>
      <c r="E322" s="88" t="s">
        <v>134</v>
      </c>
      <c r="F322" s="101">
        <v>44907</v>
      </c>
      <c r="G322" s="90">
        <v>58660.208030000002</v>
      </c>
      <c r="H322" s="102">
        <v>-2.08243</v>
      </c>
      <c r="I322" s="90">
        <v>-1.22155781</v>
      </c>
      <c r="J322" s="91">
        <f t="shared" si="4"/>
        <v>2.0606882983287395E-3</v>
      </c>
      <c r="K322" s="91">
        <f>I322/'סכום נכסי הקרן'!$C$42</f>
        <v>-1.1575955155004191E-5</v>
      </c>
    </row>
    <row r="323" spans="2:11">
      <c r="B323" s="86" t="s">
        <v>2483</v>
      </c>
      <c r="C323" s="87" t="s">
        <v>2484</v>
      </c>
      <c r="D323" s="88" t="s">
        <v>546</v>
      </c>
      <c r="E323" s="88" t="s">
        <v>134</v>
      </c>
      <c r="F323" s="101">
        <v>44907</v>
      </c>
      <c r="G323" s="90">
        <v>24410.941161999999</v>
      </c>
      <c r="H323" s="102">
        <v>-2.0356879999999999</v>
      </c>
      <c r="I323" s="90">
        <v>-0.49693053200000004</v>
      </c>
      <c r="J323" s="91">
        <f t="shared" si="4"/>
        <v>8.3828937442974999E-4</v>
      </c>
      <c r="K323" s="91">
        <f>I323/'סכום נכסי הקרן'!$C$42</f>
        <v>-4.709106279288064E-6</v>
      </c>
    </row>
    <row r="324" spans="2:11">
      <c r="B324" s="86" t="s">
        <v>2485</v>
      </c>
      <c r="C324" s="87" t="s">
        <v>2486</v>
      </c>
      <c r="D324" s="88" t="s">
        <v>546</v>
      </c>
      <c r="E324" s="88" t="s">
        <v>134</v>
      </c>
      <c r="F324" s="101">
        <v>44979</v>
      </c>
      <c r="G324" s="90">
        <v>66923.550371000005</v>
      </c>
      <c r="H324" s="102">
        <v>-2.0747239999999998</v>
      </c>
      <c r="I324" s="90">
        <v>-1.3884788560000001</v>
      </c>
      <c r="J324" s="91">
        <f t="shared" si="4"/>
        <v>2.3422732085320425E-3</v>
      </c>
      <c r="K324" s="91">
        <f>I324/'סכום נכסי הקרן'!$C$42</f>
        <v>-1.3157763667957329E-5</v>
      </c>
    </row>
    <row r="325" spans="2:11">
      <c r="B325" s="86" t="s">
        <v>2487</v>
      </c>
      <c r="C325" s="87" t="s">
        <v>2488</v>
      </c>
      <c r="D325" s="88" t="s">
        <v>546</v>
      </c>
      <c r="E325" s="88" t="s">
        <v>134</v>
      </c>
      <c r="F325" s="101">
        <v>44987</v>
      </c>
      <c r="G325" s="90">
        <v>115908.806776</v>
      </c>
      <c r="H325" s="102">
        <v>-2.160088</v>
      </c>
      <c r="I325" s="90">
        <v>-2.5037321229999998</v>
      </c>
      <c r="J325" s="91">
        <f t="shared" si="4"/>
        <v>4.2236326809746913E-3</v>
      </c>
      <c r="K325" s="91">
        <f>I325/'סכום נכסי הקרן'!$C$42</f>
        <v>-2.3726335781023276E-5</v>
      </c>
    </row>
    <row r="326" spans="2:11">
      <c r="B326" s="86" t="s">
        <v>2487</v>
      </c>
      <c r="C326" s="87" t="s">
        <v>2489</v>
      </c>
      <c r="D326" s="88" t="s">
        <v>546</v>
      </c>
      <c r="E326" s="88" t="s">
        <v>134</v>
      </c>
      <c r="F326" s="101">
        <v>44987</v>
      </c>
      <c r="G326" s="90">
        <v>81386.521741999997</v>
      </c>
      <c r="H326" s="102">
        <v>-2.160088</v>
      </c>
      <c r="I326" s="90">
        <v>-1.7580204150000001</v>
      </c>
      <c r="J326" s="91">
        <f t="shared" si="4"/>
        <v>2.965665699778494E-3</v>
      </c>
      <c r="K326" s="91">
        <f>I326/'סכום נכסי הקרן'!$C$42</f>
        <v>-1.6659682676517666E-5</v>
      </c>
    </row>
    <row r="327" spans="2:11">
      <c r="B327" s="86" t="s">
        <v>2490</v>
      </c>
      <c r="C327" s="87" t="s">
        <v>2491</v>
      </c>
      <c r="D327" s="88" t="s">
        <v>546</v>
      </c>
      <c r="E327" s="88" t="s">
        <v>134</v>
      </c>
      <c r="F327" s="101">
        <v>44987</v>
      </c>
      <c r="G327" s="90">
        <v>24443.333054999999</v>
      </c>
      <c r="H327" s="102">
        <v>-2.160088</v>
      </c>
      <c r="I327" s="90">
        <v>-0.52799748299999993</v>
      </c>
      <c r="J327" s="91">
        <f t="shared" si="4"/>
        <v>8.9069729312698468E-4</v>
      </c>
      <c r="K327" s="91">
        <f>I327/'סכום נכסי הקרן'!$C$42</f>
        <v>-5.0035087452497124E-6</v>
      </c>
    </row>
    <row r="328" spans="2:11">
      <c r="B328" s="86" t="s">
        <v>2492</v>
      </c>
      <c r="C328" s="87" t="s">
        <v>2493</v>
      </c>
      <c r="D328" s="88" t="s">
        <v>546</v>
      </c>
      <c r="E328" s="88" t="s">
        <v>134</v>
      </c>
      <c r="F328" s="101">
        <v>44987</v>
      </c>
      <c r="G328" s="90">
        <v>68445.803549000004</v>
      </c>
      <c r="H328" s="102">
        <v>-2.1534149999999999</v>
      </c>
      <c r="I328" s="90">
        <v>-1.4739219569999999</v>
      </c>
      <c r="J328" s="91">
        <f t="shared" si="4"/>
        <v>2.4864101433232175E-3</v>
      </c>
      <c r="K328" s="91">
        <f>I328/'סכום נכסי הקרן'!$C$42</f>
        <v>-1.3967455601800798E-5</v>
      </c>
    </row>
    <row r="329" spans="2:11">
      <c r="B329" s="86" t="s">
        <v>2494</v>
      </c>
      <c r="C329" s="87" t="s">
        <v>2495</v>
      </c>
      <c r="D329" s="88" t="s">
        <v>546</v>
      </c>
      <c r="E329" s="88" t="s">
        <v>134</v>
      </c>
      <c r="F329" s="101">
        <v>44991</v>
      </c>
      <c r="G329" s="90">
        <v>31347.322878999999</v>
      </c>
      <c r="H329" s="102">
        <v>-1.965017</v>
      </c>
      <c r="I329" s="90">
        <v>-0.61598020899999995</v>
      </c>
      <c r="J329" s="91">
        <f t="shared" si="4"/>
        <v>1.0391184095400212E-3</v>
      </c>
      <c r="K329" s="91">
        <f>I329/'סכום נכסי הקרן'!$C$42</f>
        <v>-5.8372671496849652E-6</v>
      </c>
    </row>
    <row r="330" spans="2:11">
      <c r="B330" s="86" t="s">
        <v>2496</v>
      </c>
      <c r="C330" s="87" t="s">
        <v>2497</v>
      </c>
      <c r="D330" s="88" t="s">
        <v>546</v>
      </c>
      <c r="E330" s="88" t="s">
        <v>134</v>
      </c>
      <c r="F330" s="101">
        <v>44910</v>
      </c>
      <c r="G330" s="90">
        <v>43174.834816000002</v>
      </c>
      <c r="H330" s="102">
        <v>-1.5356620000000001</v>
      </c>
      <c r="I330" s="90">
        <v>-0.663019366</v>
      </c>
      <c r="J330" s="91">
        <f t="shared" si="4"/>
        <v>1.1184703973048478E-3</v>
      </c>
      <c r="K330" s="91">
        <f>I330/'סכום נכסי הקרן'!$C$42</f>
        <v>-6.28302842885128E-6</v>
      </c>
    </row>
    <row r="331" spans="2:11">
      <c r="B331" s="86" t="s">
        <v>2498</v>
      </c>
      <c r="C331" s="87" t="s">
        <v>2499</v>
      </c>
      <c r="D331" s="88" t="s">
        <v>546</v>
      </c>
      <c r="E331" s="88" t="s">
        <v>134</v>
      </c>
      <c r="F331" s="101">
        <v>44970</v>
      </c>
      <c r="G331" s="90">
        <v>109846.14478699998</v>
      </c>
      <c r="H331" s="102">
        <v>-1.6258790000000001</v>
      </c>
      <c r="I331" s="90">
        <v>-1.785965378</v>
      </c>
      <c r="J331" s="91">
        <f t="shared" si="4"/>
        <v>3.0128070284818238E-3</v>
      </c>
      <c r="K331" s="91">
        <f>I331/'סכום נכסי הקרן'!$C$42</f>
        <v>-1.6924499974436827E-5</v>
      </c>
    </row>
    <row r="332" spans="2:11">
      <c r="B332" s="86" t="s">
        <v>2498</v>
      </c>
      <c r="C332" s="87" t="s">
        <v>2500</v>
      </c>
      <c r="D332" s="88" t="s">
        <v>546</v>
      </c>
      <c r="E332" s="88" t="s">
        <v>134</v>
      </c>
      <c r="F332" s="101">
        <v>44970</v>
      </c>
      <c r="G332" s="90">
        <v>37278.591780000002</v>
      </c>
      <c r="H332" s="102">
        <v>-1.6258790000000001</v>
      </c>
      <c r="I332" s="90">
        <v>-0.60610478999999995</v>
      </c>
      <c r="J332" s="91">
        <f t="shared" ref="J332:J374" si="5">IFERROR(I332/$I$11,0)</f>
        <v>1.0224592222237915E-3</v>
      </c>
      <c r="K332" s="91">
        <f>I332/'סכום נכסי הקרן'!$C$42</f>
        <v>-5.7436838525662831E-6</v>
      </c>
    </row>
    <row r="333" spans="2:11">
      <c r="B333" s="86" t="s">
        <v>2498</v>
      </c>
      <c r="C333" s="87" t="s">
        <v>2501</v>
      </c>
      <c r="D333" s="88" t="s">
        <v>546</v>
      </c>
      <c r="E333" s="88" t="s">
        <v>134</v>
      </c>
      <c r="F333" s="101">
        <v>44970</v>
      </c>
      <c r="G333" s="90">
        <v>7469.2281739999999</v>
      </c>
      <c r="H333" s="102">
        <v>-1.6258790000000001</v>
      </c>
      <c r="I333" s="90">
        <v>-0.121440611</v>
      </c>
      <c r="J333" s="91">
        <f t="shared" si="5"/>
        <v>2.0486238471971493E-4</v>
      </c>
      <c r="K333" s="91">
        <f>I333/'סכום נכסי הקרן'!$C$42</f>
        <v>-1.1508182874556781E-6</v>
      </c>
    </row>
    <row r="334" spans="2:11">
      <c r="B334" s="86" t="s">
        <v>2502</v>
      </c>
      <c r="C334" s="87" t="s">
        <v>2503</v>
      </c>
      <c r="D334" s="88" t="s">
        <v>546</v>
      </c>
      <c r="E334" s="88" t="s">
        <v>134</v>
      </c>
      <c r="F334" s="101">
        <v>45005</v>
      </c>
      <c r="G334" s="90">
        <v>29559.883476999999</v>
      </c>
      <c r="H334" s="102">
        <v>-1.4743010000000001</v>
      </c>
      <c r="I334" s="90">
        <v>-0.435801577</v>
      </c>
      <c r="J334" s="91">
        <f t="shared" si="5"/>
        <v>7.3516881703462823E-4</v>
      </c>
      <c r="K334" s="91">
        <f>I334/'סכום נכסי הקרן'!$C$42</f>
        <v>-4.1298246145486194E-6</v>
      </c>
    </row>
    <row r="335" spans="2:11">
      <c r="B335" s="86" t="s">
        <v>2504</v>
      </c>
      <c r="C335" s="87" t="s">
        <v>2505</v>
      </c>
      <c r="D335" s="88" t="s">
        <v>546</v>
      </c>
      <c r="E335" s="88" t="s">
        <v>134</v>
      </c>
      <c r="F335" s="101">
        <v>45005</v>
      </c>
      <c r="G335" s="90">
        <v>19717.994580999999</v>
      </c>
      <c r="H335" s="102">
        <v>-1.4156040000000001</v>
      </c>
      <c r="I335" s="90">
        <v>-0.27912878899999999</v>
      </c>
      <c r="J335" s="91">
        <f t="shared" si="5"/>
        <v>4.7087204920655517E-4</v>
      </c>
      <c r="K335" s="91">
        <f>I335/'סכום נכסי הקרן'!$C$42</f>
        <v>-2.6451325655513813E-6</v>
      </c>
    </row>
    <row r="336" spans="2:11">
      <c r="B336" s="86" t="s">
        <v>2504</v>
      </c>
      <c r="C336" s="87" t="s">
        <v>2506</v>
      </c>
      <c r="D336" s="88" t="s">
        <v>546</v>
      </c>
      <c r="E336" s="88" t="s">
        <v>134</v>
      </c>
      <c r="F336" s="101">
        <v>45005</v>
      </c>
      <c r="G336" s="90">
        <v>20433.028313999999</v>
      </c>
      <c r="H336" s="102">
        <v>-1.4156040000000001</v>
      </c>
      <c r="I336" s="90">
        <v>-0.28925083699999998</v>
      </c>
      <c r="J336" s="91">
        <f t="shared" si="5"/>
        <v>4.879472835491049E-4</v>
      </c>
      <c r="K336" s="91">
        <f>I336/'סכום נכסי הקרן'!$C$42</f>
        <v>-2.7410530146415473E-6</v>
      </c>
    </row>
    <row r="337" spans="2:11">
      <c r="B337" s="86" t="s">
        <v>2507</v>
      </c>
      <c r="C337" s="87" t="s">
        <v>2508</v>
      </c>
      <c r="D337" s="88" t="s">
        <v>546</v>
      </c>
      <c r="E337" s="88" t="s">
        <v>134</v>
      </c>
      <c r="F337" s="101">
        <v>45005</v>
      </c>
      <c r="G337" s="90">
        <v>25558.596260999999</v>
      </c>
      <c r="H337" s="102">
        <v>-1.387454</v>
      </c>
      <c r="I337" s="90">
        <v>-0.354613819</v>
      </c>
      <c r="J337" s="91">
        <f t="shared" si="5"/>
        <v>5.9821036815193023E-4</v>
      </c>
      <c r="K337" s="91">
        <f>I337/'סכום נכסי הקרן'!$C$42</f>
        <v>-3.3604579598969392E-6</v>
      </c>
    </row>
    <row r="338" spans="2:11">
      <c r="B338" s="86" t="s">
        <v>2507</v>
      </c>
      <c r="C338" s="87" t="s">
        <v>2509</v>
      </c>
      <c r="D338" s="88" t="s">
        <v>546</v>
      </c>
      <c r="E338" s="88" t="s">
        <v>134</v>
      </c>
      <c r="F338" s="101">
        <v>45005</v>
      </c>
      <c r="G338" s="90">
        <v>30669.994709999999</v>
      </c>
      <c r="H338" s="102">
        <v>-1.387454</v>
      </c>
      <c r="I338" s="90">
        <v>-0.42553213099999998</v>
      </c>
      <c r="J338" s="91">
        <f t="shared" si="5"/>
        <v>7.1784493188627087E-4</v>
      </c>
      <c r="K338" s="91">
        <f>I338/'סכום נכסי הקרן'!$C$42</f>
        <v>-4.0325073648944769E-6</v>
      </c>
    </row>
    <row r="339" spans="2:11">
      <c r="B339" s="86" t="s">
        <v>2510</v>
      </c>
      <c r="C339" s="87" t="s">
        <v>2511</v>
      </c>
      <c r="D339" s="88" t="s">
        <v>546</v>
      </c>
      <c r="E339" s="88" t="s">
        <v>134</v>
      </c>
      <c r="F339" s="101">
        <v>44938</v>
      </c>
      <c r="G339" s="90">
        <v>30715.351761000002</v>
      </c>
      <c r="H339" s="102">
        <v>-0.549234</v>
      </c>
      <c r="I339" s="90">
        <v>-0.16869925099999999</v>
      </c>
      <c r="J339" s="91">
        <f t="shared" si="5"/>
        <v>2.8458462598059353E-4</v>
      </c>
      <c r="K339" s="91">
        <f>I339/'סכום נכסי הקרן'!$C$42</f>
        <v>-1.5986594725785396E-6</v>
      </c>
    </row>
    <row r="340" spans="2:11">
      <c r="B340" s="86" t="s">
        <v>2512</v>
      </c>
      <c r="C340" s="87" t="s">
        <v>2513</v>
      </c>
      <c r="D340" s="88" t="s">
        <v>546</v>
      </c>
      <c r="E340" s="88" t="s">
        <v>134</v>
      </c>
      <c r="F340" s="101">
        <v>44944</v>
      </c>
      <c r="G340" s="90">
        <v>82738.163331000003</v>
      </c>
      <c r="H340" s="102">
        <v>0.32020700000000002</v>
      </c>
      <c r="I340" s="90">
        <v>0.26493368099999998</v>
      </c>
      <c r="J340" s="91">
        <f t="shared" si="5"/>
        <v>-4.4692582847950444E-4</v>
      </c>
      <c r="K340" s="91">
        <f>I340/'סכום נכסי הקרן'!$C$42</f>
        <v>2.5106142216111618E-6</v>
      </c>
    </row>
    <row r="341" spans="2:11">
      <c r="B341" s="86" t="s">
        <v>2514</v>
      </c>
      <c r="C341" s="87" t="s">
        <v>2515</v>
      </c>
      <c r="D341" s="88" t="s">
        <v>546</v>
      </c>
      <c r="E341" s="88" t="s">
        <v>135</v>
      </c>
      <c r="F341" s="101">
        <v>44888</v>
      </c>
      <c r="G341" s="90">
        <v>47003.83030300001</v>
      </c>
      <c r="H341" s="102">
        <v>-3.2620960000000001</v>
      </c>
      <c r="I341" s="90">
        <v>-1.533309909</v>
      </c>
      <c r="J341" s="91">
        <f t="shared" si="5"/>
        <v>2.5865937422869939E-3</v>
      </c>
      <c r="K341" s="91">
        <f>I341/'סכום נכסי הקרן'!$C$42</f>
        <v>-1.4530238847482426E-5</v>
      </c>
    </row>
    <row r="342" spans="2:11">
      <c r="B342" s="86" t="s">
        <v>2516</v>
      </c>
      <c r="C342" s="87" t="s">
        <v>2517</v>
      </c>
      <c r="D342" s="88" t="s">
        <v>546</v>
      </c>
      <c r="E342" s="88" t="s">
        <v>135</v>
      </c>
      <c r="F342" s="101">
        <v>44888</v>
      </c>
      <c r="G342" s="90">
        <v>21862.246652000002</v>
      </c>
      <c r="H342" s="102">
        <v>-3.2620960000000001</v>
      </c>
      <c r="I342" s="90">
        <v>-0.71316739800000006</v>
      </c>
      <c r="J342" s="91">
        <f t="shared" si="5"/>
        <v>1.203066854288423E-3</v>
      </c>
      <c r="K342" s="91">
        <f>I342/'סכום נכסי הקרן'!$C$42</f>
        <v>-6.7582506121908595E-6</v>
      </c>
    </row>
    <row r="343" spans="2:11">
      <c r="B343" s="86" t="s">
        <v>2518</v>
      </c>
      <c r="C343" s="87" t="s">
        <v>2519</v>
      </c>
      <c r="D343" s="88" t="s">
        <v>546</v>
      </c>
      <c r="E343" s="88" t="s">
        <v>135</v>
      </c>
      <c r="F343" s="101">
        <v>44888</v>
      </c>
      <c r="G343" s="90">
        <v>38274.899475999999</v>
      </c>
      <c r="H343" s="102">
        <v>-3.2190159999999999</v>
      </c>
      <c r="I343" s="90">
        <v>-1.232075115</v>
      </c>
      <c r="J343" s="91">
        <f t="shared" si="5"/>
        <v>2.0784303054331389E-3</v>
      </c>
      <c r="K343" s="91">
        <f>I343/'סכום נכסי הקרן'!$C$42</f>
        <v>-1.1675621212586436E-5</v>
      </c>
    </row>
    <row r="344" spans="2:11">
      <c r="B344" s="86" t="s">
        <v>2520</v>
      </c>
      <c r="C344" s="87" t="s">
        <v>2521</v>
      </c>
      <c r="D344" s="88" t="s">
        <v>546</v>
      </c>
      <c r="E344" s="88" t="s">
        <v>135</v>
      </c>
      <c r="F344" s="101">
        <v>44966</v>
      </c>
      <c r="G344" s="90">
        <v>83280.241225999998</v>
      </c>
      <c r="H344" s="102">
        <v>-1.7383710000000001</v>
      </c>
      <c r="I344" s="90">
        <v>-1.447719569</v>
      </c>
      <c r="J344" s="91">
        <f t="shared" si="5"/>
        <v>2.4422084249126337E-3</v>
      </c>
      <c r="K344" s="91">
        <f>I344/'סכום נכסי הקרן'!$C$42</f>
        <v>-1.3719151619820593E-5</v>
      </c>
    </row>
    <row r="345" spans="2:11">
      <c r="B345" s="86" t="s">
        <v>2522</v>
      </c>
      <c r="C345" s="87" t="s">
        <v>2523</v>
      </c>
      <c r="D345" s="88" t="s">
        <v>546</v>
      </c>
      <c r="E345" s="88" t="s">
        <v>135</v>
      </c>
      <c r="F345" s="101">
        <v>44966</v>
      </c>
      <c r="G345" s="90">
        <v>8360.9039819999998</v>
      </c>
      <c r="H345" s="102">
        <v>-1.736699</v>
      </c>
      <c r="I345" s="90">
        <v>-0.145203736</v>
      </c>
      <c r="J345" s="91">
        <f t="shared" si="5"/>
        <v>2.449492256521331E-4</v>
      </c>
      <c r="K345" s="91">
        <f>I345/'סכום נכסי הקרן'!$C$42</f>
        <v>-1.3760068680458664E-6</v>
      </c>
    </row>
    <row r="346" spans="2:11">
      <c r="B346" s="86" t="s">
        <v>2522</v>
      </c>
      <c r="C346" s="87" t="s">
        <v>2524</v>
      </c>
      <c r="D346" s="88" t="s">
        <v>546</v>
      </c>
      <c r="E346" s="88" t="s">
        <v>135</v>
      </c>
      <c r="F346" s="101">
        <v>44966</v>
      </c>
      <c r="G346" s="90">
        <v>53044.278191999998</v>
      </c>
      <c r="H346" s="102">
        <v>-1.736699</v>
      </c>
      <c r="I346" s="90">
        <v>-0.92121945699999996</v>
      </c>
      <c r="J346" s="91">
        <f t="shared" si="5"/>
        <v>1.5540370989340696E-3</v>
      </c>
      <c r="K346" s="91">
        <f>I346/'סכום נכסי הקרן'!$C$42</f>
        <v>-8.7298325423905325E-6</v>
      </c>
    </row>
    <row r="347" spans="2:11">
      <c r="B347" s="86" t="s">
        <v>2525</v>
      </c>
      <c r="C347" s="87" t="s">
        <v>2526</v>
      </c>
      <c r="D347" s="88" t="s">
        <v>546</v>
      </c>
      <c r="E347" s="88" t="s">
        <v>135</v>
      </c>
      <c r="F347" s="101">
        <v>44966</v>
      </c>
      <c r="G347" s="90">
        <v>77762.076952999996</v>
      </c>
      <c r="H347" s="102">
        <v>-1.6940820000000001</v>
      </c>
      <c r="I347" s="90">
        <v>-1.3173531219999997</v>
      </c>
      <c r="J347" s="91">
        <f t="shared" si="5"/>
        <v>2.2222887374214666E-3</v>
      </c>
      <c r="K347" s="91">
        <f>I347/'סכום נכסי הקרן'!$C$42</f>
        <v>-1.2483748651712816E-5</v>
      </c>
    </row>
    <row r="348" spans="2:11">
      <c r="B348" s="86" t="s">
        <v>2527</v>
      </c>
      <c r="C348" s="87" t="s">
        <v>2528</v>
      </c>
      <c r="D348" s="88" t="s">
        <v>546</v>
      </c>
      <c r="E348" s="88" t="s">
        <v>135</v>
      </c>
      <c r="F348" s="101">
        <v>44781</v>
      </c>
      <c r="G348" s="90">
        <v>44460.656101</v>
      </c>
      <c r="H348" s="102">
        <v>-1.4801569999999999</v>
      </c>
      <c r="I348" s="90">
        <v>-0.65808752999999998</v>
      </c>
      <c r="J348" s="91">
        <f t="shared" si="5"/>
        <v>1.1101507118578885E-3</v>
      </c>
      <c r="K348" s="91">
        <f>I348/'סכום נכסי הקרן'!$C$42</f>
        <v>-6.2362924398538898E-6</v>
      </c>
    </row>
    <row r="349" spans="2:11">
      <c r="B349" s="86" t="s">
        <v>2529</v>
      </c>
      <c r="C349" s="87" t="s">
        <v>2530</v>
      </c>
      <c r="D349" s="88" t="s">
        <v>546</v>
      </c>
      <c r="E349" s="88" t="s">
        <v>135</v>
      </c>
      <c r="F349" s="101">
        <v>44781</v>
      </c>
      <c r="G349" s="90">
        <v>11141.924290999998</v>
      </c>
      <c r="H349" s="102">
        <v>-1.3761319999999999</v>
      </c>
      <c r="I349" s="90">
        <v>-0.15332758599999999</v>
      </c>
      <c r="J349" s="91">
        <f t="shared" si="5"/>
        <v>2.5865363038462619E-4</v>
      </c>
      <c r="K349" s="91">
        <f>I349/'סכום נכסי הקרן'!$C$42</f>
        <v>-1.4529916185964611E-6</v>
      </c>
    </row>
    <row r="350" spans="2:11">
      <c r="B350" s="86" t="s">
        <v>2531</v>
      </c>
      <c r="C350" s="87" t="s">
        <v>2397</v>
      </c>
      <c r="D350" s="88" t="s">
        <v>546</v>
      </c>
      <c r="E350" s="88" t="s">
        <v>135</v>
      </c>
      <c r="F350" s="101">
        <v>44901</v>
      </c>
      <c r="G350" s="90">
        <v>114640.411559</v>
      </c>
      <c r="H350" s="102">
        <v>-1.1645810000000001</v>
      </c>
      <c r="I350" s="90">
        <v>-1.3350803169999998</v>
      </c>
      <c r="J350" s="91">
        <f t="shared" si="5"/>
        <v>2.2521933583895828E-3</v>
      </c>
      <c r="K350" s="91">
        <f>I350/'סכום נכסי הקרן'!$C$42</f>
        <v>-1.2651738420730803E-5</v>
      </c>
    </row>
    <row r="351" spans="2:11">
      <c r="B351" s="86" t="s">
        <v>2532</v>
      </c>
      <c r="C351" s="87" t="s">
        <v>2533</v>
      </c>
      <c r="D351" s="88" t="s">
        <v>546</v>
      </c>
      <c r="E351" s="88" t="s">
        <v>135</v>
      </c>
      <c r="F351" s="101">
        <v>44943</v>
      </c>
      <c r="G351" s="90">
        <v>20714.344120999998</v>
      </c>
      <c r="H351" s="102">
        <v>-0.66781999999999997</v>
      </c>
      <c r="I351" s="90">
        <v>-0.13833452199999999</v>
      </c>
      <c r="J351" s="91">
        <f t="shared" si="5"/>
        <v>2.3336130996559187E-4</v>
      </c>
      <c r="K351" s="91">
        <f>I351/'סכום נכסי הקרן'!$C$42</f>
        <v>-1.3109115343963463E-6</v>
      </c>
    </row>
    <row r="352" spans="2:11">
      <c r="B352" s="86" t="s">
        <v>2534</v>
      </c>
      <c r="C352" s="87" t="s">
        <v>2535</v>
      </c>
      <c r="D352" s="88" t="s">
        <v>546</v>
      </c>
      <c r="E352" s="88" t="s">
        <v>135</v>
      </c>
      <c r="F352" s="101">
        <v>44909</v>
      </c>
      <c r="G352" s="90">
        <v>28332.641334</v>
      </c>
      <c r="H352" s="102">
        <v>0.40015200000000001</v>
      </c>
      <c r="I352" s="90">
        <v>0.11337377099999998</v>
      </c>
      <c r="J352" s="91">
        <f t="shared" si="5"/>
        <v>-1.912541521363628E-4</v>
      </c>
      <c r="K352" s="91">
        <f>I352/'סכום נכסי הקרן'!$C$42</f>
        <v>1.0743737857561685E-6</v>
      </c>
    </row>
    <row r="353" spans="2:11">
      <c r="B353" s="86" t="s">
        <v>2536</v>
      </c>
      <c r="C353" s="87" t="s">
        <v>2537</v>
      </c>
      <c r="D353" s="88" t="s">
        <v>546</v>
      </c>
      <c r="E353" s="88" t="s">
        <v>135</v>
      </c>
      <c r="F353" s="101">
        <v>44908</v>
      </c>
      <c r="G353" s="90">
        <v>39751.604818</v>
      </c>
      <c r="H353" s="102">
        <v>0.68601999999999996</v>
      </c>
      <c r="I353" s="90">
        <v>0.27270413999999998</v>
      </c>
      <c r="J353" s="91">
        <f t="shared" si="5"/>
        <v>-4.600340856596892E-4</v>
      </c>
      <c r="K353" s="91">
        <f>I353/'סכום נכסי הקרן'!$C$42</f>
        <v>2.5842501021085397E-6</v>
      </c>
    </row>
    <row r="354" spans="2:11">
      <c r="B354" s="86" t="s">
        <v>2538</v>
      </c>
      <c r="C354" s="87" t="s">
        <v>2539</v>
      </c>
      <c r="D354" s="88" t="s">
        <v>546</v>
      </c>
      <c r="E354" s="88" t="s">
        <v>134</v>
      </c>
      <c r="F354" s="101">
        <v>44994</v>
      </c>
      <c r="G354" s="90">
        <v>361762.4</v>
      </c>
      <c r="H354" s="102">
        <v>2.7821440000000002</v>
      </c>
      <c r="I354" s="90">
        <v>10.06475</v>
      </c>
      <c r="J354" s="91">
        <f t="shared" si="5"/>
        <v>-1.6978576356205508E-2</v>
      </c>
      <c r="K354" s="91">
        <f>I354/'סכום נכסי הקרן'!$C$42</f>
        <v>9.53774710394823E-5</v>
      </c>
    </row>
    <row r="355" spans="2:11">
      <c r="B355" s="86" t="s">
        <v>2540</v>
      </c>
      <c r="C355" s="87" t="s">
        <v>2541</v>
      </c>
      <c r="D355" s="88" t="s">
        <v>546</v>
      </c>
      <c r="E355" s="88" t="s">
        <v>136</v>
      </c>
      <c r="F355" s="101">
        <v>44971</v>
      </c>
      <c r="G355" s="90">
        <v>23542.07</v>
      </c>
      <c r="H355" s="102">
        <v>4.1499750000000004</v>
      </c>
      <c r="I355" s="90">
        <v>0.97699000000000003</v>
      </c>
      <c r="J355" s="91">
        <f t="shared" si="5"/>
        <v>-1.6481183650114729E-3</v>
      </c>
      <c r="K355" s="91">
        <f>I355/'סכום נכסי הקרן'!$C$42</f>
        <v>9.2583358186605553E-6</v>
      </c>
    </row>
    <row r="356" spans="2:11">
      <c r="B356" s="86" t="s">
        <v>2542</v>
      </c>
      <c r="C356" s="87" t="s">
        <v>2543</v>
      </c>
      <c r="D356" s="88" t="s">
        <v>546</v>
      </c>
      <c r="E356" s="88" t="s">
        <v>134</v>
      </c>
      <c r="F356" s="101">
        <v>44994</v>
      </c>
      <c r="G356" s="90">
        <v>531838.4</v>
      </c>
      <c r="H356" s="102">
        <v>-2.7899639999999999</v>
      </c>
      <c r="I356" s="90">
        <v>-14.838100000000001</v>
      </c>
      <c r="J356" s="91">
        <f t="shared" si="5"/>
        <v>2.5030906265035197E-2</v>
      </c>
      <c r="K356" s="91">
        <f>I356/'סכום נכסי הקרן'!$C$42</f>
        <v>-1.4061158528835217E-4</v>
      </c>
    </row>
    <row r="357" spans="2:11">
      <c r="B357" s="86" t="s">
        <v>2544</v>
      </c>
      <c r="C357" s="87" t="s">
        <v>2476</v>
      </c>
      <c r="D357" s="88" t="s">
        <v>546</v>
      </c>
      <c r="E357" s="88" t="s">
        <v>134</v>
      </c>
      <c r="F357" s="101">
        <v>45014</v>
      </c>
      <c r="G357" s="90">
        <v>791.25</v>
      </c>
      <c r="H357" s="102">
        <v>-9.4786999999999996E-2</v>
      </c>
      <c r="I357" s="90">
        <v>-7.5000000000000002E-4</v>
      </c>
      <c r="J357" s="91">
        <f t="shared" si="5"/>
        <v>1.2652010499171993E-6</v>
      </c>
      <c r="K357" s="91">
        <f>I357/'סכום נכסי הקרן'!$C$42</f>
        <v>-7.1072906211889746E-9</v>
      </c>
    </row>
    <row r="358" spans="2:11">
      <c r="B358" s="86" t="s">
        <v>2520</v>
      </c>
      <c r="C358" s="87" t="s">
        <v>2545</v>
      </c>
      <c r="D358" s="88" t="s">
        <v>546</v>
      </c>
      <c r="E358" s="88" t="s">
        <v>135</v>
      </c>
      <c r="F358" s="101">
        <v>44966</v>
      </c>
      <c r="G358" s="90">
        <v>35194.19</v>
      </c>
      <c r="H358" s="102">
        <v>-1.7383839999999999</v>
      </c>
      <c r="I358" s="90">
        <v>-0.61180999999999996</v>
      </c>
      <c r="J358" s="91">
        <f t="shared" si="5"/>
        <v>1.0320835391331223E-3</v>
      </c>
      <c r="K358" s="91">
        <f>I358/'סכום נכסי הקרן'!$C$42</f>
        <v>-5.7977486332661684E-6</v>
      </c>
    </row>
    <row r="359" spans="2:11">
      <c r="B359" s="86" t="s">
        <v>2522</v>
      </c>
      <c r="C359" s="87" t="s">
        <v>2546</v>
      </c>
      <c r="D359" s="88" t="s">
        <v>546</v>
      </c>
      <c r="E359" s="88" t="s">
        <v>135</v>
      </c>
      <c r="F359" s="101">
        <v>44966</v>
      </c>
      <c r="G359" s="90">
        <v>325111.7</v>
      </c>
      <c r="H359" s="102">
        <v>-1.7366980000000001</v>
      </c>
      <c r="I359" s="90">
        <v>-5.64621</v>
      </c>
      <c r="J359" s="91">
        <f t="shared" si="5"/>
        <v>9.5247877600706538E-3</v>
      </c>
      <c r="K359" s="91">
        <f>I359/'סכום נכסי הקרן'!$C$42</f>
        <v>-5.3505673837684534E-5</v>
      </c>
    </row>
    <row r="360" spans="2:11">
      <c r="B360" s="92"/>
      <c r="C360" s="87"/>
      <c r="D360" s="87"/>
      <c r="E360" s="87"/>
      <c r="F360" s="87"/>
      <c r="G360" s="90"/>
      <c r="H360" s="102"/>
      <c r="I360" s="87"/>
      <c r="J360" s="91"/>
      <c r="K360" s="87"/>
    </row>
    <row r="361" spans="2:11">
      <c r="B361" s="79" t="s">
        <v>201</v>
      </c>
      <c r="C361" s="80"/>
      <c r="D361" s="81"/>
      <c r="E361" s="81"/>
      <c r="F361" s="99"/>
      <c r="G361" s="83"/>
      <c r="H361" s="100"/>
      <c r="I361" s="83">
        <v>-7.8856650069999974</v>
      </c>
      <c r="J361" s="84">
        <f t="shared" si="5"/>
        <v>1.3302602194868954E-2</v>
      </c>
      <c r="K361" s="84">
        <f>I361/'סכום נכסי הקרן'!$C$42</f>
        <v>-7.4727617261452229E-5</v>
      </c>
    </row>
    <row r="362" spans="2:11">
      <c r="B362" s="85" t="s">
        <v>191</v>
      </c>
      <c r="C362" s="80"/>
      <c r="D362" s="81"/>
      <c r="E362" s="81"/>
      <c r="F362" s="99"/>
      <c r="G362" s="83"/>
      <c r="H362" s="100"/>
      <c r="I362" s="83">
        <v>-16.585134599999996</v>
      </c>
      <c r="J362" s="84">
        <f t="shared" si="5"/>
        <v>2.7978039611917423E-2</v>
      </c>
      <c r="K362" s="84">
        <f>I362/'סכום נכסי הקרן'!$C$42</f>
        <v>-1.571671621249823E-4</v>
      </c>
    </row>
    <row r="363" spans="2:11">
      <c r="B363" s="86" t="s">
        <v>2547</v>
      </c>
      <c r="C363" s="87" t="s">
        <v>2548</v>
      </c>
      <c r="D363" s="88" t="s">
        <v>546</v>
      </c>
      <c r="E363" s="88" t="s">
        <v>141</v>
      </c>
      <c r="F363" s="101">
        <v>44909</v>
      </c>
      <c r="G363" s="90">
        <v>177376.18846199999</v>
      </c>
      <c r="H363" s="102">
        <v>1.126398</v>
      </c>
      <c r="I363" s="90">
        <v>1.9979609869999999</v>
      </c>
      <c r="J363" s="91">
        <f t="shared" si="5"/>
        <v>-3.3704297845946717E-3</v>
      </c>
      <c r="K363" s="91">
        <f>I363/'סכום נכסי הקרן'!$C$42</f>
        <v>1.8933452512542089E-5</v>
      </c>
    </row>
    <row r="364" spans="2:11">
      <c r="B364" s="86" t="s">
        <v>2549</v>
      </c>
      <c r="C364" s="87" t="s">
        <v>2550</v>
      </c>
      <c r="D364" s="88" t="s">
        <v>546</v>
      </c>
      <c r="E364" s="88" t="s">
        <v>132</v>
      </c>
      <c r="F364" s="101">
        <v>44868</v>
      </c>
      <c r="G364" s="90">
        <v>102715.071425</v>
      </c>
      <c r="H364" s="102">
        <v>5.6490989999999996</v>
      </c>
      <c r="I364" s="90">
        <v>5.802476339</v>
      </c>
      <c r="J364" s="91">
        <f t="shared" si="5"/>
        <v>-9.7883988749633433E-3</v>
      </c>
      <c r="K364" s="91">
        <f>I364/'סכום נכסי הקרן'!$C$42</f>
        <v>5.4986514218460847E-5</v>
      </c>
    </row>
    <row r="365" spans="2:11">
      <c r="B365" s="86" t="s">
        <v>2551</v>
      </c>
      <c r="C365" s="87" t="s">
        <v>2552</v>
      </c>
      <c r="D365" s="88" t="s">
        <v>546</v>
      </c>
      <c r="E365" s="88" t="s">
        <v>132</v>
      </c>
      <c r="F365" s="101">
        <v>44972</v>
      </c>
      <c r="G365" s="90">
        <v>454786.81473699992</v>
      </c>
      <c r="H365" s="102">
        <v>-1.1627050000000001</v>
      </c>
      <c r="I365" s="90">
        <v>-5.2878282490000004</v>
      </c>
      <c r="J365" s="91">
        <f t="shared" si="5"/>
        <v>8.920221136555502E-3</v>
      </c>
      <c r="K365" s="91">
        <f>I365/'סכום נכסי הקרן'!$C$42</f>
        <v>-5.0109509494101094E-5</v>
      </c>
    </row>
    <row r="366" spans="2:11">
      <c r="B366" s="86" t="s">
        <v>2551</v>
      </c>
      <c r="C366" s="87" t="s">
        <v>2553</v>
      </c>
      <c r="D366" s="88" t="s">
        <v>546</v>
      </c>
      <c r="E366" s="88" t="s">
        <v>132</v>
      </c>
      <c r="F366" s="101">
        <v>44712</v>
      </c>
      <c r="G366" s="90">
        <v>638249.17667099996</v>
      </c>
      <c r="H366" s="102">
        <v>-1.6457630000000001</v>
      </c>
      <c r="I366" s="90">
        <v>-10.50407081</v>
      </c>
      <c r="J366" s="91">
        <f t="shared" si="5"/>
        <v>1.7719681889622141E-2</v>
      </c>
      <c r="K366" s="91">
        <f>I366/'סכום נכסי הקרן'!$C$42</f>
        <v>-9.9540645269623825E-5</v>
      </c>
    </row>
    <row r="367" spans="2:11">
      <c r="B367" s="86" t="s">
        <v>2551</v>
      </c>
      <c r="C367" s="87" t="s">
        <v>2554</v>
      </c>
      <c r="D367" s="88" t="s">
        <v>546</v>
      </c>
      <c r="E367" s="88" t="s">
        <v>132</v>
      </c>
      <c r="F367" s="101">
        <v>44788</v>
      </c>
      <c r="G367" s="90">
        <v>460799.87643800001</v>
      </c>
      <c r="H367" s="102">
        <v>-3.8102130000000001</v>
      </c>
      <c r="I367" s="90">
        <v>-17.557454542999999</v>
      </c>
      <c r="J367" s="91">
        <f t="shared" si="5"/>
        <v>2.9618279895569467E-2</v>
      </c>
      <c r="K367" s="91">
        <f>I367/'סכום נכסי הקרן'!$C$42</f>
        <v>-1.6638124267388753E-4</v>
      </c>
    </row>
    <row r="368" spans="2:11">
      <c r="B368" s="86" t="s">
        <v>2555</v>
      </c>
      <c r="C368" s="87" t="s">
        <v>2556</v>
      </c>
      <c r="D368" s="88" t="s">
        <v>546</v>
      </c>
      <c r="E368" s="88" t="s">
        <v>132</v>
      </c>
      <c r="F368" s="101">
        <v>44946</v>
      </c>
      <c r="G368" s="90">
        <v>68526.887300999995</v>
      </c>
      <c r="H368" s="102">
        <v>-1.4855400000000001</v>
      </c>
      <c r="I368" s="90">
        <v>-1.0179943100000002</v>
      </c>
      <c r="J368" s="91">
        <f t="shared" si="5"/>
        <v>1.7172899597623136E-3</v>
      </c>
      <c r="K368" s="91">
        <f>I368/'סכום נכסי הקרן'!$C$42</f>
        <v>-9.6469085491823233E-6</v>
      </c>
    </row>
    <row r="369" spans="2:11">
      <c r="B369" s="86" t="s">
        <v>2557</v>
      </c>
      <c r="C369" s="87" t="s">
        <v>2558</v>
      </c>
      <c r="D369" s="88" t="s">
        <v>546</v>
      </c>
      <c r="E369" s="88" t="s">
        <v>141</v>
      </c>
      <c r="F369" s="101">
        <v>44715</v>
      </c>
      <c r="G369" s="90">
        <v>106131.580675</v>
      </c>
      <c r="H369" s="102">
        <v>6.4239090000000001</v>
      </c>
      <c r="I369" s="90">
        <v>6.8177959360000004</v>
      </c>
      <c r="J369" s="91">
        <f t="shared" si="5"/>
        <v>-1.1501176768464554E-2</v>
      </c>
      <c r="K369" s="91">
        <f>I369/'סכום נכסי הקרן'!$C$42</f>
        <v>6.4608076150817479E-5</v>
      </c>
    </row>
    <row r="370" spans="2:11">
      <c r="B370" s="86" t="s">
        <v>2557</v>
      </c>
      <c r="C370" s="87" t="s">
        <v>2559</v>
      </c>
      <c r="D370" s="88" t="s">
        <v>546</v>
      </c>
      <c r="E370" s="88" t="s">
        <v>141</v>
      </c>
      <c r="F370" s="101">
        <v>44972</v>
      </c>
      <c r="G370" s="90">
        <v>239976.023407</v>
      </c>
      <c r="H370" s="102">
        <v>1.318457</v>
      </c>
      <c r="I370" s="90">
        <v>3.1639800500000002</v>
      </c>
      <c r="J370" s="91">
        <f t="shared" si="5"/>
        <v>-5.337427841569431E-3</v>
      </c>
      <c r="K370" s="91">
        <f>I370/'סכום נכסי הקרן'!$C$42</f>
        <v>2.9983100979992032E-5</v>
      </c>
    </row>
    <row r="371" spans="2:11">
      <c r="B371" s="92"/>
      <c r="C371" s="87"/>
      <c r="D371" s="87"/>
      <c r="E371" s="87"/>
      <c r="F371" s="87"/>
      <c r="G371" s="90"/>
      <c r="H371" s="102"/>
      <c r="I371" s="87"/>
      <c r="J371" s="91"/>
      <c r="K371" s="87"/>
    </row>
    <row r="372" spans="2:11">
      <c r="B372" s="92" t="s">
        <v>192</v>
      </c>
      <c r="C372" s="87"/>
      <c r="D372" s="88"/>
      <c r="E372" s="88"/>
      <c r="F372" s="101"/>
      <c r="G372" s="90"/>
      <c r="H372" s="102"/>
      <c r="I372" s="90">
        <v>8.6994695929999999</v>
      </c>
      <c r="J372" s="91">
        <f t="shared" si="5"/>
        <v>-1.4675437417048468E-2</v>
      </c>
      <c r="K372" s="91">
        <f>I372/'סכום נכסי הקרן'!$C$42</f>
        <v>8.2439544863530082E-5</v>
      </c>
    </row>
    <row r="373" spans="2:11">
      <c r="B373" s="86" t="s">
        <v>2560</v>
      </c>
      <c r="C373" s="87" t="s">
        <v>2561</v>
      </c>
      <c r="D373" s="88" t="s">
        <v>546</v>
      </c>
      <c r="E373" s="88" t="s">
        <v>132</v>
      </c>
      <c r="F373" s="101">
        <v>44817</v>
      </c>
      <c r="G373" s="90">
        <v>378214.31400000001</v>
      </c>
      <c r="H373" s="102">
        <v>4.7463499999999996</v>
      </c>
      <c r="I373" s="90">
        <v>17.951374825999999</v>
      </c>
      <c r="J373" s="91">
        <f t="shared" si="5"/>
        <v>-3.0282797703083175E-2</v>
      </c>
      <c r="K373" s="91">
        <f>I373/'סכום נכסי הקרן'!$C$42</f>
        <v>1.7011418391770351E-4</v>
      </c>
    </row>
    <row r="374" spans="2:11">
      <c r="B374" s="86" t="s">
        <v>2560</v>
      </c>
      <c r="C374" s="87" t="s">
        <v>2562</v>
      </c>
      <c r="D374" s="88" t="s">
        <v>546</v>
      </c>
      <c r="E374" s="88" t="s">
        <v>132</v>
      </c>
      <c r="F374" s="101">
        <v>44999</v>
      </c>
      <c r="G374" s="90">
        <v>386855.53036500001</v>
      </c>
      <c r="H374" s="102">
        <v>-2.3915660000000001</v>
      </c>
      <c r="I374" s="90">
        <v>-9.2519052329999987</v>
      </c>
      <c r="J374" s="91">
        <f t="shared" si="5"/>
        <v>1.5607360286034705E-2</v>
      </c>
      <c r="K374" s="91">
        <f>I374/'סכום נכסי הקרן'!$C$42</f>
        <v>-8.7674639054173445E-5</v>
      </c>
    </row>
    <row r="375" spans="2:11">
      <c r="B375" s="94"/>
      <c r="C375" s="93"/>
      <c r="D375" s="93"/>
      <c r="E375" s="93"/>
      <c r="F375" s="93"/>
      <c r="G375" s="93"/>
      <c r="H375" s="93"/>
      <c r="I375" s="93"/>
      <c r="J375" s="93"/>
      <c r="K375" s="93"/>
    </row>
    <row r="376" spans="2:11">
      <c r="B376" s="94"/>
      <c r="C376" s="93"/>
      <c r="D376" s="93"/>
      <c r="E376" s="93"/>
      <c r="F376" s="93"/>
      <c r="G376" s="93"/>
      <c r="H376" s="93"/>
      <c r="I376" s="93"/>
      <c r="J376" s="93"/>
      <c r="K376" s="93"/>
    </row>
    <row r="377" spans="2:11">
      <c r="B377" s="94"/>
      <c r="C377" s="93"/>
      <c r="D377" s="93"/>
      <c r="E377" s="93"/>
      <c r="F377" s="93"/>
      <c r="G377" s="93"/>
      <c r="H377" s="93"/>
      <c r="I377" s="93"/>
      <c r="J377" s="93"/>
      <c r="K377" s="93"/>
    </row>
    <row r="378" spans="2:11">
      <c r="B378" s="109" t="s">
        <v>220</v>
      </c>
      <c r="C378" s="93"/>
      <c r="D378" s="93"/>
      <c r="E378" s="93"/>
      <c r="F378" s="93"/>
      <c r="G378" s="93"/>
      <c r="H378" s="93"/>
      <c r="I378" s="93"/>
      <c r="J378" s="93"/>
      <c r="K378" s="93"/>
    </row>
    <row r="379" spans="2:11">
      <c r="B379" s="109" t="s">
        <v>112</v>
      </c>
      <c r="C379" s="93"/>
      <c r="D379" s="93"/>
      <c r="E379" s="93"/>
      <c r="F379" s="93"/>
      <c r="G379" s="93"/>
      <c r="H379" s="93"/>
      <c r="I379" s="93"/>
      <c r="J379" s="93"/>
      <c r="K379" s="93"/>
    </row>
    <row r="380" spans="2:11">
      <c r="B380" s="109" t="s">
        <v>203</v>
      </c>
      <c r="C380" s="93"/>
      <c r="D380" s="93"/>
      <c r="E380" s="93"/>
      <c r="F380" s="93"/>
      <c r="G380" s="93"/>
      <c r="H380" s="93"/>
      <c r="I380" s="93"/>
      <c r="J380" s="93"/>
      <c r="K380" s="93"/>
    </row>
    <row r="381" spans="2:11">
      <c r="B381" s="109" t="s">
        <v>211</v>
      </c>
      <c r="C381" s="93"/>
      <c r="D381" s="93"/>
      <c r="E381" s="93"/>
      <c r="F381" s="93"/>
      <c r="G381" s="93"/>
      <c r="H381" s="93"/>
      <c r="I381" s="93"/>
      <c r="J381" s="93"/>
      <c r="K381" s="93"/>
    </row>
    <row r="382" spans="2:11">
      <c r="B382" s="94"/>
      <c r="C382" s="93"/>
      <c r="D382" s="93"/>
      <c r="E382" s="93"/>
      <c r="F382" s="93"/>
      <c r="G382" s="93"/>
      <c r="H382" s="93"/>
      <c r="I382" s="93"/>
      <c r="J382" s="93"/>
      <c r="K382" s="93"/>
    </row>
    <row r="383" spans="2:11">
      <c r="B383" s="94"/>
      <c r="C383" s="93"/>
      <c r="D383" s="93"/>
      <c r="E383" s="93"/>
      <c r="F383" s="93"/>
      <c r="G383" s="93"/>
      <c r="H383" s="93"/>
      <c r="I383" s="93"/>
      <c r="J383" s="93"/>
      <c r="K383" s="93"/>
    </row>
    <row r="384" spans="2:11">
      <c r="B384" s="94"/>
      <c r="C384" s="93"/>
      <c r="D384" s="93"/>
      <c r="E384" s="93"/>
      <c r="F384" s="93"/>
      <c r="G384" s="93"/>
      <c r="H384" s="93"/>
      <c r="I384" s="93"/>
      <c r="J384" s="93"/>
      <c r="K384" s="93"/>
    </row>
    <row r="385" spans="2:11">
      <c r="B385" s="94"/>
      <c r="C385" s="93"/>
      <c r="D385" s="93"/>
      <c r="E385" s="93"/>
      <c r="F385" s="93"/>
      <c r="G385" s="93"/>
      <c r="H385" s="93"/>
      <c r="I385" s="93"/>
      <c r="J385" s="93"/>
      <c r="K385" s="93"/>
    </row>
    <row r="386" spans="2:11">
      <c r="B386" s="94"/>
      <c r="C386" s="93"/>
      <c r="D386" s="93"/>
      <c r="E386" s="93"/>
      <c r="F386" s="93"/>
      <c r="G386" s="93"/>
      <c r="H386" s="93"/>
      <c r="I386" s="93"/>
      <c r="J386" s="93"/>
      <c r="K386" s="93"/>
    </row>
    <row r="387" spans="2:11">
      <c r="B387" s="94"/>
      <c r="C387" s="93"/>
      <c r="D387" s="93"/>
      <c r="E387" s="93"/>
      <c r="F387" s="93"/>
      <c r="G387" s="93"/>
      <c r="H387" s="93"/>
      <c r="I387" s="93"/>
      <c r="J387" s="93"/>
      <c r="K387" s="93"/>
    </row>
    <row r="388" spans="2:11">
      <c r="B388" s="94"/>
      <c r="C388" s="93"/>
      <c r="D388" s="93"/>
      <c r="E388" s="93"/>
      <c r="F388" s="93"/>
      <c r="G388" s="93"/>
      <c r="H388" s="93"/>
      <c r="I388" s="93"/>
      <c r="J388" s="93"/>
      <c r="K388" s="93"/>
    </row>
    <row r="389" spans="2:11">
      <c r="B389" s="94"/>
      <c r="C389" s="93"/>
      <c r="D389" s="93"/>
      <c r="E389" s="93"/>
      <c r="F389" s="93"/>
      <c r="G389" s="93"/>
      <c r="H389" s="93"/>
      <c r="I389" s="93"/>
      <c r="J389" s="93"/>
      <c r="K389" s="93"/>
    </row>
    <row r="390" spans="2:11">
      <c r="B390" s="94"/>
      <c r="C390" s="93"/>
      <c r="D390" s="93"/>
      <c r="E390" s="93"/>
      <c r="F390" s="93"/>
      <c r="G390" s="93"/>
      <c r="H390" s="93"/>
      <c r="I390" s="93"/>
      <c r="J390" s="93"/>
      <c r="K390" s="93"/>
    </row>
    <row r="391" spans="2:11">
      <c r="B391" s="94"/>
      <c r="C391" s="93"/>
      <c r="D391" s="93"/>
      <c r="E391" s="93"/>
      <c r="F391" s="93"/>
      <c r="G391" s="93"/>
      <c r="H391" s="93"/>
      <c r="I391" s="93"/>
      <c r="J391" s="93"/>
      <c r="K391" s="93"/>
    </row>
    <row r="392" spans="2:11">
      <c r="B392" s="94"/>
      <c r="C392" s="93"/>
      <c r="D392" s="93"/>
      <c r="E392" s="93"/>
      <c r="F392" s="93"/>
      <c r="G392" s="93"/>
      <c r="H392" s="93"/>
      <c r="I392" s="93"/>
      <c r="J392" s="93"/>
      <c r="K392" s="93"/>
    </row>
    <row r="393" spans="2:11">
      <c r="B393" s="94"/>
      <c r="C393" s="93"/>
      <c r="D393" s="93"/>
      <c r="E393" s="93"/>
      <c r="F393" s="93"/>
      <c r="G393" s="93"/>
      <c r="H393" s="93"/>
      <c r="I393" s="93"/>
      <c r="J393" s="93"/>
      <c r="K393" s="93"/>
    </row>
    <row r="394" spans="2:11">
      <c r="B394" s="94"/>
      <c r="C394" s="93"/>
      <c r="D394" s="93"/>
      <c r="E394" s="93"/>
      <c r="F394" s="93"/>
      <c r="G394" s="93"/>
      <c r="H394" s="93"/>
      <c r="I394" s="93"/>
      <c r="J394" s="93"/>
      <c r="K394" s="93"/>
    </row>
    <row r="395" spans="2:11">
      <c r="B395" s="94"/>
      <c r="C395" s="93"/>
      <c r="D395" s="93"/>
      <c r="E395" s="93"/>
      <c r="F395" s="93"/>
      <c r="G395" s="93"/>
      <c r="H395" s="93"/>
      <c r="I395" s="93"/>
      <c r="J395" s="93"/>
      <c r="K395" s="93"/>
    </row>
    <row r="396" spans="2:11">
      <c r="B396" s="94"/>
      <c r="C396" s="93"/>
      <c r="D396" s="93"/>
      <c r="E396" s="93"/>
      <c r="F396" s="93"/>
      <c r="G396" s="93"/>
      <c r="H396" s="93"/>
      <c r="I396" s="93"/>
      <c r="J396" s="93"/>
      <c r="K396" s="93"/>
    </row>
    <row r="397" spans="2:11">
      <c r="B397" s="94"/>
      <c r="C397" s="93"/>
      <c r="D397" s="93"/>
      <c r="E397" s="93"/>
      <c r="F397" s="93"/>
      <c r="G397" s="93"/>
      <c r="H397" s="93"/>
      <c r="I397" s="93"/>
      <c r="J397" s="93"/>
      <c r="K397" s="93"/>
    </row>
    <row r="398" spans="2:11">
      <c r="B398" s="94"/>
      <c r="C398" s="93"/>
      <c r="D398" s="93"/>
      <c r="E398" s="93"/>
      <c r="F398" s="93"/>
      <c r="G398" s="93"/>
      <c r="H398" s="93"/>
      <c r="I398" s="93"/>
      <c r="J398" s="93"/>
      <c r="K398" s="93"/>
    </row>
    <row r="399" spans="2:11">
      <c r="B399" s="94"/>
      <c r="C399" s="93"/>
      <c r="D399" s="93"/>
      <c r="E399" s="93"/>
      <c r="F399" s="93"/>
      <c r="G399" s="93"/>
      <c r="H399" s="93"/>
      <c r="I399" s="93"/>
      <c r="J399" s="93"/>
      <c r="K399" s="93"/>
    </row>
    <row r="400" spans="2:11">
      <c r="B400" s="94"/>
      <c r="C400" s="93"/>
      <c r="D400" s="93"/>
      <c r="E400" s="93"/>
      <c r="F400" s="93"/>
      <c r="G400" s="93"/>
      <c r="H400" s="93"/>
      <c r="I400" s="93"/>
      <c r="J400" s="93"/>
      <c r="K400" s="93"/>
    </row>
    <row r="401" spans="2:11">
      <c r="B401" s="94"/>
      <c r="C401" s="93"/>
      <c r="D401" s="93"/>
      <c r="E401" s="93"/>
      <c r="F401" s="93"/>
      <c r="G401" s="93"/>
      <c r="H401" s="93"/>
      <c r="I401" s="93"/>
      <c r="J401" s="93"/>
      <c r="K401" s="93"/>
    </row>
    <row r="402" spans="2:11">
      <c r="B402" s="94"/>
      <c r="C402" s="93"/>
      <c r="D402" s="93"/>
      <c r="E402" s="93"/>
      <c r="F402" s="93"/>
      <c r="G402" s="93"/>
      <c r="H402" s="93"/>
      <c r="I402" s="93"/>
      <c r="J402" s="93"/>
      <c r="K402" s="93"/>
    </row>
    <row r="403" spans="2:11">
      <c r="B403" s="94"/>
      <c r="C403" s="93"/>
      <c r="D403" s="93"/>
      <c r="E403" s="93"/>
      <c r="F403" s="93"/>
      <c r="G403" s="93"/>
      <c r="H403" s="93"/>
      <c r="I403" s="93"/>
      <c r="J403" s="93"/>
      <c r="K403" s="93"/>
    </row>
    <row r="404" spans="2:11">
      <c r="B404" s="94"/>
      <c r="C404" s="93"/>
      <c r="D404" s="93"/>
      <c r="E404" s="93"/>
      <c r="F404" s="93"/>
      <c r="G404" s="93"/>
      <c r="H404" s="93"/>
      <c r="I404" s="93"/>
      <c r="J404" s="93"/>
      <c r="K404" s="93"/>
    </row>
    <row r="405" spans="2:11">
      <c r="B405" s="94"/>
      <c r="C405" s="93"/>
      <c r="D405" s="93"/>
      <c r="E405" s="93"/>
      <c r="F405" s="93"/>
      <c r="G405" s="93"/>
      <c r="H405" s="93"/>
      <c r="I405" s="93"/>
      <c r="J405" s="93"/>
      <c r="K405" s="93"/>
    </row>
    <row r="406" spans="2:11">
      <c r="B406" s="94"/>
      <c r="C406" s="93"/>
      <c r="D406" s="93"/>
      <c r="E406" s="93"/>
      <c r="F406" s="93"/>
      <c r="G406" s="93"/>
      <c r="H406" s="93"/>
      <c r="I406" s="93"/>
      <c r="J406" s="93"/>
      <c r="K406" s="93"/>
    </row>
    <row r="407" spans="2:11">
      <c r="B407" s="94"/>
      <c r="C407" s="93"/>
      <c r="D407" s="93"/>
      <c r="E407" s="93"/>
      <c r="F407" s="93"/>
      <c r="G407" s="93"/>
      <c r="H407" s="93"/>
      <c r="I407" s="93"/>
      <c r="J407" s="93"/>
      <c r="K407" s="93"/>
    </row>
    <row r="408" spans="2:11">
      <c r="B408" s="94"/>
      <c r="C408" s="93"/>
      <c r="D408" s="93"/>
      <c r="E408" s="93"/>
      <c r="F408" s="93"/>
      <c r="G408" s="93"/>
      <c r="H408" s="93"/>
      <c r="I408" s="93"/>
      <c r="J408" s="93"/>
      <c r="K408" s="93"/>
    </row>
    <row r="409" spans="2:11">
      <c r="B409" s="94"/>
      <c r="C409" s="93"/>
      <c r="D409" s="93"/>
      <c r="E409" s="93"/>
      <c r="F409" s="93"/>
      <c r="G409" s="93"/>
      <c r="H409" s="93"/>
      <c r="I409" s="93"/>
      <c r="J409" s="93"/>
      <c r="K409" s="93"/>
    </row>
    <row r="410" spans="2:11">
      <c r="B410" s="94"/>
      <c r="C410" s="93"/>
      <c r="D410" s="93"/>
      <c r="E410" s="93"/>
      <c r="F410" s="93"/>
      <c r="G410" s="93"/>
      <c r="H410" s="93"/>
      <c r="I410" s="93"/>
      <c r="J410" s="93"/>
      <c r="K410" s="93"/>
    </row>
    <row r="411" spans="2:11">
      <c r="B411" s="94"/>
      <c r="C411" s="93"/>
      <c r="D411" s="93"/>
      <c r="E411" s="93"/>
      <c r="F411" s="93"/>
      <c r="G411" s="93"/>
      <c r="H411" s="93"/>
      <c r="I411" s="93"/>
      <c r="J411" s="93"/>
      <c r="K411" s="93"/>
    </row>
    <row r="412" spans="2:11">
      <c r="B412" s="94"/>
      <c r="C412" s="93"/>
      <c r="D412" s="93"/>
      <c r="E412" s="93"/>
      <c r="F412" s="93"/>
      <c r="G412" s="93"/>
      <c r="H412" s="93"/>
      <c r="I412" s="93"/>
      <c r="J412" s="93"/>
      <c r="K412" s="93"/>
    </row>
    <row r="413" spans="2:11">
      <c r="B413" s="94"/>
      <c r="C413" s="93"/>
      <c r="D413" s="93"/>
      <c r="E413" s="93"/>
      <c r="F413" s="93"/>
      <c r="G413" s="93"/>
      <c r="H413" s="93"/>
      <c r="I413" s="93"/>
      <c r="J413" s="93"/>
      <c r="K413" s="93"/>
    </row>
    <row r="414" spans="2:11">
      <c r="B414" s="94"/>
      <c r="C414" s="93"/>
      <c r="D414" s="93"/>
      <c r="E414" s="93"/>
      <c r="F414" s="93"/>
      <c r="G414" s="93"/>
      <c r="H414" s="93"/>
      <c r="I414" s="93"/>
      <c r="J414" s="93"/>
      <c r="K414" s="93"/>
    </row>
    <row r="415" spans="2:11">
      <c r="B415" s="94"/>
      <c r="C415" s="93"/>
      <c r="D415" s="93"/>
      <c r="E415" s="93"/>
      <c r="F415" s="93"/>
      <c r="G415" s="93"/>
      <c r="H415" s="93"/>
      <c r="I415" s="93"/>
      <c r="J415" s="93"/>
      <c r="K415" s="93"/>
    </row>
    <row r="416" spans="2:11">
      <c r="B416" s="94"/>
      <c r="C416" s="93"/>
      <c r="D416" s="93"/>
      <c r="E416" s="93"/>
      <c r="F416" s="93"/>
      <c r="G416" s="93"/>
      <c r="H416" s="93"/>
      <c r="I416" s="93"/>
      <c r="J416" s="93"/>
      <c r="K416" s="93"/>
    </row>
    <row r="417" spans="2:11">
      <c r="B417" s="94"/>
      <c r="C417" s="93"/>
      <c r="D417" s="93"/>
      <c r="E417" s="93"/>
      <c r="F417" s="93"/>
      <c r="G417" s="93"/>
      <c r="H417" s="93"/>
      <c r="I417" s="93"/>
      <c r="J417" s="93"/>
      <c r="K417" s="93"/>
    </row>
    <row r="418" spans="2:11">
      <c r="B418" s="94"/>
      <c r="C418" s="93"/>
      <c r="D418" s="93"/>
      <c r="E418" s="93"/>
      <c r="F418" s="93"/>
      <c r="G418" s="93"/>
      <c r="H418" s="93"/>
      <c r="I418" s="93"/>
      <c r="J418" s="93"/>
      <c r="K418" s="93"/>
    </row>
    <row r="419" spans="2:11">
      <c r="B419" s="94"/>
      <c r="C419" s="93"/>
      <c r="D419" s="93"/>
      <c r="E419" s="93"/>
      <c r="F419" s="93"/>
      <c r="G419" s="93"/>
      <c r="H419" s="93"/>
      <c r="I419" s="93"/>
      <c r="J419" s="93"/>
      <c r="K419" s="93"/>
    </row>
    <row r="420" spans="2:11">
      <c r="B420" s="94"/>
      <c r="C420" s="93"/>
      <c r="D420" s="93"/>
      <c r="E420" s="93"/>
      <c r="F420" s="93"/>
      <c r="G420" s="93"/>
      <c r="H420" s="93"/>
      <c r="I420" s="93"/>
      <c r="J420" s="93"/>
      <c r="K420" s="93"/>
    </row>
    <row r="421" spans="2:11">
      <c r="B421" s="94"/>
      <c r="C421" s="93"/>
      <c r="D421" s="93"/>
      <c r="E421" s="93"/>
      <c r="F421" s="93"/>
      <c r="G421" s="93"/>
      <c r="H421" s="93"/>
      <c r="I421" s="93"/>
      <c r="J421" s="93"/>
      <c r="K421" s="93"/>
    </row>
    <row r="422" spans="2:11">
      <c r="B422" s="94"/>
      <c r="C422" s="93"/>
      <c r="D422" s="93"/>
      <c r="E422" s="93"/>
      <c r="F422" s="93"/>
      <c r="G422" s="93"/>
      <c r="H422" s="93"/>
      <c r="I422" s="93"/>
      <c r="J422" s="93"/>
      <c r="K422" s="93"/>
    </row>
    <row r="423" spans="2:11">
      <c r="B423" s="94"/>
      <c r="C423" s="93"/>
      <c r="D423" s="93"/>
      <c r="E423" s="93"/>
      <c r="F423" s="93"/>
      <c r="G423" s="93"/>
      <c r="H423" s="93"/>
      <c r="I423" s="93"/>
      <c r="J423" s="93"/>
      <c r="K423" s="93"/>
    </row>
    <row r="424" spans="2:11">
      <c r="B424" s="94"/>
      <c r="C424" s="93"/>
      <c r="D424" s="93"/>
      <c r="E424" s="93"/>
      <c r="F424" s="93"/>
      <c r="G424" s="93"/>
      <c r="H424" s="93"/>
      <c r="I424" s="93"/>
      <c r="J424" s="93"/>
      <c r="K424" s="93"/>
    </row>
    <row r="425" spans="2:11">
      <c r="B425" s="94"/>
      <c r="C425" s="93"/>
      <c r="D425" s="93"/>
      <c r="E425" s="93"/>
      <c r="F425" s="93"/>
      <c r="G425" s="93"/>
      <c r="H425" s="93"/>
      <c r="I425" s="93"/>
      <c r="J425" s="93"/>
      <c r="K425" s="93"/>
    </row>
    <row r="426" spans="2:11">
      <c r="B426" s="94"/>
      <c r="C426" s="93"/>
      <c r="D426" s="93"/>
      <c r="E426" s="93"/>
      <c r="F426" s="93"/>
      <c r="G426" s="93"/>
      <c r="H426" s="93"/>
      <c r="I426" s="93"/>
      <c r="J426" s="93"/>
      <c r="K426" s="93"/>
    </row>
    <row r="427" spans="2:11">
      <c r="B427" s="94"/>
      <c r="C427" s="93"/>
      <c r="D427" s="93"/>
      <c r="E427" s="93"/>
      <c r="F427" s="93"/>
      <c r="G427" s="93"/>
      <c r="H427" s="93"/>
      <c r="I427" s="93"/>
      <c r="J427" s="93"/>
      <c r="K427" s="93"/>
    </row>
    <row r="428" spans="2:11">
      <c r="B428" s="94"/>
      <c r="C428" s="93"/>
      <c r="D428" s="93"/>
      <c r="E428" s="93"/>
      <c r="F428" s="93"/>
      <c r="G428" s="93"/>
      <c r="H428" s="93"/>
      <c r="I428" s="93"/>
      <c r="J428" s="93"/>
      <c r="K428" s="93"/>
    </row>
    <row r="429" spans="2:11">
      <c r="B429" s="94"/>
      <c r="C429" s="93"/>
      <c r="D429" s="93"/>
      <c r="E429" s="93"/>
      <c r="F429" s="93"/>
      <c r="G429" s="93"/>
      <c r="H429" s="93"/>
      <c r="I429" s="93"/>
      <c r="J429" s="93"/>
      <c r="K429" s="93"/>
    </row>
    <row r="430" spans="2:11">
      <c r="B430" s="94"/>
      <c r="C430" s="93"/>
      <c r="D430" s="93"/>
      <c r="E430" s="93"/>
      <c r="F430" s="93"/>
      <c r="G430" s="93"/>
      <c r="H430" s="93"/>
      <c r="I430" s="93"/>
      <c r="J430" s="93"/>
      <c r="K430" s="93"/>
    </row>
    <row r="431" spans="2:11">
      <c r="B431" s="94"/>
      <c r="C431" s="93"/>
      <c r="D431" s="93"/>
      <c r="E431" s="93"/>
      <c r="F431" s="93"/>
      <c r="G431" s="93"/>
      <c r="H431" s="93"/>
      <c r="I431" s="93"/>
      <c r="J431" s="93"/>
      <c r="K431" s="93"/>
    </row>
    <row r="432" spans="2:11">
      <c r="B432" s="94"/>
      <c r="C432" s="93"/>
      <c r="D432" s="93"/>
      <c r="E432" s="93"/>
      <c r="F432" s="93"/>
      <c r="G432" s="93"/>
      <c r="H432" s="93"/>
      <c r="I432" s="93"/>
      <c r="J432" s="93"/>
      <c r="K432" s="93"/>
    </row>
    <row r="433" spans="2:11">
      <c r="B433" s="94"/>
      <c r="C433" s="93"/>
      <c r="D433" s="93"/>
      <c r="E433" s="93"/>
      <c r="F433" s="93"/>
      <c r="G433" s="93"/>
      <c r="H433" s="93"/>
      <c r="I433" s="93"/>
      <c r="J433" s="93"/>
      <c r="K433" s="93"/>
    </row>
    <row r="434" spans="2:11">
      <c r="B434" s="94"/>
      <c r="C434" s="93"/>
      <c r="D434" s="93"/>
      <c r="E434" s="93"/>
      <c r="F434" s="93"/>
      <c r="G434" s="93"/>
      <c r="H434" s="93"/>
      <c r="I434" s="93"/>
      <c r="J434" s="93"/>
      <c r="K434" s="93"/>
    </row>
    <row r="435" spans="2:11">
      <c r="B435" s="94"/>
      <c r="C435" s="93"/>
      <c r="D435" s="93"/>
      <c r="E435" s="93"/>
      <c r="F435" s="93"/>
      <c r="G435" s="93"/>
      <c r="H435" s="93"/>
      <c r="I435" s="93"/>
      <c r="J435" s="93"/>
      <c r="K435" s="93"/>
    </row>
    <row r="436" spans="2:11">
      <c r="B436" s="94"/>
      <c r="C436" s="93"/>
      <c r="D436" s="93"/>
      <c r="E436" s="93"/>
      <c r="F436" s="93"/>
      <c r="G436" s="93"/>
      <c r="H436" s="93"/>
      <c r="I436" s="93"/>
      <c r="J436" s="93"/>
      <c r="K436" s="93"/>
    </row>
    <row r="437" spans="2:11">
      <c r="B437" s="94"/>
      <c r="C437" s="93"/>
      <c r="D437" s="93"/>
      <c r="E437" s="93"/>
      <c r="F437" s="93"/>
      <c r="G437" s="93"/>
      <c r="H437" s="93"/>
      <c r="I437" s="93"/>
      <c r="J437" s="93"/>
      <c r="K437" s="93"/>
    </row>
    <row r="438" spans="2:11">
      <c r="B438" s="94"/>
      <c r="C438" s="93"/>
      <c r="D438" s="93"/>
      <c r="E438" s="93"/>
      <c r="F438" s="93"/>
      <c r="G438" s="93"/>
      <c r="H438" s="93"/>
      <c r="I438" s="93"/>
      <c r="J438" s="93"/>
      <c r="K438" s="93"/>
    </row>
    <row r="439" spans="2:11">
      <c r="B439" s="94"/>
      <c r="C439" s="93"/>
      <c r="D439" s="93"/>
      <c r="E439" s="93"/>
      <c r="F439" s="93"/>
      <c r="G439" s="93"/>
      <c r="H439" s="93"/>
      <c r="I439" s="93"/>
      <c r="J439" s="93"/>
      <c r="K439" s="93"/>
    </row>
    <row r="440" spans="2:11">
      <c r="B440" s="94"/>
      <c r="C440" s="93"/>
      <c r="D440" s="93"/>
      <c r="E440" s="93"/>
      <c r="F440" s="93"/>
      <c r="G440" s="93"/>
      <c r="H440" s="93"/>
      <c r="I440" s="93"/>
      <c r="J440" s="93"/>
      <c r="K440" s="93"/>
    </row>
    <row r="441" spans="2:11">
      <c r="B441" s="94"/>
      <c r="C441" s="93"/>
      <c r="D441" s="93"/>
      <c r="E441" s="93"/>
      <c r="F441" s="93"/>
      <c r="G441" s="93"/>
      <c r="H441" s="93"/>
      <c r="I441" s="93"/>
      <c r="J441" s="93"/>
      <c r="K441" s="93"/>
    </row>
    <row r="442" spans="2:11">
      <c r="B442" s="94"/>
      <c r="C442" s="93"/>
      <c r="D442" s="93"/>
      <c r="E442" s="93"/>
      <c r="F442" s="93"/>
      <c r="G442" s="93"/>
      <c r="H442" s="93"/>
      <c r="I442" s="93"/>
      <c r="J442" s="93"/>
      <c r="K442" s="93"/>
    </row>
    <row r="443" spans="2:11">
      <c r="B443" s="94"/>
      <c r="C443" s="93"/>
      <c r="D443" s="93"/>
      <c r="E443" s="93"/>
      <c r="F443" s="93"/>
      <c r="G443" s="93"/>
      <c r="H443" s="93"/>
      <c r="I443" s="93"/>
      <c r="J443" s="93"/>
      <c r="K443" s="93"/>
    </row>
    <row r="444" spans="2:11">
      <c r="B444" s="94"/>
      <c r="C444" s="93"/>
      <c r="D444" s="93"/>
      <c r="E444" s="93"/>
      <c r="F444" s="93"/>
      <c r="G444" s="93"/>
      <c r="H444" s="93"/>
      <c r="I444" s="93"/>
      <c r="J444" s="93"/>
      <c r="K444" s="93"/>
    </row>
    <row r="445" spans="2:11">
      <c r="B445" s="94"/>
      <c r="C445" s="93"/>
      <c r="D445" s="93"/>
      <c r="E445" s="93"/>
      <c r="F445" s="93"/>
      <c r="G445" s="93"/>
      <c r="H445" s="93"/>
      <c r="I445" s="93"/>
      <c r="J445" s="93"/>
      <c r="K445" s="93"/>
    </row>
    <row r="446" spans="2:11">
      <c r="B446" s="94"/>
      <c r="C446" s="93"/>
      <c r="D446" s="93"/>
      <c r="E446" s="93"/>
      <c r="F446" s="93"/>
      <c r="G446" s="93"/>
      <c r="H446" s="93"/>
      <c r="I446" s="93"/>
      <c r="J446" s="93"/>
      <c r="K446" s="93"/>
    </row>
    <row r="447" spans="2:11">
      <c r="B447" s="94"/>
      <c r="C447" s="93"/>
      <c r="D447" s="93"/>
      <c r="E447" s="93"/>
      <c r="F447" s="93"/>
      <c r="G447" s="93"/>
      <c r="H447" s="93"/>
      <c r="I447" s="93"/>
      <c r="J447" s="93"/>
      <c r="K447" s="93"/>
    </row>
    <row r="448" spans="2:11">
      <c r="B448" s="94"/>
      <c r="C448" s="93"/>
      <c r="D448" s="93"/>
      <c r="E448" s="93"/>
      <c r="F448" s="93"/>
      <c r="G448" s="93"/>
      <c r="H448" s="93"/>
      <c r="I448" s="93"/>
      <c r="J448" s="93"/>
      <c r="K448" s="93"/>
    </row>
    <row r="449" spans="2:11">
      <c r="B449" s="94"/>
      <c r="C449" s="93"/>
      <c r="D449" s="93"/>
      <c r="E449" s="93"/>
      <c r="F449" s="93"/>
      <c r="G449" s="93"/>
      <c r="H449" s="93"/>
      <c r="I449" s="93"/>
      <c r="J449" s="93"/>
      <c r="K449" s="93"/>
    </row>
    <row r="450" spans="2:11">
      <c r="B450" s="94"/>
      <c r="C450" s="93"/>
      <c r="D450" s="93"/>
      <c r="E450" s="93"/>
      <c r="F450" s="93"/>
      <c r="G450" s="93"/>
      <c r="H450" s="93"/>
      <c r="I450" s="93"/>
      <c r="J450" s="93"/>
      <c r="K450" s="93"/>
    </row>
    <row r="451" spans="2:11">
      <c r="B451" s="94"/>
      <c r="C451" s="93"/>
      <c r="D451" s="93"/>
      <c r="E451" s="93"/>
      <c r="F451" s="93"/>
      <c r="G451" s="93"/>
      <c r="H451" s="93"/>
      <c r="I451" s="93"/>
      <c r="J451" s="93"/>
      <c r="K451" s="93"/>
    </row>
    <row r="452" spans="2:11">
      <c r="B452" s="94"/>
      <c r="C452" s="93"/>
      <c r="D452" s="93"/>
      <c r="E452" s="93"/>
      <c r="F452" s="93"/>
      <c r="G452" s="93"/>
      <c r="H452" s="93"/>
      <c r="I452" s="93"/>
      <c r="J452" s="93"/>
      <c r="K452" s="93"/>
    </row>
    <row r="453" spans="2:11">
      <c r="B453" s="94"/>
      <c r="C453" s="93"/>
      <c r="D453" s="93"/>
      <c r="E453" s="93"/>
      <c r="F453" s="93"/>
      <c r="G453" s="93"/>
      <c r="H453" s="93"/>
      <c r="I453" s="93"/>
      <c r="J453" s="93"/>
      <c r="K453" s="93"/>
    </row>
    <row r="454" spans="2:11">
      <c r="B454" s="94"/>
      <c r="C454" s="93"/>
      <c r="D454" s="93"/>
      <c r="E454" s="93"/>
      <c r="F454" s="93"/>
      <c r="G454" s="93"/>
      <c r="H454" s="93"/>
      <c r="I454" s="93"/>
      <c r="J454" s="93"/>
      <c r="K454" s="93"/>
    </row>
    <row r="455" spans="2:11">
      <c r="B455" s="94"/>
      <c r="C455" s="93"/>
      <c r="D455" s="93"/>
      <c r="E455" s="93"/>
      <c r="F455" s="93"/>
      <c r="G455" s="93"/>
      <c r="H455" s="93"/>
      <c r="I455" s="93"/>
      <c r="J455" s="93"/>
      <c r="K455" s="93"/>
    </row>
    <row r="456" spans="2:11">
      <c r="B456" s="94"/>
      <c r="C456" s="93"/>
      <c r="D456" s="93"/>
      <c r="E456" s="93"/>
      <c r="F456" s="93"/>
      <c r="G456" s="93"/>
      <c r="H456" s="93"/>
      <c r="I456" s="93"/>
      <c r="J456" s="93"/>
      <c r="K456" s="93"/>
    </row>
    <row r="457" spans="2:11">
      <c r="B457" s="94"/>
      <c r="C457" s="93"/>
      <c r="D457" s="93"/>
      <c r="E457" s="93"/>
      <c r="F457" s="93"/>
      <c r="G457" s="93"/>
      <c r="H457" s="93"/>
      <c r="I457" s="93"/>
      <c r="J457" s="93"/>
      <c r="K457" s="93"/>
    </row>
    <row r="458" spans="2:11">
      <c r="B458" s="94"/>
      <c r="C458" s="93"/>
      <c r="D458" s="93"/>
      <c r="E458" s="93"/>
      <c r="F458" s="93"/>
      <c r="G458" s="93"/>
      <c r="H458" s="93"/>
      <c r="I458" s="93"/>
      <c r="J458" s="93"/>
      <c r="K458" s="93"/>
    </row>
    <row r="459" spans="2:11">
      <c r="B459" s="94"/>
      <c r="C459" s="93"/>
      <c r="D459" s="93"/>
      <c r="E459" s="93"/>
      <c r="F459" s="93"/>
      <c r="G459" s="93"/>
      <c r="H459" s="93"/>
      <c r="I459" s="93"/>
      <c r="J459" s="93"/>
      <c r="K459" s="93"/>
    </row>
    <row r="460" spans="2:11">
      <c r="B460" s="94"/>
      <c r="C460" s="93"/>
      <c r="D460" s="93"/>
      <c r="E460" s="93"/>
      <c r="F460" s="93"/>
      <c r="G460" s="93"/>
      <c r="H460" s="93"/>
      <c r="I460" s="93"/>
      <c r="J460" s="93"/>
      <c r="K460" s="93"/>
    </row>
    <row r="461" spans="2:11">
      <c r="B461" s="94"/>
      <c r="C461" s="93"/>
      <c r="D461" s="93"/>
      <c r="E461" s="93"/>
      <c r="F461" s="93"/>
      <c r="G461" s="93"/>
      <c r="H461" s="93"/>
      <c r="I461" s="93"/>
      <c r="J461" s="93"/>
      <c r="K461" s="93"/>
    </row>
    <row r="462" spans="2:11">
      <c r="B462" s="94"/>
      <c r="C462" s="93"/>
      <c r="D462" s="93"/>
      <c r="E462" s="93"/>
      <c r="F462" s="93"/>
      <c r="G462" s="93"/>
      <c r="H462" s="93"/>
      <c r="I462" s="93"/>
      <c r="J462" s="93"/>
      <c r="K462" s="93"/>
    </row>
    <row r="463" spans="2:11">
      <c r="B463" s="94"/>
      <c r="C463" s="93"/>
      <c r="D463" s="93"/>
      <c r="E463" s="93"/>
      <c r="F463" s="93"/>
      <c r="G463" s="93"/>
      <c r="H463" s="93"/>
      <c r="I463" s="93"/>
      <c r="J463" s="93"/>
      <c r="K463" s="93"/>
    </row>
    <row r="464" spans="2:11">
      <c r="B464" s="94"/>
      <c r="C464" s="93"/>
      <c r="D464" s="93"/>
      <c r="E464" s="93"/>
      <c r="F464" s="93"/>
      <c r="G464" s="93"/>
      <c r="H464" s="93"/>
      <c r="I464" s="93"/>
      <c r="J464" s="93"/>
      <c r="K464" s="93"/>
    </row>
    <row r="465" spans="2:11">
      <c r="B465" s="94"/>
      <c r="C465" s="93"/>
      <c r="D465" s="93"/>
      <c r="E465" s="93"/>
      <c r="F465" s="93"/>
      <c r="G465" s="93"/>
      <c r="H465" s="93"/>
      <c r="I465" s="93"/>
      <c r="J465" s="93"/>
      <c r="K465" s="93"/>
    </row>
    <row r="466" spans="2:11">
      <c r="B466" s="94"/>
      <c r="C466" s="93"/>
      <c r="D466" s="93"/>
      <c r="E466" s="93"/>
      <c r="F466" s="93"/>
      <c r="G466" s="93"/>
      <c r="H466" s="93"/>
      <c r="I466" s="93"/>
      <c r="J466" s="93"/>
      <c r="K466" s="93"/>
    </row>
    <row r="467" spans="2:11">
      <c r="B467" s="94"/>
      <c r="C467" s="93"/>
      <c r="D467" s="93"/>
      <c r="E467" s="93"/>
      <c r="F467" s="93"/>
      <c r="G467" s="93"/>
      <c r="H467" s="93"/>
      <c r="I467" s="93"/>
      <c r="J467" s="93"/>
      <c r="K467" s="93"/>
    </row>
    <row r="468" spans="2:11">
      <c r="B468" s="94"/>
      <c r="C468" s="93"/>
      <c r="D468" s="93"/>
      <c r="E468" s="93"/>
      <c r="F468" s="93"/>
      <c r="G468" s="93"/>
      <c r="H468" s="93"/>
      <c r="I468" s="93"/>
      <c r="J468" s="93"/>
      <c r="K468" s="93"/>
    </row>
    <row r="469" spans="2:11">
      <c r="B469" s="94"/>
      <c r="C469" s="93"/>
      <c r="D469" s="93"/>
      <c r="E469" s="93"/>
      <c r="F469" s="93"/>
      <c r="G469" s="93"/>
      <c r="H469" s="93"/>
      <c r="I469" s="93"/>
      <c r="J469" s="93"/>
      <c r="K469" s="93"/>
    </row>
    <row r="470" spans="2:11">
      <c r="B470" s="94"/>
      <c r="C470" s="93"/>
      <c r="D470" s="93"/>
      <c r="E470" s="93"/>
      <c r="F470" s="93"/>
      <c r="G470" s="93"/>
      <c r="H470" s="93"/>
      <c r="I470" s="93"/>
      <c r="J470" s="93"/>
      <c r="K470" s="93"/>
    </row>
    <row r="471" spans="2:11">
      <c r="B471" s="94"/>
      <c r="C471" s="93"/>
      <c r="D471" s="93"/>
      <c r="E471" s="93"/>
      <c r="F471" s="93"/>
      <c r="G471" s="93"/>
      <c r="H471" s="93"/>
      <c r="I471" s="93"/>
      <c r="J471" s="93"/>
      <c r="K471" s="93"/>
    </row>
    <row r="472" spans="2:11">
      <c r="B472" s="94"/>
      <c r="C472" s="93"/>
      <c r="D472" s="93"/>
      <c r="E472" s="93"/>
      <c r="F472" s="93"/>
      <c r="G472" s="93"/>
      <c r="H472" s="93"/>
      <c r="I472" s="93"/>
      <c r="J472" s="93"/>
      <c r="K472" s="93"/>
    </row>
    <row r="473" spans="2:11">
      <c r="B473" s="94"/>
      <c r="C473" s="93"/>
      <c r="D473" s="93"/>
      <c r="E473" s="93"/>
      <c r="F473" s="93"/>
      <c r="G473" s="93"/>
      <c r="H473" s="93"/>
      <c r="I473" s="93"/>
      <c r="J473" s="93"/>
      <c r="K473" s="93"/>
    </row>
    <row r="474" spans="2:11">
      <c r="B474" s="94"/>
      <c r="C474" s="93"/>
      <c r="D474" s="93"/>
      <c r="E474" s="93"/>
      <c r="F474" s="93"/>
      <c r="G474" s="93"/>
      <c r="H474" s="93"/>
      <c r="I474" s="93"/>
      <c r="J474" s="93"/>
      <c r="K474" s="93"/>
    </row>
    <row r="475" spans="2:11">
      <c r="B475" s="94"/>
      <c r="C475" s="93"/>
      <c r="D475" s="93"/>
      <c r="E475" s="93"/>
      <c r="F475" s="93"/>
      <c r="G475" s="93"/>
      <c r="H475" s="93"/>
      <c r="I475" s="93"/>
      <c r="J475" s="93"/>
      <c r="K475" s="93"/>
    </row>
    <row r="476" spans="2:11">
      <c r="B476" s="94"/>
      <c r="C476" s="93"/>
      <c r="D476" s="93"/>
      <c r="E476" s="93"/>
      <c r="F476" s="93"/>
      <c r="G476" s="93"/>
      <c r="H476" s="93"/>
      <c r="I476" s="93"/>
      <c r="J476" s="93"/>
      <c r="K476" s="93"/>
    </row>
    <row r="477" spans="2:11">
      <c r="B477" s="94"/>
      <c r="C477" s="93"/>
      <c r="D477" s="93"/>
      <c r="E477" s="93"/>
      <c r="F477" s="93"/>
      <c r="G477" s="93"/>
      <c r="H477" s="93"/>
      <c r="I477" s="93"/>
      <c r="J477" s="93"/>
      <c r="K477" s="93"/>
    </row>
    <row r="478" spans="2:11">
      <c r="B478" s="94"/>
      <c r="C478" s="93"/>
      <c r="D478" s="93"/>
      <c r="E478" s="93"/>
      <c r="F478" s="93"/>
      <c r="G478" s="93"/>
      <c r="H478" s="93"/>
      <c r="I478" s="93"/>
      <c r="J478" s="93"/>
      <c r="K478" s="93"/>
    </row>
    <row r="479" spans="2:11">
      <c r="B479" s="94"/>
      <c r="C479" s="93"/>
      <c r="D479" s="93"/>
      <c r="E479" s="93"/>
      <c r="F479" s="93"/>
      <c r="G479" s="93"/>
      <c r="H479" s="93"/>
      <c r="I479" s="93"/>
      <c r="J479" s="93"/>
      <c r="K479" s="93"/>
    </row>
    <row r="480" spans="2:11">
      <c r="B480" s="94"/>
      <c r="C480" s="93"/>
      <c r="D480" s="93"/>
      <c r="E480" s="93"/>
      <c r="F480" s="93"/>
      <c r="G480" s="93"/>
      <c r="H480" s="93"/>
      <c r="I480" s="93"/>
      <c r="J480" s="93"/>
      <c r="K480" s="93"/>
    </row>
    <row r="481" spans="2:11">
      <c r="B481" s="94"/>
      <c r="C481" s="93"/>
      <c r="D481" s="93"/>
      <c r="E481" s="93"/>
      <c r="F481" s="93"/>
      <c r="G481" s="93"/>
      <c r="H481" s="93"/>
      <c r="I481" s="93"/>
      <c r="J481" s="93"/>
      <c r="K481" s="93"/>
    </row>
    <row r="482" spans="2:11">
      <c r="B482" s="94"/>
      <c r="C482" s="93"/>
      <c r="D482" s="93"/>
      <c r="E482" s="93"/>
      <c r="F482" s="93"/>
      <c r="G482" s="93"/>
      <c r="H482" s="93"/>
      <c r="I482" s="93"/>
      <c r="J482" s="93"/>
      <c r="K482" s="93"/>
    </row>
    <row r="483" spans="2:11">
      <c r="B483" s="94"/>
      <c r="C483" s="93"/>
      <c r="D483" s="93"/>
      <c r="E483" s="93"/>
      <c r="F483" s="93"/>
      <c r="G483" s="93"/>
      <c r="H483" s="93"/>
      <c r="I483" s="93"/>
      <c r="J483" s="93"/>
      <c r="K483" s="93"/>
    </row>
    <row r="484" spans="2:11">
      <c r="B484" s="94"/>
      <c r="C484" s="93"/>
      <c r="D484" s="93"/>
      <c r="E484" s="93"/>
      <c r="F484" s="93"/>
      <c r="G484" s="93"/>
      <c r="H484" s="93"/>
      <c r="I484" s="93"/>
      <c r="J484" s="93"/>
      <c r="K484" s="93"/>
    </row>
    <row r="485" spans="2:11">
      <c r="B485" s="94"/>
      <c r="C485" s="93"/>
      <c r="D485" s="93"/>
      <c r="E485" s="93"/>
      <c r="F485" s="93"/>
      <c r="G485" s="93"/>
      <c r="H485" s="93"/>
      <c r="I485" s="93"/>
      <c r="J485" s="93"/>
      <c r="K485" s="93"/>
    </row>
    <row r="486" spans="2:11">
      <c r="B486" s="94"/>
      <c r="C486" s="93"/>
      <c r="D486" s="93"/>
      <c r="E486" s="93"/>
      <c r="F486" s="93"/>
      <c r="G486" s="93"/>
      <c r="H486" s="93"/>
      <c r="I486" s="93"/>
      <c r="J486" s="93"/>
      <c r="K486" s="93"/>
    </row>
    <row r="487" spans="2:11">
      <c r="B487" s="94"/>
      <c r="C487" s="93"/>
      <c r="D487" s="93"/>
      <c r="E487" s="93"/>
      <c r="F487" s="93"/>
      <c r="G487" s="93"/>
      <c r="H487" s="93"/>
      <c r="I487" s="93"/>
      <c r="J487" s="93"/>
      <c r="K487" s="93"/>
    </row>
    <row r="488" spans="2:11">
      <c r="B488" s="94"/>
      <c r="C488" s="93"/>
      <c r="D488" s="93"/>
      <c r="E488" s="93"/>
      <c r="F488" s="93"/>
      <c r="G488" s="93"/>
      <c r="H488" s="93"/>
      <c r="I488" s="93"/>
      <c r="J488" s="93"/>
      <c r="K488" s="93"/>
    </row>
    <row r="489" spans="2:11">
      <c r="B489" s="94"/>
      <c r="C489" s="93"/>
      <c r="D489" s="93"/>
      <c r="E489" s="93"/>
      <c r="F489" s="93"/>
      <c r="G489" s="93"/>
      <c r="H489" s="93"/>
      <c r="I489" s="93"/>
      <c r="J489" s="93"/>
      <c r="K489" s="93"/>
    </row>
    <row r="490" spans="2:11">
      <c r="B490" s="94"/>
      <c r="C490" s="93"/>
      <c r="D490" s="93"/>
      <c r="E490" s="93"/>
      <c r="F490" s="93"/>
      <c r="G490" s="93"/>
      <c r="H490" s="93"/>
      <c r="I490" s="93"/>
      <c r="J490" s="93"/>
      <c r="K490" s="93"/>
    </row>
    <row r="491" spans="2:11">
      <c r="B491" s="94"/>
      <c r="C491" s="93"/>
      <c r="D491" s="93"/>
      <c r="E491" s="93"/>
      <c r="F491" s="93"/>
      <c r="G491" s="93"/>
      <c r="H491" s="93"/>
      <c r="I491" s="93"/>
      <c r="J491" s="93"/>
      <c r="K491" s="93"/>
    </row>
    <row r="492" spans="2:11">
      <c r="B492" s="94"/>
      <c r="C492" s="93"/>
      <c r="D492" s="93"/>
      <c r="E492" s="93"/>
      <c r="F492" s="93"/>
      <c r="G492" s="93"/>
      <c r="H492" s="93"/>
      <c r="I492" s="93"/>
      <c r="J492" s="93"/>
      <c r="K492" s="93"/>
    </row>
    <row r="493" spans="2:11">
      <c r="B493" s="94"/>
      <c r="C493" s="93"/>
      <c r="D493" s="93"/>
      <c r="E493" s="93"/>
      <c r="F493" s="93"/>
      <c r="G493" s="93"/>
      <c r="H493" s="93"/>
      <c r="I493" s="93"/>
      <c r="J493" s="93"/>
      <c r="K493" s="93"/>
    </row>
    <row r="494" spans="2:11">
      <c r="B494" s="94"/>
      <c r="C494" s="93"/>
      <c r="D494" s="93"/>
      <c r="E494" s="93"/>
      <c r="F494" s="93"/>
      <c r="G494" s="93"/>
      <c r="H494" s="93"/>
      <c r="I494" s="93"/>
      <c r="J494" s="93"/>
      <c r="K494" s="93"/>
    </row>
    <row r="495" spans="2:11">
      <c r="B495" s="94"/>
      <c r="C495" s="93"/>
      <c r="D495" s="93"/>
      <c r="E495" s="93"/>
      <c r="F495" s="93"/>
      <c r="G495" s="93"/>
      <c r="H495" s="93"/>
      <c r="I495" s="93"/>
      <c r="J495" s="93"/>
      <c r="K495" s="93"/>
    </row>
    <row r="496" spans="2:11">
      <c r="B496" s="94"/>
      <c r="C496" s="93"/>
      <c r="D496" s="93"/>
      <c r="E496" s="93"/>
      <c r="F496" s="93"/>
      <c r="G496" s="93"/>
      <c r="H496" s="93"/>
      <c r="I496" s="93"/>
      <c r="J496" s="93"/>
      <c r="K496" s="93"/>
    </row>
    <row r="497" spans="2:11">
      <c r="B497" s="94"/>
      <c r="C497" s="93"/>
      <c r="D497" s="93"/>
      <c r="E497" s="93"/>
      <c r="F497" s="93"/>
      <c r="G497" s="93"/>
      <c r="H497" s="93"/>
      <c r="I497" s="93"/>
      <c r="J497" s="93"/>
      <c r="K497" s="93"/>
    </row>
    <row r="498" spans="2:11">
      <c r="B498" s="94"/>
      <c r="C498" s="93"/>
      <c r="D498" s="93"/>
      <c r="E498" s="93"/>
      <c r="F498" s="93"/>
      <c r="G498" s="93"/>
      <c r="H498" s="93"/>
      <c r="I498" s="93"/>
      <c r="J498" s="93"/>
      <c r="K498" s="93"/>
    </row>
    <row r="499" spans="2:11">
      <c r="B499" s="94"/>
      <c r="C499" s="93"/>
      <c r="D499" s="93"/>
      <c r="E499" s="93"/>
      <c r="F499" s="93"/>
      <c r="G499" s="93"/>
      <c r="H499" s="93"/>
      <c r="I499" s="93"/>
      <c r="J499" s="93"/>
      <c r="K499" s="93"/>
    </row>
    <row r="500" spans="2:11">
      <c r="B500" s="94"/>
      <c r="C500" s="93"/>
      <c r="D500" s="93"/>
      <c r="E500" s="93"/>
      <c r="F500" s="93"/>
      <c r="G500" s="93"/>
      <c r="H500" s="93"/>
      <c r="I500" s="93"/>
      <c r="J500" s="93"/>
      <c r="K500" s="93"/>
    </row>
    <row r="501" spans="2:11">
      <c r="B501" s="94"/>
      <c r="C501" s="93"/>
      <c r="D501" s="93"/>
      <c r="E501" s="93"/>
      <c r="F501" s="93"/>
      <c r="G501" s="93"/>
      <c r="H501" s="93"/>
      <c r="I501" s="93"/>
      <c r="J501" s="93"/>
      <c r="K501" s="93"/>
    </row>
    <row r="502" spans="2:11">
      <c r="B502" s="94"/>
      <c r="C502" s="93"/>
      <c r="D502" s="93"/>
      <c r="E502" s="93"/>
      <c r="F502" s="93"/>
      <c r="G502" s="93"/>
      <c r="H502" s="93"/>
      <c r="I502" s="93"/>
      <c r="J502" s="93"/>
      <c r="K502" s="93"/>
    </row>
    <row r="503" spans="2:11">
      <c r="B503" s="94"/>
      <c r="C503" s="93"/>
      <c r="D503" s="93"/>
      <c r="E503" s="93"/>
      <c r="F503" s="93"/>
      <c r="G503" s="93"/>
      <c r="H503" s="93"/>
      <c r="I503" s="93"/>
      <c r="J503" s="93"/>
      <c r="K503" s="93"/>
    </row>
    <row r="504" spans="2:11">
      <c r="B504" s="94"/>
      <c r="C504" s="93"/>
      <c r="D504" s="93"/>
      <c r="E504" s="93"/>
      <c r="F504" s="93"/>
      <c r="G504" s="93"/>
      <c r="H504" s="93"/>
      <c r="I504" s="93"/>
      <c r="J504" s="93"/>
      <c r="K504" s="93"/>
    </row>
    <row r="505" spans="2:11">
      <c r="B505" s="94"/>
      <c r="C505" s="93"/>
      <c r="D505" s="93"/>
      <c r="E505" s="93"/>
      <c r="F505" s="93"/>
      <c r="G505" s="93"/>
      <c r="H505" s="93"/>
      <c r="I505" s="93"/>
      <c r="J505" s="93"/>
      <c r="K505" s="93"/>
    </row>
    <row r="506" spans="2:11">
      <c r="B506" s="94"/>
      <c r="C506" s="93"/>
      <c r="D506" s="93"/>
      <c r="E506" s="93"/>
      <c r="F506" s="93"/>
      <c r="G506" s="93"/>
      <c r="H506" s="93"/>
      <c r="I506" s="93"/>
      <c r="J506" s="93"/>
      <c r="K506" s="93"/>
    </row>
    <row r="507" spans="2:11">
      <c r="B507" s="94"/>
      <c r="C507" s="93"/>
      <c r="D507" s="93"/>
      <c r="E507" s="93"/>
      <c r="F507" s="93"/>
      <c r="G507" s="93"/>
      <c r="H507" s="93"/>
      <c r="I507" s="93"/>
      <c r="J507" s="93"/>
      <c r="K507" s="93"/>
    </row>
    <row r="508" spans="2:11">
      <c r="B508" s="94"/>
      <c r="C508" s="93"/>
      <c r="D508" s="93"/>
      <c r="E508" s="93"/>
      <c r="F508" s="93"/>
      <c r="G508" s="93"/>
      <c r="H508" s="93"/>
      <c r="I508" s="93"/>
      <c r="J508" s="93"/>
      <c r="K508" s="93"/>
    </row>
    <row r="509" spans="2:11">
      <c r="B509" s="94"/>
      <c r="C509" s="93"/>
      <c r="D509" s="93"/>
      <c r="E509" s="93"/>
      <c r="F509" s="93"/>
      <c r="G509" s="93"/>
      <c r="H509" s="93"/>
      <c r="I509" s="93"/>
      <c r="J509" s="93"/>
      <c r="K509" s="93"/>
    </row>
    <row r="510" spans="2:11">
      <c r="B510" s="94"/>
      <c r="C510" s="93"/>
      <c r="D510" s="93"/>
      <c r="E510" s="93"/>
      <c r="F510" s="93"/>
      <c r="G510" s="93"/>
      <c r="H510" s="93"/>
      <c r="I510" s="93"/>
      <c r="J510" s="93"/>
      <c r="K510" s="93"/>
    </row>
    <row r="511" spans="2:11">
      <c r="B511" s="94"/>
      <c r="C511" s="93"/>
      <c r="D511" s="93"/>
      <c r="E511" s="93"/>
      <c r="F511" s="93"/>
      <c r="G511" s="93"/>
      <c r="H511" s="93"/>
      <c r="I511" s="93"/>
      <c r="J511" s="93"/>
      <c r="K511" s="93"/>
    </row>
    <row r="512" spans="2:11">
      <c r="B512" s="94"/>
      <c r="C512" s="93"/>
      <c r="D512" s="93"/>
      <c r="E512" s="93"/>
      <c r="F512" s="93"/>
      <c r="G512" s="93"/>
      <c r="H512" s="93"/>
      <c r="I512" s="93"/>
      <c r="J512" s="93"/>
      <c r="K512" s="93"/>
    </row>
    <row r="513" spans="2:11">
      <c r="B513" s="94"/>
      <c r="C513" s="93"/>
      <c r="D513" s="93"/>
      <c r="E513" s="93"/>
      <c r="F513" s="93"/>
      <c r="G513" s="93"/>
      <c r="H513" s="93"/>
      <c r="I513" s="93"/>
      <c r="J513" s="93"/>
      <c r="K513" s="93"/>
    </row>
    <row r="514" spans="2:11">
      <c r="B514" s="94"/>
      <c r="C514" s="93"/>
      <c r="D514" s="93"/>
      <c r="E514" s="93"/>
      <c r="F514" s="93"/>
      <c r="G514" s="93"/>
      <c r="H514" s="93"/>
      <c r="I514" s="93"/>
      <c r="J514" s="93"/>
      <c r="K514" s="93"/>
    </row>
    <row r="515" spans="2:11">
      <c r="B515" s="94"/>
      <c r="C515" s="93"/>
      <c r="D515" s="93"/>
      <c r="E515" s="93"/>
      <c r="F515" s="93"/>
      <c r="G515" s="93"/>
      <c r="H515" s="93"/>
      <c r="I515" s="93"/>
      <c r="J515" s="93"/>
      <c r="K515" s="93"/>
    </row>
    <row r="516" spans="2:11">
      <c r="B516" s="94"/>
      <c r="C516" s="93"/>
      <c r="D516" s="93"/>
      <c r="E516" s="93"/>
      <c r="F516" s="93"/>
      <c r="G516" s="93"/>
      <c r="H516" s="93"/>
      <c r="I516" s="93"/>
      <c r="J516" s="93"/>
      <c r="K516" s="93"/>
    </row>
    <row r="517" spans="2:11">
      <c r="B517" s="94"/>
      <c r="C517" s="93"/>
      <c r="D517" s="93"/>
      <c r="E517" s="93"/>
      <c r="F517" s="93"/>
      <c r="G517" s="93"/>
      <c r="H517" s="93"/>
      <c r="I517" s="93"/>
      <c r="J517" s="93"/>
      <c r="K517" s="93"/>
    </row>
    <row r="518" spans="2:11">
      <c r="B518" s="94"/>
      <c r="C518" s="93"/>
      <c r="D518" s="93"/>
      <c r="E518" s="93"/>
      <c r="F518" s="93"/>
      <c r="G518" s="93"/>
      <c r="H518" s="93"/>
      <c r="I518" s="93"/>
      <c r="J518" s="93"/>
      <c r="K518" s="93"/>
    </row>
    <row r="519" spans="2:11">
      <c r="B519" s="94"/>
      <c r="C519" s="93"/>
      <c r="D519" s="93"/>
      <c r="E519" s="93"/>
      <c r="F519" s="93"/>
      <c r="G519" s="93"/>
      <c r="H519" s="93"/>
      <c r="I519" s="93"/>
      <c r="J519" s="93"/>
      <c r="K519" s="93"/>
    </row>
    <row r="520" spans="2:11">
      <c r="B520" s="94"/>
      <c r="C520" s="93"/>
      <c r="D520" s="93"/>
      <c r="E520" s="93"/>
      <c r="F520" s="93"/>
      <c r="G520" s="93"/>
      <c r="H520" s="93"/>
      <c r="I520" s="93"/>
      <c r="J520" s="93"/>
      <c r="K520" s="93"/>
    </row>
    <row r="521" spans="2:11">
      <c r="B521" s="94"/>
      <c r="C521" s="93"/>
      <c r="D521" s="93"/>
      <c r="E521" s="93"/>
      <c r="F521" s="93"/>
      <c r="G521" s="93"/>
      <c r="H521" s="93"/>
      <c r="I521" s="93"/>
      <c r="J521" s="93"/>
      <c r="K521" s="93"/>
    </row>
    <row r="522" spans="2:11">
      <c r="B522" s="94"/>
      <c r="C522" s="93"/>
      <c r="D522" s="93"/>
      <c r="E522" s="93"/>
      <c r="F522" s="93"/>
      <c r="G522" s="93"/>
      <c r="H522" s="93"/>
      <c r="I522" s="93"/>
      <c r="J522" s="93"/>
      <c r="K522" s="93"/>
    </row>
    <row r="523" spans="2:11">
      <c r="B523" s="94"/>
      <c r="C523" s="93"/>
      <c r="D523" s="93"/>
      <c r="E523" s="93"/>
      <c r="F523" s="93"/>
      <c r="G523" s="93"/>
      <c r="H523" s="93"/>
      <c r="I523" s="93"/>
      <c r="J523" s="93"/>
      <c r="K523" s="93"/>
    </row>
    <row r="524" spans="2:11">
      <c r="B524" s="94"/>
      <c r="C524" s="93"/>
      <c r="D524" s="93"/>
      <c r="E524" s="93"/>
      <c r="F524" s="93"/>
      <c r="G524" s="93"/>
      <c r="H524" s="93"/>
      <c r="I524" s="93"/>
      <c r="J524" s="93"/>
      <c r="K524" s="93"/>
    </row>
    <row r="525" spans="2:11">
      <c r="B525" s="94"/>
      <c r="C525" s="93"/>
      <c r="D525" s="93"/>
      <c r="E525" s="93"/>
      <c r="F525" s="93"/>
      <c r="G525" s="93"/>
      <c r="H525" s="93"/>
      <c r="I525" s="93"/>
      <c r="J525" s="93"/>
      <c r="K525" s="93"/>
    </row>
    <row r="526" spans="2:11">
      <c r="B526" s="94"/>
      <c r="C526" s="93"/>
      <c r="D526" s="93"/>
      <c r="E526" s="93"/>
      <c r="F526" s="93"/>
      <c r="G526" s="93"/>
      <c r="H526" s="93"/>
      <c r="I526" s="93"/>
      <c r="J526" s="93"/>
      <c r="K526" s="93"/>
    </row>
    <row r="527" spans="2:11">
      <c r="B527" s="94"/>
      <c r="C527" s="93"/>
      <c r="D527" s="93"/>
      <c r="E527" s="93"/>
      <c r="F527" s="93"/>
      <c r="G527" s="93"/>
      <c r="H527" s="93"/>
      <c r="I527" s="93"/>
      <c r="J527" s="93"/>
      <c r="K527" s="93"/>
    </row>
    <row r="528" spans="2:11">
      <c r="B528" s="94"/>
      <c r="C528" s="93"/>
      <c r="D528" s="93"/>
      <c r="E528" s="93"/>
      <c r="F528" s="93"/>
      <c r="G528" s="93"/>
      <c r="H528" s="93"/>
      <c r="I528" s="93"/>
      <c r="J528" s="93"/>
      <c r="K528" s="93"/>
    </row>
    <row r="529" spans="2:11">
      <c r="B529" s="94"/>
      <c r="C529" s="93"/>
      <c r="D529" s="93"/>
      <c r="E529" s="93"/>
      <c r="F529" s="93"/>
      <c r="G529" s="93"/>
      <c r="H529" s="93"/>
      <c r="I529" s="93"/>
      <c r="J529" s="93"/>
      <c r="K529" s="93"/>
    </row>
    <row r="530" spans="2:11">
      <c r="B530" s="94"/>
      <c r="C530" s="93"/>
      <c r="D530" s="93"/>
      <c r="E530" s="93"/>
      <c r="F530" s="93"/>
      <c r="G530" s="93"/>
      <c r="H530" s="93"/>
      <c r="I530" s="93"/>
      <c r="J530" s="93"/>
      <c r="K530" s="93"/>
    </row>
    <row r="531" spans="2:11">
      <c r="B531" s="94"/>
      <c r="C531" s="93"/>
      <c r="D531" s="93"/>
      <c r="E531" s="93"/>
      <c r="F531" s="93"/>
      <c r="G531" s="93"/>
      <c r="H531" s="93"/>
      <c r="I531" s="93"/>
      <c r="J531" s="93"/>
      <c r="K531" s="93"/>
    </row>
    <row r="532" spans="2:11">
      <c r="B532" s="94"/>
      <c r="C532" s="93"/>
      <c r="D532" s="93"/>
      <c r="E532" s="93"/>
      <c r="F532" s="93"/>
      <c r="G532" s="93"/>
      <c r="H532" s="93"/>
      <c r="I532" s="93"/>
      <c r="J532" s="93"/>
      <c r="K532" s="93"/>
    </row>
    <row r="533" spans="2:11">
      <c r="B533" s="94"/>
      <c r="C533" s="93"/>
      <c r="D533" s="93"/>
      <c r="E533" s="93"/>
      <c r="F533" s="93"/>
      <c r="G533" s="93"/>
      <c r="H533" s="93"/>
      <c r="I533" s="93"/>
      <c r="J533" s="93"/>
      <c r="K533" s="93"/>
    </row>
    <row r="534" spans="2:11">
      <c r="B534" s="94"/>
      <c r="C534" s="93"/>
      <c r="D534" s="93"/>
      <c r="E534" s="93"/>
      <c r="F534" s="93"/>
      <c r="G534" s="93"/>
      <c r="H534" s="93"/>
      <c r="I534" s="93"/>
      <c r="J534" s="93"/>
      <c r="K534" s="93"/>
    </row>
    <row r="535" spans="2:11">
      <c r="B535" s="94"/>
      <c r="C535" s="93"/>
      <c r="D535" s="93"/>
      <c r="E535" s="93"/>
      <c r="F535" s="93"/>
      <c r="G535" s="93"/>
      <c r="H535" s="93"/>
      <c r="I535" s="93"/>
      <c r="J535" s="93"/>
      <c r="K535" s="93"/>
    </row>
    <row r="536" spans="2:11">
      <c r="B536" s="94"/>
      <c r="C536" s="93"/>
      <c r="D536" s="93"/>
      <c r="E536" s="93"/>
      <c r="F536" s="93"/>
      <c r="G536" s="93"/>
      <c r="H536" s="93"/>
      <c r="I536" s="93"/>
      <c r="J536" s="93"/>
      <c r="K536" s="93"/>
    </row>
    <row r="537" spans="2:11">
      <c r="B537" s="94"/>
      <c r="C537" s="93"/>
      <c r="D537" s="93"/>
      <c r="E537" s="93"/>
      <c r="F537" s="93"/>
      <c r="G537" s="93"/>
      <c r="H537" s="93"/>
      <c r="I537" s="93"/>
      <c r="J537" s="93"/>
      <c r="K537" s="93"/>
    </row>
    <row r="538" spans="2:11">
      <c r="B538" s="94"/>
      <c r="C538" s="93"/>
      <c r="D538" s="93"/>
      <c r="E538" s="93"/>
      <c r="F538" s="93"/>
      <c r="G538" s="93"/>
      <c r="H538" s="93"/>
      <c r="I538" s="93"/>
      <c r="J538" s="93"/>
      <c r="K538" s="93"/>
    </row>
    <row r="539" spans="2:11">
      <c r="B539" s="94"/>
      <c r="C539" s="93"/>
      <c r="D539" s="93"/>
      <c r="E539" s="93"/>
      <c r="F539" s="93"/>
      <c r="G539" s="93"/>
      <c r="H539" s="93"/>
      <c r="I539" s="93"/>
      <c r="J539" s="93"/>
      <c r="K539" s="93"/>
    </row>
    <row r="540" spans="2:11">
      <c r="B540" s="94"/>
      <c r="C540" s="93"/>
      <c r="D540" s="93"/>
      <c r="E540" s="93"/>
      <c r="F540" s="93"/>
      <c r="G540" s="93"/>
      <c r="H540" s="93"/>
      <c r="I540" s="93"/>
      <c r="J540" s="93"/>
      <c r="K540" s="93"/>
    </row>
    <row r="541" spans="2:11">
      <c r="B541" s="94"/>
      <c r="C541" s="93"/>
      <c r="D541" s="93"/>
      <c r="E541" s="93"/>
      <c r="F541" s="93"/>
      <c r="G541" s="93"/>
      <c r="H541" s="93"/>
      <c r="I541" s="93"/>
      <c r="J541" s="93"/>
      <c r="K541" s="93"/>
    </row>
    <row r="542" spans="2:11">
      <c r="B542" s="94"/>
      <c r="C542" s="93"/>
      <c r="D542" s="93"/>
      <c r="E542" s="93"/>
      <c r="F542" s="93"/>
      <c r="G542" s="93"/>
      <c r="H542" s="93"/>
      <c r="I542" s="93"/>
      <c r="J542" s="93"/>
      <c r="K542" s="93"/>
    </row>
    <row r="543" spans="2:11">
      <c r="B543" s="94"/>
      <c r="C543" s="93"/>
      <c r="D543" s="93"/>
      <c r="E543" s="93"/>
      <c r="F543" s="93"/>
      <c r="G543" s="93"/>
      <c r="H543" s="93"/>
      <c r="I543" s="93"/>
      <c r="J543" s="93"/>
      <c r="K543" s="93"/>
    </row>
    <row r="544" spans="2:11">
      <c r="B544" s="94"/>
      <c r="C544" s="93"/>
      <c r="D544" s="93"/>
      <c r="E544" s="93"/>
      <c r="F544" s="93"/>
      <c r="G544" s="93"/>
      <c r="H544" s="93"/>
      <c r="I544" s="93"/>
      <c r="J544" s="93"/>
      <c r="K544" s="93"/>
    </row>
    <row r="545" spans="2:11">
      <c r="B545" s="94"/>
      <c r="C545" s="93"/>
      <c r="D545" s="93"/>
      <c r="E545" s="93"/>
      <c r="F545" s="93"/>
      <c r="G545" s="93"/>
      <c r="H545" s="93"/>
      <c r="I545" s="93"/>
      <c r="J545" s="93"/>
      <c r="K545" s="93"/>
    </row>
    <row r="546" spans="2:11">
      <c r="B546" s="94"/>
      <c r="C546" s="93"/>
      <c r="D546" s="93"/>
      <c r="E546" s="93"/>
      <c r="F546" s="93"/>
      <c r="G546" s="93"/>
      <c r="H546" s="93"/>
      <c r="I546" s="93"/>
      <c r="J546" s="93"/>
      <c r="K546" s="93"/>
    </row>
    <row r="547" spans="2:11">
      <c r="B547" s="94"/>
      <c r="C547" s="93"/>
      <c r="D547" s="93"/>
      <c r="E547" s="93"/>
      <c r="F547" s="93"/>
      <c r="G547" s="93"/>
      <c r="H547" s="93"/>
      <c r="I547" s="93"/>
      <c r="J547" s="93"/>
      <c r="K547" s="93"/>
    </row>
    <row r="548" spans="2:11">
      <c r="B548" s="94"/>
      <c r="C548" s="93"/>
      <c r="D548" s="93"/>
      <c r="E548" s="93"/>
      <c r="F548" s="93"/>
      <c r="G548" s="93"/>
      <c r="H548" s="93"/>
      <c r="I548" s="93"/>
      <c r="J548" s="93"/>
      <c r="K548" s="93"/>
    </row>
    <row r="549" spans="2:11">
      <c r="B549" s="94"/>
      <c r="C549" s="93"/>
      <c r="D549" s="93"/>
      <c r="E549" s="93"/>
      <c r="F549" s="93"/>
      <c r="G549" s="93"/>
      <c r="H549" s="93"/>
      <c r="I549" s="93"/>
      <c r="J549" s="93"/>
      <c r="K549" s="93"/>
    </row>
    <row r="550" spans="2:11">
      <c r="B550" s="94"/>
      <c r="C550" s="93"/>
      <c r="D550" s="93"/>
      <c r="E550" s="93"/>
      <c r="F550" s="93"/>
      <c r="G550" s="93"/>
      <c r="H550" s="93"/>
      <c r="I550" s="93"/>
      <c r="J550" s="93"/>
      <c r="K550" s="93"/>
    </row>
    <row r="551" spans="2:11">
      <c r="B551" s="94"/>
      <c r="C551" s="93"/>
      <c r="D551" s="93"/>
      <c r="E551" s="93"/>
      <c r="F551" s="93"/>
      <c r="G551" s="93"/>
      <c r="H551" s="93"/>
      <c r="I551" s="93"/>
      <c r="J551" s="93"/>
      <c r="K551" s="93"/>
    </row>
    <row r="552" spans="2:11">
      <c r="B552" s="94"/>
      <c r="C552" s="93"/>
      <c r="D552" s="93"/>
      <c r="E552" s="93"/>
      <c r="F552" s="93"/>
      <c r="G552" s="93"/>
      <c r="H552" s="93"/>
      <c r="I552" s="93"/>
      <c r="J552" s="93"/>
      <c r="K552" s="93"/>
    </row>
    <row r="553" spans="2:11">
      <c r="B553" s="94"/>
      <c r="C553" s="93"/>
      <c r="D553" s="93"/>
      <c r="E553" s="93"/>
      <c r="F553" s="93"/>
      <c r="G553" s="93"/>
      <c r="H553" s="93"/>
      <c r="I553" s="93"/>
      <c r="J553" s="93"/>
      <c r="K553" s="93"/>
    </row>
    <row r="554" spans="2:11">
      <c r="B554" s="94"/>
      <c r="C554" s="93"/>
      <c r="D554" s="93"/>
      <c r="E554" s="93"/>
      <c r="F554" s="93"/>
      <c r="G554" s="93"/>
      <c r="H554" s="93"/>
      <c r="I554" s="93"/>
      <c r="J554" s="93"/>
      <c r="K554" s="93"/>
    </row>
    <row r="555" spans="2:11">
      <c r="B555" s="94"/>
      <c r="C555" s="93"/>
      <c r="D555" s="93"/>
      <c r="E555" s="93"/>
      <c r="F555" s="93"/>
      <c r="G555" s="93"/>
      <c r="H555" s="93"/>
      <c r="I555" s="93"/>
      <c r="J555" s="93"/>
      <c r="K555" s="93"/>
    </row>
    <row r="556" spans="2:11">
      <c r="B556" s="94"/>
      <c r="C556" s="93"/>
      <c r="D556" s="93"/>
      <c r="E556" s="93"/>
      <c r="F556" s="93"/>
      <c r="G556" s="93"/>
      <c r="H556" s="93"/>
      <c r="I556" s="93"/>
      <c r="J556" s="93"/>
      <c r="K556" s="93"/>
    </row>
    <row r="557" spans="2:11">
      <c r="B557" s="94"/>
      <c r="C557" s="93"/>
      <c r="D557" s="93"/>
      <c r="E557" s="93"/>
      <c r="F557" s="93"/>
      <c r="G557" s="93"/>
      <c r="H557" s="93"/>
      <c r="I557" s="93"/>
      <c r="J557" s="93"/>
      <c r="K557" s="93"/>
    </row>
    <row r="558" spans="2:11">
      <c r="B558" s="94"/>
      <c r="C558" s="93"/>
      <c r="D558" s="93"/>
      <c r="E558" s="93"/>
      <c r="F558" s="93"/>
      <c r="G558" s="93"/>
      <c r="H558" s="93"/>
      <c r="I558" s="93"/>
      <c r="J558" s="93"/>
      <c r="K558" s="93"/>
    </row>
    <row r="559" spans="2:11">
      <c r="B559" s="94"/>
      <c r="C559" s="93"/>
      <c r="D559" s="93"/>
      <c r="E559" s="93"/>
      <c r="F559" s="93"/>
      <c r="G559" s="93"/>
      <c r="H559" s="93"/>
      <c r="I559" s="93"/>
      <c r="J559" s="93"/>
      <c r="K559" s="93"/>
    </row>
    <row r="560" spans="2:11">
      <c r="B560" s="94"/>
      <c r="C560" s="93"/>
      <c r="D560" s="93"/>
      <c r="E560" s="93"/>
      <c r="F560" s="93"/>
      <c r="G560" s="93"/>
      <c r="H560" s="93"/>
      <c r="I560" s="93"/>
      <c r="J560" s="93"/>
      <c r="K560" s="93"/>
    </row>
    <row r="561" spans="2:11">
      <c r="B561" s="94"/>
      <c r="C561" s="93"/>
      <c r="D561" s="93"/>
      <c r="E561" s="93"/>
      <c r="F561" s="93"/>
      <c r="G561" s="93"/>
      <c r="H561" s="93"/>
      <c r="I561" s="93"/>
      <c r="J561" s="93"/>
      <c r="K561" s="93"/>
    </row>
    <row r="562" spans="2:11">
      <c r="B562" s="94"/>
      <c r="C562" s="93"/>
      <c r="D562" s="93"/>
      <c r="E562" s="93"/>
      <c r="F562" s="93"/>
      <c r="G562" s="93"/>
      <c r="H562" s="93"/>
      <c r="I562" s="93"/>
      <c r="J562" s="93"/>
      <c r="K562" s="93"/>
    </row>
    <row r="563" spans="2:11">
      <c r="B563" s="94"/>
      <c r="C563" s="93"/>
      <c r="D563" s="93"/>
      <c r="E563" s="93"/>
      <c r="F563" s="93"/>
      <c r="G563" s="93"/>
      <c r="H563" s="93"/>
      <c r="I563" s="93"/>
      <c r="J563" s="93"/>
      <c r="K563" s="93"/>
    </row>
    <row r="564" spans="2:11">
      <c r="B564" s="94"/>
      <c r="C564" s="93"/>
      <c r="D564" s="93"/>
      <c r="E564" s="93"/>
      <c r="F564" s="93"/>
      <c r="G564" s="93"/>
      <c r="H564" s="93"/>
      <c r="I564" s="93"/>
      <c r="J564" s="93"/>
      <c r="K564" s="93"/>
    </row>
    <row r="565" spans="2:11">
      <c r="B565" s="94"/>
      <c r="C565" s="94"/>
      <c r="D565" s="94"/>
      <c r="E565" s="93"/>
      <c r="F565" s="93"/>
      <c r="G565" s="93"/>
      <c r="H565" s="93"/>
      <c r="I565" s="93"/>
      <c r="J565" s="93"/>
      <c r="K565" s="93"/>
    </row>
    <row r="566" spans="2:11">
      <c r="B566" s="94"/>
      <c r="C566" s="94"/>
      <c r="D566" s="94"/>
      <c r="E566" s="93"/>
      <c r="F566" s="93"/>
      <c r="G566" s="93"/>
      <c r="H566" s="93"/>
      <c r="I566" s="93"/>
      <c r="J566" s="93"/>
      <c r="K566" s="93"/>
    </row>
    <row r="567" spans="2:11">
      <c r="B567" s="94"/>
      <c r="C567" s="94"/>
      <c r="D567" s="94"/>
      <c r="E567" s="93"/>
      <c r="F567" s="93"/>
      <c r="G567" s="93"/>
      <c r="H567" s="93"/>
      <c r="I567" s="93"/>
      <c r="J567" s="93"/>
      <c r="K567" s="93"/>
    </row>
    <row r="568" spans="2:11">
      <c r="B568" s="94"/>
      <c r="C568" s="94"/>
      <c r="D568" s="94"/>
      <c r="E568" s="93"/>
      <c r="F568" s="93"/>
      <c r="G568" s="93"/>
      <c r="H568" s="93"/>
      <c r="I568" s="93"/>
      <c r="J568" s="93"/>
      <c r="K568" s="93"/>
    </row>
    <row r="569" spans="2:11">
      <c r="B569" s="94"/>
      <c r="C569" s="94"/>
      <c r="D569" s="94"/>
      <c r="E569" s="93"/>
      <c r="F569" s="93"/>
      <c r="G569" s="93"/>
      <c r="H569" s="93"/>
      <c r="I569" s="93"/>
      <c r="J569" s="93"/>
      <c r="K569" s="93"/>
    </row>
    <row r="570" spans="2:11">
      <c r="B570" s="94"/>
      <c r="C570" s="94"/>
      <c r="D570" s="94"/>
      <c r="E570" s="93"/>
      <c r="F570" s="93"/>
      <c r="G570" s="93"/>
      <c r="H570" s="93"/>
      <c r="I570" s="93"/>
      <c r="J570" s="93"/>
      <c r="K570" s="93"/>
    </row>
    <row r="571" spans="2:11">
      <c r="B571" s="94"/>
      <c r="C571" s="94"/>
      <c r="D571" s="94"/>
      <c r="E571" s="93"/>
      <c r="F571" s="93"/>
      <c r="G571" s="93"/>
      <c r="H571" s="93"/>
      <c r="I571" s="93"/>
      <c r="J571" s="93"/>
      <c r="K571" s="93"/>
    </row>
    <row r="572" spans="2:11">
      <c r="B572" s="94"/>
      <c r="C572" s="94"/>
      <c r="D572" s="94"/>
      <c r="E572" s="93"/>
      <c r="F572" s="93"/>
      <c r="G572" s="93"/>
      <c r="H572" s="93"/>
      <c r="I572" s="93"/>
      <c r="J572" s="93"/>
      <c r="K572" s="93"/>
    </row>
    <row r="573" spans="2:11">
      <c r="B573" s="94"/>
      <c r="C573" s="94"/>
      <c r="D573" s="94"/>
      <c r="E573" s="93"/>
      <c r="F573" s="93"/>
      <c r="G573" s="93"/>
      <c r="H573" s="93"/>
      <c r="I573" s="93"/>
      <c r="J573" s="93"/>
      <c r="K573" s="93"/>
    </row>
    <row r="574" spans="2:11">
      <c r="B574" s="94"/>
      <c r="C574" s="94"/>
      <c r="D574" s="94"/>
      <c r="E574" s="93"/>
      <c r="F574" s="93"/>
      <c r="G574" s="93"/>
      <c r="H574" s="93"/>
      <c r="I574" s="93"/>
      <c r="J574" s="93"/>
      <c r="K574" s="93"/>
    </row>
    <row r="575" spans="2:11">
      <c r="B575" s="94"/>
      <c r="C575" s="94"/>
      <c r="D575" s="94"/>
      <c r="E575" s="93"/>
      <c r="F575" s="93"/>
      <c r="G575" s="93"/>
      <c r="H575" s="93"/>
      <c r="I575" s="93"/>
      <c r="J575" s="93"/>
      <c r="K575" s="93"/>
    </row>
    <row r="576" spans="2:11">
      <c r="B576" s="94"/>
      <c r="C576" s="94"/>
      <c r="D576" s="94"/>
      <c r="E576" s="93"/>
      <c r="F576" s="93"/>
      <c r="G576" s="93"/>
      <c r="H576" s="93"/>
      <c r="I576" s="93"/>
      <c r="J576" s="93"/>
      <c r="K576" s="93"/>
    </row>
    <row r="577" spans="2:11">
      <c r="B577" s="94"/>
      <c r="C577" s="94"/>
      <c r="D577" s="94"/>
      <c r="E577" s="93"/>
      <c r="F577" s="93"/>
      <c r="G577" s="93"/>
      <c r="H577" s="93"/>
      <c r="I577" s="93"/>
      <c r="J577" s="93"/>
      <c r="K577" s="93"/>
    </row>
    <row r="578" spans="2:11">
      <c r="B578" s="94"/>
      <c r="C578" s="94"/>
      <c r="D578" s="94"/>
      <c r="E578" s="93"/>
      <c r="F578" s="93"/>
      <c r="G578" s="93"/>
      <c r="H578" s="93"/>
      <c r="I578" s="93"/>
      <c r="J578" s="93"/>
      <c r="K578" s="93"/>
    </row>
    <row r="579" spans="2:11">
      <c r="B579" s="94"/>
      <c r="C579" s="94"/>
      <c r="D579" s="94"/>
      <c r="E579" s="93"/>
      <c r="F579" s="93"/>
      <c r="G579" s="93"/>
      <c r="H579" s="93"/>
      <c r="I579" s="93"/>
      <c r="J579" s="93"/>
      <c r="K579" s="93"/>
    </row>
    <row r="580" spans="2:11">
      <c r="B580" s="94"/>
      <c r="C580" s="94"/>
      <c r="D580" s="94"/>
      <c r="E580" s="93"/>
      <c r="F580" s="93"/>
      <c r="G580" s="93"/>
      <c r="H580" s="93"/>
      <c r="I580" s="93"/>
      <c r="J580" s="93"/>
      <c r="K580" s="93"/>
    </row>
    <row r="581" spans="2:11">
      <c r="B581" s="94"/>
      <c r="C581" s="94"/>
      <c r="D581" s="94"/>
      <c r="E581" s="93"/>
      <c r="F581" s="93"/>
      <c r="G581" s="93"/>
      <c r="H581" s="93"/>
      <c r="I581" s="93"/>
      <c r="J581" s="93"/>
      <c r="K581" s="93"/>
    </row>
    <row r="582" spans="2:11">
      <c r="B582" s="94"/>
      <c r="C582" s="94"/>
      <c r="D582" s="94"/>
      <c r="E582" s="93"/>
      <c r="F582" s="93"/>
      <c r="G582" s="93"/>
      <c r="H582" s="93"/>
      <c r="I582" s="93"/>
      <c r="J582" s="93"/>
      <c r="K582" s="93"/>
    </row>
    <row r="583" spans="2:11">
      <c r="B583" s="94"/>
      <c r="C583" s="94"/>
      <c r="D583" s="94"/>
      <c r="E583" s="93"/>
      <c r="F583" s="93"/>
      <c r="G583" s="93"/>
      <c r="H583" s="93"/>
      <c r="I583" s="93"/>
      <c r="J583" s="93"/>
      <c r="K583" s="93"/>
    </row>
    <row r="584" spans="2:11">
      <c r="B584" s="94"/>
      <c r="C584" s="94"/>
      <c r="D584" s="94"/>
      <c r="E584" s="93"/>
      <c r="F584" s="93"/>
      <c r="G584" s="93"/>
      <c r="H584" s="93"/>
      <c r="I584" s="93"/>
      <c r="J584" s="93"/>
      <c r="K584" s="93"/>
    </row>
    <row r="585" spans="2:11">
      <c r="B585" s="94"/>
      <c r="C585" s="94"/>
      <c r="D585" s="94"/>
      <c r="E585" s="93"/>
      <c r="F585" s="93"/>
      <c r="G585" s="93"/>
      <c r="H585" s="93"/>
      <c r="I585" s="93"/>
      <c r="J585" s="93"/>
      <c r="K585" s="93"/>
    </row>
    <row r="586" spans="2:11">
      <c r="B586" s="94"/>
      <c r="C586" s="94"/>
      <c r="D586" s="94"/>
      <c r="E586" s="93"/>
      <c r="F586" s="93"/>
      <c r="G586" s="93"/>
      <c r="H586" s="93"/>
      <c r="I586" s="93"/>
      <c r="J586" s="93"/>
      <c r="K586" s="93"/>
    </row>
    <row r="587" spans="2:11">
      <c r="B587" s="94"/>
      <c r="C587" s="94"/>
      <c r="D587" s="94"/>
      <c r="E587" s="93"/>
      <c r="F587" s="93"/>
      <c r="G587" s="93"/>
      <c r="H587" s="93"/>
      <c r="I587" s="93"/>
      <c r="J587" s="93"/>
      <c r="K587" s="93"/>
    </row>
    <row r="588" spans="2:11">
      <c r="B588" s="94"/>
      <c r="C588" s="94"/>
      <c r="D588" s="94"/>
      <c r="E588" s="93"/>
      <c r="F588" s="93"/>
      <c r="G588" s="93"/>
      <c r="H588" s="93"/>
      <c r="I588" s="93"/>
      <c r="J588" s="93"/>
      <c r="K588" s="93"/>
    </row>
    <row r="589" spans="2:11">
      <c r="B589" s="94"/>
      <c r="C589" s="94"/>
      <c r="D589" s="94"/>
      <c r="E589" s="93"/>
      <c r="F589" s="93"/>
      <c r="G589" s="93"/>
      <c r="H589" s="93"/>
      <c r="I589" s="93"/>
      <c r="J589" s="93"/>
      <c r="K589" s="93"/>
    </row>
    <row r="590" spans="2:11">
      <c r="B590" s="94"/>
      <c r="C590" s="94"/>
      <c r="D590" s="94"/>
      <c r="E590" s="93"/>
      <c r="F590" s="93"/>
      <c r="G590" s="93"/>
      <c r="H590" s="93"/>
      <c r="I590" s="93"/>
      <c r="J590" s="93"/>
      <c r="K590" s="93"/>
    </row>
    <row r="591" spans="2:11">
      <c r="B591" s="94"/>
      <c r="C591" s="94"/>
      <c r="D591" s="94"/>
      <c r="E591" s="93"/>
      <c r="F591" s="93"/>
      <c r="G591" s="93"/>
      <c r="H591" s="93"/>
      <c r="I591" s="93"/>
      <c r="J591" s="93"/>
      <c r="K591" s="93"/>
    </row>
    <row r="592" spans="2:11">
      <c r="B592" s="94"/>
      <c r="C592" s="94"/>
      <c r="D592" s="94"/>
      <c r="E592" s="93"/>
      <c r="F592" s="93"/>
      <c r="G592" s="93"/>
      <c r="H592" s="93"/>
      <c r="I592" s="93"/>
      <c r="J592" s="93"/>
      <c r="K592" s="93"/>
    </row>
    <row r="593" spans="2:11">
      <c r="B593" s="94"/>
      <c r="C593" s="94"/>
      <c r="D593" s="94"/>
      <c r="E593" s="93"/>
      <c r="F593" s="93"/>
      <c r="G593" s="93"/>
      <c r="H593" s="93"/>
      <c r="I593" s="93"/>
      <c r="J593" s="93"/>
      <c r="K593" s="93"/>
    </row>
    <row r="594" spans="2:11">
      <c r="B594" s="94"/>
      <c r="C594" s="94"/>
      <c r="D594" s="94"/>
      <c r="E594" s="93"/>
      <c r="F594" s="93"/>
      <c r="G594" s="93"/>
      <c r="H594" s="93"/>
      <c r="I594" s="93"/>
      <c r="J594" s="93"/>
      <c r="K594" s="93"/>
    </row>
    <row r="595" spans="2:11">
      <c r="B595" s="94"/>
      <c r="C595" s="94"/>
      <c r="D595" s="94"/>
      <c r="E595" s="93"/>
      <c r="F595" s="93"/>
      <c r="G595" s="93"/>
      <c r="H595" s="93"/>
      <c r="I595" s="93"/>
      <c r="J595" s="93"/>
      <c r="K595" s="93"/>
    </row>
    <row r="596" spans="2:11">
      <c r="B596" s="94"/>
      <c r="C596" s="94"/>
      <c r="D596" s="94"/>
      <c r="E596" s="93"/>
      <c r="F596" s="93"/>
      <c r="G596" s="93"/>
      <c r="H596" s="93"/>
      <c r="I596" s="93"/>
      <c r="J596" s="93"/>
      <c r="K596" s="93"/>
    </row>
    <row r="597" spans="2:11">
      <c r="B597" s="94"/>
      <c r="C597" s="94"/>
      <c r="D597" s="94"/>
      <c r="E597" s="93"/>
      <c r="F597" s="93"/>
      <c r="G597" s="93"/>
      <c r="H597" s="93"/>
      <c r="I597" s="93"/>
      <c r="J597" s="93"/>
      <c r="K597" s="93"/>
    </row>
    <row r="598" spans="2:11">
      <c r="B598" s="94"/>
      <c r="C598" s="94"/>
      <c r="D598" s="94"/>
      <c r="E598" s="93"/>
      <c r="F598" s="93"/>
      <c r="G598" s="93"/>
      <c r="H598" s="93"/>
      <c r="I598" s="93"/>
      <c r="J598" s="93"/>
      <c r="K598" s="93"/>
    </row>
    <row r="599" spans="2:11">
      <c r="B599" s="94"/>
      <c r="C599" s="94"/>
      <c r="D599" s="94"/>
      <c r="E599" s="93"/>
      <c r="F599" s="93"/>
      <c r="G599" s="93"/>
      <c r="H599" s="93"/>
      <c r="I599" s="93"/>
      <c r="J599" s="93"/>
      <c r="K599" s="93"/>
    </row>
    <row r="600" spans="2:11">
      <c r="B600" s="94"/>
      <c r="C600" s="94"/>
      <c r="D600" s="94"/>
      <c r="E600" s="93"/>
      <c r="F600" s="93"/>
      <c r="G600" s="93"/>
      <c r="H600" s="93"/>
      <c r="I600" s="93"/>
      <c r="J600" s="93"/>
      <c r="K600" s="93"/>
    </row>
    <row r="601" spans="2:11">
      <c r="B601" s="94"/>
      <c r="C601" s="94"/>
      <c r="D601" s="94"/>
      <c r="E601" s="93"/>
      <c r="F601" s="93"/>
      <c r="G601" s="93"/>
      <c r="H601" s="93"/>
      <c r="I601" s="93"/>
      <c r="J601" s="93"/>
      <c r="K601" s="93"/>
    </row>
    <row r="602" spans="2:11">
      <c r="B602" s="94"/>
      <c r="C602" s="94"/>
      <c r="D602" s="94"/>
      <c r="E602" s="93"/>
      <c r="F602" s="93"/>
      <c r="G602" s="93"/>
      <c r="H602" s="93"/>
      <c r="I602" s="93"/>
      <c r="J602" s="93"/>
      <c r="K602" s="93"/>
    </row>
    <row r="603" spans="2:11">
      <c r="B603" s="94"/>
      <c r="C603" s="94"/>
      <c r="D603" s="94"/>
      <c r="E603" s="93"/>
      <c r="F603" s="93"/>
      <c r="G603" s="93"/>
      <c r="H603" s="93"/>
      <c r="I603" s="93"/>
      <c r="J603" s="93"/>
      <c r="K603" s="93"/>
    </row>
    <row r="604" spans="2:11">
      <c r="B604" s="94"/>
      <c r="C604" s="94"/>
      <c r="D604" s="94"/>
      <c r="E604" s="93"/>
      <c r="F604" s="93"/>
      <c r="G604" s="93"/>
      <c r="H604" s="93"/>
      <c r="I604" s="93"/>
      <c r="J604" s="93"/>
      <c r="K604" s="93"/>
    </row>
    <row r="605" spans="2:11">
      <c r="B605" s="94"/>
      <c r="C605" s="94"/>
      <c r="D605" s="94"/>
      <c r="E605" s="93"/>
      <c r="F605" s="93"/>
      <c r="G605" s="93"/>
      <c r="H605" s="93"/>
      <c r="I605" s="93"/>
      <c r="J605" s="93"/>
      <c r="K605" s="93"/>
    </row>
    <row r="606" spans="2:11">
      <c r="B606" s="94"/>
      <c r="C606" s="94"/>
      <c r="D606" s="94"/>
      <c r="E606" s="93"/>
      <c r="F606" s="93"/>
      <c r="G606" s="93"/>
      <c r="H606" s="93"/>
      <c r="I606" s="93"/>
      <c r="J606" s="93"/>
      <c r="K606" s="93"/>
    </row>
    <row r="607" spans="2:11">
      <c r="B607" s="94"/>
      <c r="C607" s="94"/>
      <c r="D607" s="94"/>
      <c r="E607" s="93"/>
      <c r="F607" s="93"/>
      <c r="G607" s="93"/>
      <c r="H607" s="93"/>
      <c r="I607" s="93"/>
      <c r="J607" s="93"/>
      <c r="K607" s="93"/>
    </row>
    <row r="608" spans="2:11">
      <c r="B608" s="94"/>
      <c r="C608" s="94"/>
      <c r="D608" s="94"/>
      <c r="E608" s="93"/>
      <c r="F608" s="93"/>
      <c r="G608" s="93"/>
      <c r="H608" s="93"/>
      <c r="I608" s="93"/>
      <c r="J608" s="93"/>
      <c r="K608" s="93"/>
    </row>
    <row r="609" spans="2:11">
      <c r="B609" s="94"/>
      <c r="C609" s="94"/>
      <c r="D609" s="94"/>
      <c r="E609" s="93"/>
      <c r="F609" s="93"/>
      <c r="G609" s="93"/>
      <c r="H609" s="93"/>
      <c r="I609" s="93"/>
      <c r="J609" s="93"/>
      <c r="K609" s="93"/>
    </row>
    <row r="610" spans="2:11">
      <c r="B610" s="94"/>
      <c r="C610" s="94"/>
      <c r="D610" s="94"/>
      <c r="E610" s="93"/>
      <c r="F610" s="93"/>
      <c r="G610" s="93"/>
      <c r="H610" s="93"/>
      <c r="I610" s="93"/>
      <c r="J610" s="93"/>
      <c r="K610" s="93"/>
    </row>
    <row r="611" spans="2:11">
      <c r="B611" s="94"/>
      <c r="C611" s="94"/>
      <c r="D611" s="94"/>
      <c r="E611" s="93"/>
      <c r="F611" s="93"/>
      <c r="G611" s="93"/>
      <c r="H611" s="93"/>
      <c r="I611" s="93"/>
      <c r="J611" s="93"/>
      <c r="K611" s="93"/>
    </row>
    <row r="612" spans="2:11">
      <c r="B612" s="94"/>
      <c r="C612" s="94"/>
      <c r="D612" s="94"/>
      <c r="E612" s="93"/>
      <c r="F612" s="93"/>
      <c r="G612" s="93"/>
      <c r="H612" s="93"/>
      <c r="I612" s="93"/>
      <c r="J612" s="93"/>
      <c r="K612" s="93"/>
    </row>
    <row r="613" spans="2:11">
      <c r="B613" s="94"/>
      <c r="C613" s="94"/>
      <c r="D613" s="94"/>
      <c r="E613" s="93"/>
      <c r="F613" s="93"/>
      <c r="G613" s="93"/>
      <c r="H613" s="93"/>
      <c r="I613" s="93"/>
      <c r="J613" s="93"/>
      <c r="K613" s="93"/>
    </row>
    <row r="614" spans="2:11">
      <c r="B614" s="94"/>
      <c r="C614" s="94"/>
      <c r="D614" s="94"/>
      <c r="E614" s="93"/>
      <c r="F614" s="93"/>
      <c r="G614" s="93"/>
      <c r="H614" s="93"/>
      <c r="I614" s="93"/>
      <c r="J614" s="93"/>
      <c r="K614" s="93"/>
    </row>
    <row r="615" spans="2:11">
      <c r="B615" s="94"/>
      <c r="C615" s="94"/>
      <c r="D615" s="94"/>
      <c r="E615" s="93"/>
      <c r="F615" s="93"/>
      <c r="G615" s="93"/>
      <c r="H615" s="93"/>
      <c r="I615" s="93"/>
      <c r="J615" s="93"/>
      <c r="K615" s="93"/>
    </row>
    <row r="616" spans="2:11">
      <c r="B616" s="94"/>
      <c r="C616" s="94"/>
      <c r="D616" s="94"/>
      <c r="E616" s="93"/>
      <c r="F616" s="93"/>
      <c r="G616" s="93"/>
      <c r="H616" s="93"/>
      <c r="I616" s="93"/>
      <c r="J616" s="93"/>
      <c r="K616" s="93"/>
    </row>
    <row r="617" spans="2:11">
      <c r="B617" s="94"/>
      <c r="C617" s="94"/>
      <c r="D617" s="94"/>
      <c r="E617" s="93"/>
      <c r="F617" s="93"/>
      <c r="G617" s="93"/>
      <c r="H617" s="93"/>
      <c r="I617" s="93"/>
      <c r="J617" s="93"/>
      <c r="K617" s="93"/>
    </row>
    <row r="618" spans="2:11">
      <c r="B618" s="94"/>
      <c r="C618" s="94"/>
      <c r="D618" s="94"/>
      <c r="E618" s="93"/>
      <c r="F618" s="93"/>
      <c r="G618" s="93"/>
      <c r="H618" s="93"/>
      <c r="I618" s="93"/>
      <c r="J618" s="93"/>
      <c r="K618" s="93"/>
    </row>
    <row r="619" spans="2:11">
      <c r="B619" s="94"/>
      <c r="C619" s="94"/>
      <c r="D619" s="94"/>
      <c r="E619" s="93"/>
      <c r="F619" s="93"/>
      <c r="G619" s="93"/>
      <c r="H619" s="93"/>
      <c r="I619" s="93"/>
      <c r="J619" s="93"/>
      <c r="K619" s="93"/>
    </row>
    <row r="620" spans="2:11">
      <c r="B620" s="94"/>
      <c r="C620" s="94"/>
      <c r="D620" s="94"/>
      <c r="E620" s="93"/>
      <c r="F620" s="93"/>
      <c r="G620" s="93"/>
      <c r="H620" s="93"/>
      <c r="I620" s="93"/>
      <c r="J620" s="93"/>
      <c r="K620" s="93"/>
    </row>
    <row r="621" spans="2:11">
      <c r="B621" s="94"/>
      <c r="C621" s="94"/>
      <c r="D621" s="94"/>
      <c r="E621" s="93"/>
      <c r="F621" s="93"/>
      <c r="G621" s="93"/>
      <c r="H621" s="93"/>
      <c r="I621" s="93"/>
      <c r="J621" s="93"/>
      <c r="K621" s="93"/>
    </row>
    <row r="622" spans="2:11">
      <c r="B622" s="94"/>
      <c r="C622" s="94"/>
      <c r="D622" s="94"/>
      <c r="E622" s="93"/>
      <c r="F622" s="93"/>
      <c r="G622" s="93"/>
      <c r="H622" s="93"/>
      <c r="I622" s="93"/>
      <c r="J622" s="93"/>
      <c r="K622" s="93"/>
    </row>
    <row r="623" spans="2:11">
      <c r="B623" s="94"/>
      <c r="C623" s="94"/>
      <c r="D623" s="94"/>
      <c r="E623" s="93"/>
      <c r="F623" s="93"/>
      <c r="G623" s="93"/>
      <c r="H623" s="93"/>
      <c r="I623" s="93"/>
      <c r="J623" s="93"/>
      <c r="K623" s="93"/>
    </row>
    <row r="624" spans="2:11">
      <c r="B624" s="94"/>
      <c r="C624" s="94"/>
      <c r="D624" s="94"/>
      <c r="E624" s="93"/>
      <c r="F624" s="93"/>
      <c r="G624" s="93"/>
      <c r="H624" s="93"/>
      <c r="I624" s="93"/>
      <c r="J624" s="93"/>
      <c r="K624" s="93"/>
    </row>
    <row r="625" spans="2:11">
      <c r="B625" s="94"/>
      <c r="C625" s="94"/>
      <c r="D625" s="94"/>
      <c r="E625" s="93"/>
      <c r="F625" s="93"/>
      <c r="G625" s="93"/>
      <c r="H625" s="93"/>
      <c r="I625" s="93"/>
      <c r="J625" s="93"/>
      <c r="K625" s="93"/>
    </row>
    <row r="626" spans="2:11">
      <c r="B626" s="94"/>
      <c r="C626" s="94"/>
      <c r="D626" s="94"/>
      <c r="E626" s="93"/>
      <c r="F626" s="93"/>
      <c r="G626" s="93"/>
      <c r="H626" s="93"/>
      <c r="I626" s="93"/>
      <c r="J626" s="93"/>
      <c r="K626" s="93"/>
    </row>
    <row r="627" spans="2:11">
      <c r="B627" s="94"/>
      <c r="C627" s="94"/>
      <c r="D627" s="94"/>
      <c r="E627" s="93"/>
      <c r="F627" s="93"/>
      <c r="G627" s="93"/>
      <c r="H627" s="93"/>
      <c r="I627" s="93"/>
      <c r="J627" s="93"/>
      <c r="K627" s="93"/>
    </row>
    <row r="628" spans="2:11">
      <c r="B628" s="94"/>
      <c r="C628" s="94"/>
      <c r="D628" s="94"/>
      <c r="E628" s="93"/>
      <c r="F628" s="93"/>
      <c r="G628" s="93"/>
      <c r="H628" s="93"/>
      <c r="I628" s="93"/>
      <c r="J628" s="93"/>
      <c r="K628" s="93"/>
    </row>
    <row r="629" spans="2:11">
      <c r="B629" s="94"/>
      <c r="C629" s="94"/>
      <c r="D629" s="94"/>
      <c r="E629" s="93"/>
      <c r="F629" s="93"/>
      <c r="G629" s="93"/>
      <c r="H629" s="93"/>
      <c r="I629" s="93"/>
      <c r="J629" s="93"/>
      <c r="K629" s="93"/>
    </row>
    <row r="630" spans="2:11">
      <c r="B630" s="94"/>
      <c r="C630" s="94"/>
      <c r="D630" s="94"/>
      <c r="E630" s="93"/>
      <c r="F630" s="93"/>
      <c r="G630" s="93"/>
      <c r="H630" s="93"/>
      <c r="I630" s="93"/>
      <c r="J630" s="93"/>
      <c r="K630" s="93"/>
    </row>
    <row r="631" spans="2:11">
      <c r="B631" s="94"/>
      <c r="C631" s="94"/>
      <c r="D631" s="94"/>
      <c r="E631" s="93"/>
      <c r="F631" s="93"/>
      <c r="G631" s="93"/>
      <c r="H631" s="93"/>
      <c r="I631" s="93"/>
      <c r="J631" s="93"/>
      <c r="K631" s="93"/>
    </row>
    <row r="632" spans="2:11">
      <c r="B632" s="94"/>
      <c r="C632" s="94"/>
      <c r="D632" s="94"/>
      <c r="E632" s="93"/>
      <c r="F632" s="93"/>
      <c r="G632" s="93"/>
      <c r="H632" s="93"/>
      <c r="I632" s="93"/>
      <c r="J632" s="93"/>
      <c r="K632" s="93"/>
    </row>
    <row r="633" spans="2:11">
      <c r="B633" s="94"/>
      <c r="C633" s="94"/>
      <c r="D633" s="94"/>
      <c r="E633" s="93"/>
      <c r="F633" s="93"/>
      <c r="G633" s="93"/>
      <c r="H633" s="93"/>
      <c r="I633" s="93"/>
      <c r="J633" s="93"/>
      <c r="K633" s="93"/>
    </row>
    <row r="634" spans="2:11">
      <c r="B634" s="94"/>
      <c r="C634" s="94"/>
      <c r="D634" s="94"/>
      <c r="E634" s="93"/>
      <c r="F634" s="93"/>
      <c r="G634" s="93"/>
      <c r="H634" s="93"/>
      <c r="I634" s="93"/>
      <c r="J634" s="93"/>
      <c r="K634" s="93"/>
    </row>
    <row r="635" spans="2:11">
      <c r="B635" s="94"/>
      <c r="C635" s="94"/>
      <c r="D635" s="94"/>
      <c r="E635" s="93"/>
      <c r="F635" s="93"/>
      <c r="G635" s="93"/>
      <c r="H635" s="93"/>
      <c r="I635" s="93"/>
      <c r="J635" s="93"/>
      <c r="K635" s="93"/>
    </row>
    <row r="636" spans="2:11">
      <c r="B636" s="94"/>
      <c r="C636" s="94"/>
      <c r="D636" s="94"/>
      <c r="E636" s="93"/>
      <c r="F636" s="93"/>
      <c r="G636" s="93"/>
      <c r="H636" s="93"/>
      <c r="I636" s="93"/>
      <c r="J636" s="93"/>
      <c r="K636" s="93"/>
    </row>
    <row r="637" spans="2:11">
      <c r="B637" s="94"/>
      <c r="C637" s="94"/>
      <c r="D637" s="94"/>
      <c r="E637" s="93"/>
      <c r="F637" s="93"/>
      <c r="G637" s="93"/>
      <c r="H637" s="93"/>
      <c r="I637" s="93"/>
      <c r="J637" s="93"/>
      <c r="K637" s="93"/>
    </row>
    <row r="638" spans="2:11">
      <c r="B638" s="94"/>
      <c r="C638" s="94"/>
      <c r="D638" s="94"/>
      <c r="E638" s="93"/>
      <c r="F638" s="93"/>
      <c r="G638" s="93"/>
      <c r="H638" s="93"/>
      <c r="I638" s="93"/>
      <c r="J638" s="93"/>
      <c r="K638" s="93"/>
    </row>
    <row r="639" spans="2:11">
      <c r="B639" s="94"/>
      <c r="C639" s="94"/>
      <c r="D639" s="94"/>
      <c r="E639" s="93"/>
      <c r="F639" s="93"/>
      <c r="G639" s="93"/>
      <c r="H639" s="93"/>
      <c r="I639" s="93"/>
      <c r="J639" s="93"/>
      <c r="K639" s="93"/>
    </row>
    <row r="640" spans="2:11">
      <c r="B640" s="94"/>
      <c r="C640" s="94"/>
      <c r="D640" s="94"/>
      <c r="E640" s="93"/>
      <c r="F640" s="93"/>
      <c r="G640" s="93"/>
      <c r="H640" s="93"/>
      <c r="I640" s="93"/>
      <c r="J640" s="93"/>
      <c r="K640" s="93"/>
    </row>
    <row r="641" spans="2:11">
      <c r="B641" s="94"/>
      <c r="C641" s="94"/>
      <c r="D641" s="94"/>
      <c r="E641" s="93"/>
      <c r="F641" s="93"/>
      <c r="G641" s="93"/>
      <c r="H641" s="93"/>
      <c r="I641" s="93"/>
      <c r="J641" s="93"/>
      <c r="K641" s="93"/>
    </row>
    <row r="642" spans="2:11">
      <c r="B642" s="94"/>
      <c r="C642" s="94"/>
      <c r="D642" s="94"/>
      <c r="E642" s="93"/>
      <c r="F642" s="93"/>
      <c r="G642" s="93"/>
      <c r="H642" s="93"/>
      <c r="I642" s="93"/>
      <c r="J642" s="93"/>
      <c r="K642" s="93"/>
    </row>
    <row r="643" spans="2:11">
      <c r="B643" s="94"/>
      <c r="C643" s="94"/>
      <c r="D643" s="94"/>
      <c r="E643" s="93"/>
      <c r="F643" s="93"/>
      <c r="G643" s="93"/>
      <c r="H643" s="93"/>
      <c r="I643" s="93"/>
      <c r="J643" s="93"/>
      <c r="K643" s="93"/>
    </row>
    <row r="644" spans="2:11">
      <c r="B644" s="94"/>
      <c r="C644" s="94"/>
      <c r="D644" s="94"/>
      <c r="E644" s="93"/>
      <c r="F644" s="93"/>
      <c r="G644" s="93"/>
      <c r="H644" s="93"/>
      <c r="I644" s="93"/>
      <c r="J644" s="93"/>
      <c r="K644" s="93"/>
    </row>
    <row r="645" spans="2:11">
      <c r="B645" s="94"/>
      <c r="C645" s="94"/>
      <c r="D645" s="94"/>
      <c r="E645" s="93"/>
      <c r="F645" s="93"/>
      <c r="G645" s="93"/>
      <c r="H645" s="93"/>
      <c r="I645" s="93"/>
      <c r="J645" s="93"/>
      <c r="K645" s="93"/>
    </row>
    <row r="646" spans="2:11">
      <c r="B646" s="94"/>
      <c r="C646" s="94"/>
      <c r="D646" s="94"/>
      <c r="E646" s="93"/>
      <c r="F646" s="93"/>
      <c r="G646" s="93"/>
      <c r="H646" s="93"/>
      <c r="I646" s="93"/>
      <c r="J646" s="93"/>
      <c r="K646" s="93"/>
    </row>
    <row r="647" spans="2:11">
      <c r="B647" s="94"/>
      <c r="C647" s="94"/>
      <c r="D647" s="94"/>
      <c r="E647" s="93"/>
      <c r="F647" s="93"/>
      <c r="G647" s="93"/>
      <c r="H647" s="93"/>
      <c r="I647" s="93"/>
      <c r="J647" s="93"/>
      <c r="K647" s="93"/>
    </row>
    <row r="648" spans="2:11">
      <c r="B648" s="94"/>
      <c r="C648" s="94"/>
      <c r="D648" s="94"/>
      <c r="E648" s="93"/>
      <c r="F648" s="93"/>
      <c r="G648" s="93"/>
      <c r="H648" s="93"/>
      <c r="I648" s="93"/>
      <c r="J648" s="93"/>
      <c r="K648" s="93"/>
    </row>
    <row r="649" spans="2:11">
      <c r="B649" s="94"/>
      <c r="C649" s="94"/>
      <c r="D649" s="94"/>
      <c r="E649" s="93"/>
      <c r="F649" s="93"/>
      <c r="G649" s="93"/>
      <c r="H649" s="93"/>
      <c r="I649" s="93"/>
      <c r="J649" s="93"/>
      <c r="K649" s="93"/>
    </row>
    <row r="650" spans="2:11">
      <c r="B650" s="94"/>
      <c r="C650" s="94"/>
      <c r="D650" s="94"/>
      <c r="E650" s="93"/>
      <c r="F650" s="93"/>
      <c r="G650" s="93"/>
      <c r="H650" s="93"/>
      <c r="I650" s="93"/>
      <c r="J650" s="93"/>
      <c r="K650" s="93"/>
    </row>
    <row r="651" spans="2:11">
      <c r="B651" s="94"/>
      <c r="C651" s="94"/>
      <c r="D651" s="94"/>
      <c r="E651" s="93"/>
      <c r="F651" s="93"/>
      <c r="G651" s="93"/>
      <c r="H651" s="93"/>
      <c r="I651" s="93"/>
      <c r="J651" s="93"/>
      <c r="K651" s="93"/>
    </row>
    <row r="652" spans="2:11">
      <c r="B652" s="94"/>
      <c r="C652" s="94"/>
      <c r="D652" s="94"/>
      <c r="E652" s="93"/>
      <c r="F652" s="93"/>
      <c r="G652" s="93"/>
      <c r="H652" s="93"/>
      <c r="I652" s="93"/>
      <c r="J652" s="93"/>
      <c r="K652" s="93"/>
    </row>
    <row r="653" spans="2:11">
      <c r="B653" s="94"/>
      <c r="C653" s="94"/>
      <c r="D653" s="94"/>
      <c r="E653" s="93"/>
      <c r="F653" s="93"/>
      <c r="G653" s="93"/>
      <c r="H653" s="93"/>
      <c r="I653" s="93"/>
      <c r="J653" s="93"/>
      <c r="K653" s="93"/>
    </row>
    <row r="654" spans="2:11">
      <c r="B654" s="94"/>
      <c r="C654" s="94"/>
      <c r="D654" s="94"/>
      <c r="E654" s="93"/>
      <c r="F654" s="93"/>
      <c r="G654" s="93"/>
      <c r="H654" s="93"/>
      <c r="I654" s="93"/>
      <c r="J654" s="93"/>
      <c r="K654" s="93"/>
    </row>
    <row r="655" spans="2:11">
      <c r="B655" s="94"/>
      <c r="C655" s="94"/>
      <c r="D655" s="94"/>
      <c r="E655" s="93"/>
      <c r="F655" s="93"/>
      <c r="G655" s="93"/>
      <c r="H655" s="93"/>
      <c r="I655" s="93"/>
      <c r="J655" s="93"/>
      <c r="K655" s="93"/>
    </row>
    <row r="656" spans="2:11">
      <c r="B656" s="94"/>
      <c r="C656" s="94"/>
      <c r="D656" s="94"/>
      <c r="E656" s="93"/>
      <c r="F656" s="93"/>
      <c r="G656" s="93"/>
      <c r="H656" s="93"/>
      <c r="I656" s="93"/>
      <c r="J656" s="93"/>
      <c r="K656" s="93"/>
    </row>
    <row r="657" spans="2:11">
      <c r="B657" s="94"/>
      <c r="C657" s="94"/>
      <c r="D657" s="94"/>
      <c r="E657" s="93"/>
      <c r="F657" s="93"/>
      <c r="G657" s="93"/>
      <c r="H657" s="93"/>
      <c r="I657" s="93"/>
      <c r="J657" s="93"/>
      <c r="K657" s="93"/>
    </row>
    <row r="658" spans="2:11">
      <c r="B658" s="94"/>
      <c r="C658" s="94"/>
      <c r="D658" s="94"/>
      <c r="E658" s="93"/>
      <c r="F658" s="93"/>
      <c r="G658" s="93"/>
      <c r="H658" s="93"/>
      <c r="I658" s="93"/>
      <c r="J658" s="93"/>
      <c r="K658" s="93"/>
    </row>
    <row r="659" spans="2:11">
      <c r="B659" s="94"/>
      <c r="C659" s="94"/>
      <c r="D659" s="94"/>
      <c r="E659" s="93"/>
      <c r="F659" s="93"/>
      <c r="G659" s="93"/>
      <c r="H659" s="93"/>
      <c r="I659" s="93"/>
      <c r="J659" s="93"/>
      <c r="K659" s="93"/>
    </row>
    <row r="660" spans="2:11">
      <c r="B660" s="94"/>
      <c r="C660" s="94"/>
      <c r="D660" s="94"/>
      <c r="E660" s="93"/>
      <c r="F660" s="93"/>
      <c r="G660" s="93"/>
      <c r="H660" s="93"/>
      <c r="I660" s="93"/>
      <c r="J660" s="93"/>
      <c r="K660" s="93"/>
    </row>
    <row r="661" spans="2:11">
      <c r="B661" s="94"/>
      <c r="C661" s="94"/>
      <c r="D661" s="94"/>
      <c r="E661" s="93"/>
      <c r="F661" s="93"/>
      <c r="G661" s="93"/>
      <c r="H661" s="93"/>
      <c r="I661" s="93"/>
      <c r="J661" s="93"/>
      <c r="K661" s="93"/>
    </row>
    <row r="662" spans="2:11">
      <c r="B662" s="94"/>
      <c r="C662" s="94"/>
      <c r="D662" s="94"/>
      <c r="E662" s="93"/>
      <c r="F662" s="93"/>
      <c r="G662" s="93"/>
      <c r="H662" s="93"/>
      <c r="I662" s="93"/>
      <c r="J662" s="93"/>
      <c r="K662" s="93"/>
    </row>
    <row r="663" spans="2:11">
      <c r="B663" s="94"/>
      <c r="C663" s="94"/>
      <c r="D663" s="94"/>
      <c r="E663" s="93"/>
      <c r="F663" s="93"/>
      <c r="G663" s="93"/>
      <c r="H663" s="93"/>
      <c r="I663" s="93"/>
      <c r="J663" s="93"/>
      <c r="K663" s="93"/>
    </row>
    <row r="664" spans="2:11">
      <c r="B664" s="94"/>
      <c r="C664" s="94"/>
      <c r="D664" s="94"/>
      <c r="E664" s="93"/>
      <c r="F664" s="93"/>
      <c r="G664" s="93"/>
      <c r="H664" s="93"/>
      <c r="I664" s="93"/>
      <c r="J664" s="93"/>
      <c r="K664" s="93"/>
    </row>
    <row r="665" spans="2:11">
      <c r="B665" s="94"/>
      <c r="C665" s="94"/>
      <c r="D665" s="94"/>
      <c r="E665" s="93"/>
      <c r="F665" s="93"/>
      <c r="G665" s="93"/>
      <c r="H665" s="93"/>
      <c r="I665" s="93"/>
      <c r="J665" s="93"/>
      <c r="K665" s="93"/>
    </row>
    <row r="666" spans="2:11">
      <c r="B666" s="94"/>
      <c r="C666" s="94"/>
      <c r="D666" s="94"/>
      <c r="E666" s="93"/>
      <c r="F666" s="93"/>
      <c r="G666" s="93"/>
      <c r="H666" s="93"/>
      <c r="I666" s="93"/>
      <c r="J666" s="93"/>
      <c r="K666" s="93"/>
    </row>
    <row r="667" spans="2:11">
      <c r="B667" s="94"/>
      <c r="C667" s="94"/>
      <c r="D667" s="94"/>
      <c r="E667" s="93"/>
      <c r="F667" s="93"/>
      <c r="G667" s="93"/>
      <c r="H667" s="93"/>
      <c r="I667" s="93"/>
      <c r="J667" s="93"/>
      <c r="K667" s="93"/>
    </row>
    <row r="668" spans="2:11">
      <c r="B668" s="94"/>
      <c r="C668" s="94"/>
      <c r="D668" s="94"/>
      <c r="E668" s="93"/>
      <c r="F668" s="93"/>
      <c r="G668" s="93"/>
      <c r="H668" s="93"/>
      <c r="I668" s="93"/>
      <c r="J668" s="93"/>
      <c r="K668" s="93"/>
    </row>
    <row r="669" spans="2:11">
      <c r="B669" s="94"/>
      <c r="C669" s="94"/>
      <c r="D669" s="94"/>
      <c r="E669" s="93"/>
      <c r="F669" s="93"/>
      <c r="G669" s="93"/>
      <c r="H669" s="93"/>
      <c r="I669" s="93"/>
      <c r="J669" s="93"/>
      <c r="K669" s="93"/>
    </row>
    <row r="670" spans="2:11">
      <c r="B670" s="94"/>
      <c r="C670" s="94"/>
      <c r="D670" s="94"/>
      <c r="E670" s="93"/>
      <c r="F670" s="93"/>
      <c r="G670" s="93"/>
      <c r="H670" s="93"/>
      <c r="I670" s="93"/>
      <c r="J670" s="93"/>
      <c r="K670" s="93"/>
    </row>
    <row r="671" spans="2:11">
      <c r="B671" s="94"/>
      <c r="C671" s="94"/>
      <c r="D671" s="94"/>
      <c r="E671" s="93"/>
      <c r="F671" s="93"/>
      <c r="G671" s="93"/>
      <c r="H671" s="93"/>
      <c r="I671" s="93"/>
      <c r="J671" s="93"/>
      <c r="K671" s="93"/>
    </row>
    <row r="672" spans="2:11">
      <c r="B672" s="94"/>
      <c r="C672" s="94"/>
      <c r="D672" s="94"/>
      <c r="E672" s="93"/>
      <c r="F672" s="93"/>
      <c r="G672" s="93"/>
      <c r="H672" s="93"/>
      <c r="I672" s="93"/>
      <c r="J672" s="93"/>
      <c r="K672" s="93"/>
    </row>
    <row r="673" spans="2:11">
      <c r="B673" s="94"/>
      <c r="C673" s="94"/>
      <c r="D673" s="94"/>
      <c r="E673" s="93"/>
      <c r="F673" s="93"/>
      <c r="G673" s="93"/>
      <c r="H673" s="93"/>
      <c r="I673" s="93"/>
      <c r="J673" s="93"/>
      <c r="K673" s="93"/>
    </row>
    <row r="674" spans="2:11">
      <c r="B674" s="94"/>
      <c r="C674" s="94"/>
      <c r="D674" s="94"/>
      <c r="E674" s="93"/>
      <c r="F674" s="93"/>
      <c r="G674" s="93"/>
      <c r="H674" s="93"/>
      <c r="I674" s="93"/>
      <c r="J674" s="93"/>
      <c r="K674" s="93"/>
    </row>
    <row r="675" spans="2:11">
      <c r="B675" s="94"/>
      <c r="C675" s="94"/>
      <c r="D675" s="94"/>
      <c r="E675" s="93"/>
      <c r="F675" s="93"/>
      <c r="G675" s="93"/>
      <c r="H675" s="93"/>
      <c r="I675" s="93"/>
      <c r="J675" s="93"/>
      <c r="K675" s="93"/>
    </row>
    <row r="676" spans="2:11">
      <c r="B676" s="94"/>
      <c r="C676" s="94"/>
      <c r="D676" s="94"/>
      <c r="E676" s="93"/>
      <c r="F676" s="93"/>
      <c r="G676" s="93"/>
      <c r="H676" s="93"/>
      <c r="I676" s="93"/>
      <c r="J676" s="93"/>
      <c r="K676" s="93"/>
    </row>
    <row r="677" spans="2:11">
      <c r="B677" s="94"/>
      <c r="C677" s="94"/>
      <c r="D677" s="94"/>
      <c r="E677" s="93"/>
      <c r="F677" s="93"/>
      <c r="G677" s="93"/>
      <c r="H677" s="93"/>
      <c r="I677" s="93"/>
      <c r="J677" s="93"/>
      <c r="K677" s="93"/>
    </row>
    <row r="678" spans="2:11">
      <c r="B678" s="94"/>
      <c r="C678" s="94"/>
      <c r="D678" s="94"/>
      <c r="E678" s="93"/>
      <c r="F678" s="93"/>
      <c r="G678" s="93"/>
      <c r="H678" s="93"/>
      <c r="I678" s="93"/>
      <c r="J678" s="93"/>
      <c r="K678" s="93"/>
    </row>
    <row r="679" spans="2:11">
      <c r="B679" s="94"/>
      <c r="C679" s="94"/>
      <c r="D679" s="94"/>
      <c r="E679" s="93"/>
      <c r="F679" s="93"/>
      <c r="G679" s="93"/>
      <c r="H679" s="93"/>
      <c r="I679" s="93"/>
      <c r="J679" s="93"/>
      <c r="K679" s="93"/>
    </row>
    <row r="680" spans="2:11">
      <c r="B680" s="94"/>
      <c r="C680" s="94"/>
      <c r="D680" s="94"/>
      <c r="E680" s="93"/>
      <c r="F680" s="93"/>
      <c r="G680" s="93"/>
      <c r="H680" s="93"/>
      <c r="I680" s="93"/>
      <c r="J680" s="93"/>
      <c r="K680" s="93"/>
    </row>
    <row r="681" spans="2:11">
      <c r="B681" s="94"/>
      <c r="C681" s="94"/>
      <c r="D681" s="94"/>
      <c r="E681" s="93"/>
      <c r="F681" s="93"/>
      <c r="G681" s="93"/>
      <c r="H681" s="93"/>
      <c r="I681" s="93"/>
      <c r="J681" s="93"/>
      <c r="K681" s="93"/>
    </row>
    <row r="682" spans="2:11">
      <c r="B682" s="94"/>
      <c r="C682" s="94"/>
      <c r="D682" s="94"/>
      <c r="E682" s="93"/>
      <c r="F682" s="93"/>
      <c r="G682" s="93"/>
      <c r="H682" s="93"/>
      <c r="I682" s="93"/>
      <c r="J682" s="93"/>
      <c r="K682" s="93"/>
    </row>
    <row r="683" spans="2:11">
      <c r="B683" s="94"/>
      <c r="C683" s="94"/>
      <c r="D683" s="94"/>
      <c r="E683" s="93"/>
      <c r="F683" s="93"/>
      <c r="G683" s="93"/>
      <c r="H683" s="93"/>
      <c r="I683" s="93"/>
      <c r="J683" s="93"/>
      <c r="K683" s="93"/>
    </row>
    <row r="684" spans="2:11">
      <c r="B684" s="94"/>
      <c r="C684" s="94"/>
      <c r="D684" s="94"/>
      <c r="E684" s="93"/>
      <c r="F684" s="93"/>
      <c r="G684" s="93"/>
      <c r="H684" s="93"/>
      <c r="I684" s="93"/>
      <c r="J684" s="93"/>
      <c r="K684" s="93"/>
    </row>
    <row r="685" spans="2:11">
      <c r="B685" s="94"/>
      <c r="C685" s="94"/>
      <c r="D685" s="94"/>
      <c r="E685" s="93"/>
      <c r="F685" s="93"/>
      <c r="G685" s="93"/>
      <c r="H685" s="93"/>
      <c r="I685" s="93"/>
      <c r="J685" s="93"/>
      <c r="K685" s="93"/>
    </row>
    <row r="686" spans="2:11">
      <c r="B686" s="94"/>
      <c r="C686" s="94"/>
      <c r="D686" s="94"/>
      <c r="E686" s="93"/>
      <c r="F686" s="93"/>
      <c r="G686" s="93"/>
      <c r="H686" s="93"/>
      <c r="I686" s="93"/>
      <c r="J686" s="93"/>
      <c r="K686" s="93"/>
    </row>
    <row r="687" spans="2:11">
      <c r="B687" s="94"/>
      <c r="C687" s="94"/>
      <c r="D687" s="94"/>
      <c r="E687" s="93"/>
      <c r="F687" s="93"/>
      <c r="G687" s="93"/>
      <c r="H687" s="93"/>
      <c r="I687" s="93"/>
      <c r="J687" s="93"/>
      <c r="K687" s="93"/>
    </row>
    <row r="688" spans="2:11">
      <c r="B688" s="94"/>
      <c r="C688" s="94"/>
      <c r="D688" s="94"/>
      <c r="E688" s="93"/>
      <c r="F688" s="93"/>
      <c r="G688" s="93"/>
      <c r="H688" s="93"/>
      <c r="I688" s="93"/>
      <c r="J688" s="93"/>
      <c r="K688" s="93"/>
    </row>
    <row r="689" spans="2:11">
      <c r="B689" s="94"/>
      <c r="C689" s="94"/>
      <c r="D689" s="94"/>
      <c r="E689" s="93"/>
      <c r="F689" s="93"/>
      <c r="G689" s="93"/>
      <c r="H689" s="93"/>
      <c r="I689" s="93"/>
      <c r="J689" s="93"/>
      <c r="K689" s="93"/>
    </row>
    <row r="690" spans="2:11">
      <c r="B690" s="94"/>
      <c r="C690" s="94"/>
      <c r="D690" s="94"/>
      <c r="E690" s="93"/>
      <c r="F690" s="93"/>
      <c r="G690" s="93"/>
      <c r="H690" s="93"/>
      <c r="I690" s="93"/>
      <c r="J690" s="93"/>
      <c r="K690" s="93"/>
    </row>
    <row r="691" spans="2:11">
      <c r="B691" s="94"/>
      <c r="C691" s="94"/>
      <c r="D691" s="94"/>
      <c r="E691" s="93"/>
      <c r="F691" s="93"/>
      <c r="G691" s="93"/>
      <c r="H691" s="93"/>
      <c r="I691" s="93"/>
      <c r="J691" s="93"/>
      <c r="K691" s="93"/>
    </row>
    <row r="692" spans="2:11">
      <c r="B692" s="94"/>
      <c r="C692" s="94"/>
      <c r="D692" s="94"/>
      <c r="E692" s="93"/>
      <c r="F692" s="93"/>
      <c r="G692" s="93"/>
      <c r="H692" s="93"/>
      <c r="I692" s="93"/>
      <c r="J692" s="93"/>
      <c r="K692" s="93"/>
    </row>
    <row r="693" spans="2:11">
      <c r="B693" s="94"/>
      <c r="C693" s="94"/>
      <c r="D693" s="94"/>
      <c r="E693" s="93"/>
      <c r="F693" s="93"/>
      <c r="G693" s="93"/>
      <c r="H693" s="93"/>
      <c r="I693" s="93"/>
      <c r="J693" s="93"/>
      <c r="K693" s="93"/>
    </row>
    <row r="694" spans="2:11">
      <c r="B694" s="94"/>
      <c r="C694" s="94"/>
      <c r="D694" s="94"/>
      <c r="E694" s="93"/>
      <c r="F694" s="93"/>
      <c r="G694" s="93"/>
      <c r="H694" s="93"/>
      <c r="I694" s="93"/>
      <c r="J694" s="93"/>
      <c r="K694" s="93"/>
    </row>
    <row r="695" spans="2:11">
      <c r="B695" s="94"/>
      <c r="C695" s="94"/>
      <c r="D695" s="94"/>
      <c r="E695" s="93"/>
      <c r="F695" s="93"/>
      <c r="G695" s="93"/>
      <c r="H695" s="93"/>
      <c r="I695" s="93"/>
      <c r="J695" s="93"/>
      <c r="K695" s="93"/>
    </row>
    <row r="696" spans="2:11">
      <c r="B696" s="94"/>
      <c r="C696" s="94"/>
      <c r="D696" s="94"/>
      <c r="E696" s="93"/>
      <c r="F696" s="93"/>
      <c r="G696" s="93"/>
      <c r="H696" s="93"/>
      <c r="I696" s="93"/>
      <c r="J696" s="93"/>
      <c r="K696" s="93"/>
    </row>
    <row r="697" spans="2:11">
      <c r="B697" s="94"/>
      <c r="C697" s="94"/>
      <c r="D697" s="94"/>
      <c r="E697" s="93"/>
      <c r="F697" s="93"/>
      <c r="G697" s="93"/>
      <c r="H697" s="93"/>
      <c r="I697" s="93"/>
      <c r="J697" s="93"/>
      <c r="K697" s="93"/>
    </row>
    <row r="698" spans="2:11">
      <c r="B698" s="94"/>
      <c r="C698" s="94"/>
      <c r="D698" s="94"/>
      <c r="E698" s="93"/>
      <c r="F698" s="93"/>
      <c r="G698" s="93"/>
      <c r="H698" s="93"/>
      <c r="I698" s="93"/>
      <c r="J698" s="93"/>
      <c r="K698" s="93"/>
    </row>
    <row r="699" spans="2:11">
      <c r="B699" s="94"/>
      <c r="C699" s="94"/>
      <c r="D699" s="94"/>
      <c r="E699" s="93"/>
      <c r="F699" s="93"/>
      <c r="G699" s="93"/>
      <c r="H699" s="93"/>
      <c r="I699" s="93"/>
      <c r="J699" s="93"/>
      <c r="K699" s="93"/>
    </row>
    <row r="700" spans="2:11">
      <c r="B700" s="94"/>
      <c r="C700" s="94"/>
      <c r="D700" s="94"/>
      <c r="E700" s="93"/>
      <c r="F700" s="93"/>
      <c r="G700" s="93"/>
      <c r="H700" s="93"/>
      <c r="I700" s="93"/>
      <c r="J700" s="93"/>
      <c r="K700" s="93"/>
    </row>
    <row r="701" spans="2:11">
      <c r="B701" s="94"/>
      <c r="C701" s="94"/>
      <c r="D701" s="94"/>
      <c r="E701" s="93"/>
      <c r="F701" s="93"/>
      <c r="G701" s="93"/>
      <c r="H701" s="93"/>
      <c r="I701" s="93"/>
      <c r="J701" s="93"/>
      <c r="K701" s="93"/>
    </row>
    <row r="702" spans="2:11">
      <c r="B702" s="94"/>
      <c r="C702" s="94"/>
      <c r="D702" s="94"/>
      <c r="E702" s="93"/>
      <c r="F702" s="93"/>
      <c r="G702" s="93"/>
      <c r="H702" s="93"/>
      <c r="I702" s="93"/>
      <c r="J702" s="93"/>
      <c r="K702" s="93"/>
    </row>
    <row r="703" spans="2:11">
      <c r="B703" s="94"/>
      <c r="C703" s="94"/>
      <c r="D703" s="94"/>
      <c r="E703" s="93"/>
      <c r="F703" s="93"/>
      <c r="G703" s="93"/>
      <c r="H703" s="93"/>
      <c r="I703" s="93"/>
      <c r="J703" s="93"/>
      <c r="K703" s="93"/>
    </row>
    <row r="704" spans="2:11">
      <c r="B704" s="94"/>
      <c r="C704" s="94"/>
      <c r="D704" s="94"/>
      <c r="E704" s="93"/>
      <c r="F704" s="93"/>
      <c r="G704" s="93"/>
      <c r="H704" s="93"/>
      <c r="I704" s="93"/>
      <c r="J704" s="93"/>
      <c r="K704" s="93"/>
    </row>
    <row r="705" spans="2:11">
      <c r="B705" s="94"/>
      <c r="C705" s="94"/>
      <c r="D705" s="94"/>
      <c r="E705" s="93"/>
      <c r="F705" s="93"/>
      <c r="G705" s="93"/>
      <c r="H705" s="93"/>
      <c r="I705" s="93"/>
      <c r="J705" s="93"/>
      <c r="K705" s="93"/>
    </row>
    <row r="706" spans="2:11">
      <c r="B706" s="94"/>
      <c r="C706" s="94"/>
      <c r="D706" s="94"/>
      <c r="E706" s="93"/>
      <c r="F706" s="93"/>
      <c r="G706" s="93"/>
      <c r="H706" s="93"/>
      <c r="I706" s="93"/>
      <c r="J706" s="93"/>
      <c r="K706" s="93"/>
    </row>
    <row r="707" spans="2:11">
      <c r="B707" s="94"/>
      <c r="C707" s="94"/>
      <c r="D707" s="94"/>
      <c r="E707" s="93"/>
      <c r="F707" s="93"/>
      <c r="G707" s="93"/>
      <c r="H707" s="93"/>
      <c r="I707" s="93"/>
      <c r="J707" s="93"/>
      <c r="K707" s="93"/>
    </row>
    <row r="708" spans="2:11">
      <c r="B708" s="94"/>
      <c r="C708" s="94"/>
      <c r="D708" s="94"/>
      <c r="E708" s="93"/>
      <c r="F708" s="93"/>
      <c r="G708" s="93"/>
      <c r="H708" s="93"/>
      <c r="I708" s="93"/>
      <c r="J708" s="93"/>
      <c r="K708" s="93"/>
    </row>
    <row r="709" spans="2:11">
      <c r="B709" s="94"/>
      <c r="C709" s="94"/>
      <c r="D709" s="94"/>
      <c r="E709" s="93"/>
      <c r="F709" s="93"/>
      <c r="G709" s="93"/>
      <c r="H709" s="93"/>
      <c r="I709" s="93"/>
      <c r="J709" s="93"/>
      <c r="K709" s="93"/>
    </row>
    <row r="710" spans="2:11">
      <c r="B710" s="94"/>
      <c r="C710" s="94"/>
      <c r="D710" s="94"/>
      <c r="E710" s="93"/>
      <c r="F710" s="93"/>
      <c r="G710" s="93"/>
      <c r="H710" s="93"/>
      <c r="I710" s="93"/>
      <c r="J710" s="93"/>
      <c r="K710" s="93"/>
    </row>
    <row r="711" spans="2:11">
      <c r="B711" s="94"/>
      <c r="C711" s="94"/>
      <c r="D711" s="94"/>
      <c r="E711" s="93"/>
      <c r="F711" s="93"/>
      <c r="G711" s="93"/>
      <c r="H711" s="93"/>
      <c r="I711" s="93"/>
      <c r="J711" s="93"/>
      <c r="K711" s="93"/>
    </row>
    <row r="712" spans="2:11">
      <c r="B712" s="94"/>
      <c r="C712" s="94"/>
      <c r="D712" s="94"/>
      <c r="E712" s="93"/>
      <c r="F712" s="93"/>
      <c r="G712" s="93"/>
      <c r="H712" s="93"/>
      <c r="I712" s="93"/>
      <c r="J712" s="93"/>
      <c r="K712" s="93"/>
    </row>
    <row r="713" spans="2:11">
      <c r="B713" s="94"/>
      <c r="C713" s="94"/>
      <c r="D713" s="94"/>
      <c r="E713" s="93"/>
      <c r="F713" s="93"/>
      <c r="G713" s="93"/>
      <c r="H713" s="93"/>
      <c r="I713" s="93"/>
      <c r="J713" s="93"/>
      <c r="K713" s="93"/>
    </row>
    <row r="714" spans="2:11">
      <c r="B714" s="94"/>
      <c r="C714" s="94"/>
      <c r="D714" s="94"/>
      <c r="E714" s="93"/>
      <c r="F714" s="93"/>
      <c r="G714" s="93"/>
      <c r="H714" s="93"/>
      <c r="I714" s="93"/>
      <c r="J714" s="93"/>
      <c r="K714" s="93"/>
    </row>
    <row r="715" spans="2:11">
      <c r="B715" s="94"/>
      <c r="C715" s="94"/>
      <c r="D715" s="94"/>
      <c r="E715" s="93"/>
      <c r="F715" s="93"/>
      <c r="G715" s="93"/>
      <c r="H715" s="93"/>
      <c r="I715" s="93"/>
      <c r="J715" s="93"/>
      <c r="K715" s="93"/>
    </row>
    <row r="716" spans="2:11">
      <c r="B716" s="94"/>
      <c r="C716" s="94"/>
      <c r="D716" s="94"/>
      <c r="E716" s="93"/>
      <c r="F716" s="93"/>
      <c r="G716" s="93"/>
      <c r="H716" s="93"/>
      <c r="I716" s="93"/>
      <c r="J716" s="93"/>
      <c r="K716" s="93"/>
    </row>
    <row r="717" spans="2:11">
      <c r="B717" s="94"/>
      <c r="C717" s="94"/>
      <c r="D717" s="94"/>
      <c r="E717" s="93"/>
      <c r="F717" s="93"/>
      <c r="G717" s="93"/>
      <c r="H717" s="93"/>
      <c r="I717" s="93"/>
      <c r="J717" s="93"/>
      <c r="K717" s="93"/>
    </row>
    <row r="718" spans="2:11">
      <c r="B718" s="94"/>
      <c r="C718" s="94"/>
      <c r="D718" s="94"/>
      <c r="E718" s="93"/>
      <c r="F718" s="93"/>
      <c r="G718" s="93"/>
      <c r="H718" s="93"/>
      <c r="I718" s="93"/>
      <c r="J718" s="93"/>
      <c r="K718" s="93"/>
    </row>
    <row r="719" spans="2:11">
      <c r="B719" s="94"/>
      <c r="C719" s="94"/>
      <c r="D719" s="94"/>
      <c r="E719" s="93"/>
      <c r="F719" s="93"/>
      <c r="G719" s="93"/>
      <c r="H719" s="93"/>
      <c r="I719" s="93"/>
      <c r="J719" s="93"/>
      <c r="K719" s="93"/>
    </row>
    <row r="720" spans="2:11">
      <c r="B720" s="94"/>
      <c r="C720" s="94"/>
      <c r="D720" s="94"/>
      <c r="E720" s="93"/>
      <c r="F720" s="93"/>
      <c r="G720" s="93"/>
      <c r="H720" s="93"/>
      <c r="I720" s="93"/>
      <c r="J720" s="93"/>
      <c r="K720" s="93"/>
    </row>
    <row r="721" spans="2:11">
      <c r="B721" s="94"/>
      <c r="C721" s="94"/>
      <c r="D721" s="94"/>
      <c r="E721" s="93"/>
      <c r="F721" s="93"/>
      <c r="G721" s="93"/>
      <c r="H721" s="93"/>
      <c r="I721" s="93"/>
      <c r="J721" s="93"/>
      <c r="K721" s="93"/>
    </row>
    <row r="722" spans="2:11">
      <c r="B722" s="94"/>
      <c r="C722" s="94"/>
      <c r="D722" s="94"/>
      <c r="E722" s="93"/>
      <c r="F722" s="93"/>
      <c r="G722" s="93"/>
      <c r="H722" s="93"/>
      <c r="I722" s="93"/>
      <c r="J722" s="93"/>
      <c r="K722" s="93"/>
    </row>
    <row r="723" spans="2:11">
      <c r="B723" s="94"/>
      <c r="C723" s="94"/>
      <c r="D723" s="94"/>
      <c r="E723" s="93"/>
      <c r="F723" s="93"/>
      <c r="G723" s="93"/>
      <c r="H723" s="93"/>
      <c r="I723" s="93"/>
      <c r="J723" s="93"/>
      <c r="K723" s="93"/>
    </row>
    <row r="724" spans="2:11">
      <c r="B724" s="94"/>
      <c r="C724" s="94"/>
      <c r="D724" s="94"/>
      <c r="E724" s="93"/>
      <c r="F724" s="93"/>
      <c r="G724" s="93"/>
      <c r="H724" s="93"/>
      <c r="I724" s="93"/>
      <c r="J724" s="93"/>
      <c r="K724" s="93"/>
    </row>
    <row r="725" spans="2:11">
      <c r="B725" s="94"/>
      <c r="C725" s="94"/>
      <c r="D725" s="94"/>
      <c r="E725" s="93"/>
      <c r="F725" s="93"/>
      <c r="G725" s="93"/>
      <c r="H725" s="93"/>
      <c r="I725" s="93"/>
      <c r="J725" s="93"/>
      <c r="K725" s="93"/>
    </row>
    <row r="726" spans="2:11">
      <c r="B726" s="94"/>
      <c r="C726" s="94"/>
      <c r="D726" s="94"/>
      <c r="E726" s="93"/>
      <c r="F726" s="93"/>
      <c r="G726" s="93"/>
      <c r="H726" s="93"/>
      <c r="I726" s="93"/>
      <c r="J726" s="93"/>
      <c r="K726" s="93"/>
    </row>
    <row r="727" spans="2:11">
      <c r="B727" s="94"/>
      <c r="C727" s="94"/>
      <c r="D727" s="94"/>
      <c r="E727" s="93"/>
      <c r="F727" s="93"/>
      <c r="G727" s="93"/>
      <c r="H727" s="93"/>
      <c r="I727" s="93"/>
      <c r="J727" s="93"/>
      <c r="K727" s="93"/>
    </row>
    <row r="728" spans="2:11">
      <c r="B728" s="94"/>
      <c r="C728" s="94"/>
      <c r="D728" s="94"/>
      <c r="E728" s="93"/>
      <c r="F728" s="93"/>
      <c r="G728" s="93"/>
      <c r="H728" s="93"/>
      <c r="I728" s="93"/>
      <c r="J728" s="93"/>
      <c r="K728" s="93"/>
    </row>
    <row r="729" spans="2:11">
      <c r="B729" s="94"/>
      <c r="C729" s="94"/>
      <c r="D729" s="94"/>
      <c r="E729" s="93"/>
      <c r="F729" s="93"/>
      <c r="G729" s="93"/>
      <c r="H729" s="93"/>
      <c r="I729" s="93"/>
      <c r="J729" s="93"/>
      <c r="K729" s="93"/>
    </row>
    <row r="730" spans="2:11">
      <c r="B730" s="94"/>
      <c r="C730" s="94"/>
      <c r="D730" s="94"/>
      <c r="E730" s="93"/>
      <c r="F730" s="93"/>
      <c r="G730" s="93"/>
      <c r="H730" s="93"/>
      <c r="I730" s="93"/>
      <c r="J730" s="93"/>
      <c r="K730" s="93"/>
    </row>
    <row r="731" spans="2:11">
      <c r="B731" s="94"/>
      <c r="C731" s="94"/>
      <c r="D731" s="94"/>
      <c r="E731" s="93"/>
      <c r="F731" s="93"/>
      <c r="G731" s="93"/>
      <c r="H731" s="93"/>
      <c r="I731" s="93"/>
      <c r="J731" s="93"/>
      <c r="K731" s="93"/>
    </row>
    <row r="732" spans="2:11">
      <c r="B732" s="94"/>
      <c r="C732" s="94"/>
      <c r="D732" s="94"/>
      <c r="E732" s="93"/>
      <c r="F732" s="93"/>
      <c r="G732" s="93"/>
      <c r="H732" s="93"/>
      <c r="I732" s="93"/>
      <c r="J732" s="93"/>
      <c r="K732" s="93"/>
    </row>
    <row r="733" spans="2:11">
      <c r="B733" s="94"/>
      <c r="C733" s="94"/>
      <c r="D733" s="94"/>
      <c r="E733" s="93"/>
      <c r="F733" s="93"/>
      <c r="G733" s="93"/>
      <c r="H733" s="93"/>
      <c r="I733" s="93"/>
      <c r="J733" s="93"/>
      <c r="K733" s="93"/>
    </row>
    <row r="734" spans="2:11">
      <c r="B734" s="94"/>
      <c r="C734" s="94"/>
      <c r="D734" s="94"/>
      <c r="E734" s="93"/>
      <c r="F734" s="93"/>
      <c r="G734" s="93"/>
      <c r="H734" s="93"/>
      <c r="I734" s="93"/>
      <c r="J734" s="93"/>
      <c r="K734" s="93"/>
    </row>
    <row r="735" spans="2:11">
      <c r="B735" s="94"/>
      <c r="C735" s="94"/>
      <c r="D735" s="94"/>
      <c r="E735" s="93"/>
      <c r="F735" s="93"/>
      <c r="G735" s="93"/>
      <c r="H735" s="93"/>
      <c r="I735" s="93"/>
      <c r="J735" s="93"/>
      <c r="K735" s="93"/>
    </row>
    <row r="736" spans="2:11">
      <c r="B736" s="94"/>
      <c r="C736" s="94"/>
      <c r="D736" s="94"/>
      <c r="E736" s="93"/>
      <c r="F736" s="93"/>
      <c r="G736" s="93"/>
      <c r="H736" s="93"/>
      <c r="I736" s="93"/>
      <c r="J736" s="93"/>
      <c r="K736" s="93"/>
    </row>
    <row r="737" spans="2:11">
      <c r="B737" s="94"/>
      <c r="C737" s="94"/>
      <c r="D737" s="94"/>
      <c r="E737" s="93"/>
      <c r="F737" s="93"/>
      <c r="G737" s="93"/>
      <c r="H737" s="93"/>
      <c r="I737" s="93"/>
      <c r="J737" s="93"/>
      <c r="K737" s="93"/>
    </row>
    <row r="738" spans="2:11">
      <c r="B738" s="94"/>
      <c r="C738" s="94"/>
      <c r="D738" s="94"/>
      <c r="E738" s="93"/>
      <c r="F738" s="93"/>
      <c r="G738" s="93"/>
      <c r="H738" s="93"/>
      <c r="I738" s="93"/>
      <c r="J738" s="93"/>
      <c r="K738" s="93"/>
    </row>
    <row r="739" spans="2:11">
      <c r="B739" s="94"/>
      <c r="C739" s="94"/>
      <c r="D739" s="94"/>
      <c r="E739" s="93"/>
      <c r="F739" s="93"/>
      <c r="G739" s="93"/>
      <c r="H739" s="93"/>
      <c r="I739" s="93"/>
      <c r="J739" s="93"/>
      <c r="K739" s="93"/>
    </row>
    <row r="740" spans="2:11">
      <c r="B740" s="94"/>
      <c r="C740" s="94"/>
      <c r="D740" s="94"/>
      <c r="E740" s="93"/>
      <c r="F740" s="93"/>
      <c r="G740" s="93"/>
      <c r="H740" s="93"/>
      <c r="I740" s="93"/>
      <c r="J740" s="93"/>
      <c r="K740" s="93"/>
    </row>
    <row r="741" spans="2:11">
      <c r="B741" s="94"/>
      <c r="C741" s="94"/>
      <c r="D741" s="94"/>
      <c r="E741" s="93"/>
      <c r="F741" s="93"/>
      <c r="G741" s="93"/>
      <c r="H741" s="93"/>
      <c r="I741" s="93"/>
      <c r="J741" s="93"/>
      <c r="K741" s="93"/>
    </row>
    <row r="742" spans="2:11">
      <c r="B742" s="94"/>
      <c r="C742" s="94"/>
      <c r="D742" s="94"/>
      <c r="E742" s="93"/>
      <c r="F742" s="93"/>
      <c r="G742" s="93"/>
      <c r="H742" s="93"/>
      <c r="I742" s="93"/>
      <c r="J742" s="93"/>
      <c r="K742" s="93"/>
    </row>
    <row r="743" spans="2:11">
      <c r="B743" s="94"/>
      <c r="C743" s="94"/>
      <c r="D743" s="94"/>
      <c r="E743" s="93"/>
      <c r="F743" s="93"/>
      <c r="G743" s="93"/>
      <c r="H743" s="93"/>
      <c r="I743" s="93"/>
      <c r="J743" s="93"/>
      <c r="K743" s="93"/>
    </row>
    <row r="744" spans="2:11">
      <c r="B744" s="94"/>
      <c r="C744" s="94"/>
      <c r="D744" s="94"/>
      <c r="E744" s="93"/>
      <c r="F744" s="93"/>
      <c r="G744" s="93"/>
      <c r="H744" s="93"/>
      <c r="I744" s="93"/>
      <c r="J744" s="93"/>
      <c r="K744" s="93"/>
    </row>
    <row r="745" spans="2:11">
      <c r="B745" s="94"/>
      <c r="C745" s="94"/>
      <c r="D745" s="94"/>
      <c r="E745" s="93"/>
      <c r="F745" s="93"/>
      <c r="G745" s="93"/>
      <c r="H745" s="93"/>
      <c r="I745" s="93"/>
      <c r="J745" s="93"/>
      <c r="K745" s="93"/>
    </row>
    <row r="746" spans="2:11">
      <c r="B746" s="94"/>
      <c r="C746" s="94"/>
      <c r="D746" s="94"/>
      <c r="E746" s="93"/>
      <c r="F746" s="93"/>
      <c r="G746" s="93"/>
      <c r="H746" s="93"/>
      <c r="I746" s="93"/>
      <c r="J746" s="93"/>
      <c r="K746" s="93"/>
    </row>
    <row r="747" spans="2:11">
      <c r="B747" s="94"/>
      <c r="C747" s="94"/>
      <c r="D747" s="94"/>
      <c r="E747" s="93"/>
      <c r="F747" s="93"/>
      <c r="G747" s="93"/>
      <c r="H747" s="93"/>
      <c r="I747" s="93"/>
      <c r="J747" s="93"/>
      <c r="K747" s="93"/>
    </row>
    <row r="748" spans="2:11">
      <c r="B748" s="94"/>
      <c r="C748" s="94"/>
      <c r="D748" s="94"/>
      <c r="E748" s="93"/>
      <c r="F748" s="93"/>
      <c r="G748" s="93"/>
      <c r="H748" s="93"/>
      <c r="I748" s="93"/>
      <c r="J748" s="93"/>
      <c r="K748" s="93"/>
    </row>
    <row r="749" spans="2:11">
      <c r="B749" s="94"/>
      <c r="C749" s="94"/>
      <c r="D749" s="94"/>
      <c r="E749" s="93"/>
      <c r="F749" s="93"/>
      <c r="G749" s="93"/>
      <c r="H749" s="93"/>
      <c r="I749" s="93"/>
      <c r="J749" s="93"/>
      <c r="K749" s="93"/>
    </row>
    <row r="750" spans="2:11">
      <c r="B750" s="94"/>
      <c r="C750" s="94"/>
      <c r="D750" s="94"/>
      <c r="E750" s="93"/>
      <c r="F750" s="93"/>
      <c r="G750" s="93"/>
      <c r="H750" s="93"/>
      <c r="I750" s="93"/>
      <c r="J750" s="93"/>
      <c r="K750" s="93"/>
    </row>
    <row r="751" spans="2:11">
      <c r="B751" s="94"/>
      <c r="C751" s="94"/>
      <c r="D751" s="94"/>
      <c r="E751" s="93"/>
      <c r="F751" s="93"/>
      <c r="G751" s="93"/>
      <c r="H751" s="93"/>
      <c r="I751" s="93"/>
      <c r="J751" s="93"/>
      <c r="K751" s="93"/>
    </row>
    <row r="752" spans="2:11">
      <c r="B752" s="94"/>
      <c r="C752" s="94"/>
      <c r="D752" s="94"/>
      <c r="E752" s="93"/>
      <c r="F752" s="93"/>
      <c r="G752" s="93"/>
      <c r="H752" s="93"/>
      <c r="I752" s="93"/>
      <c r="J752" s="93"/>
      <c r="K752" s="93"/>
    </row>
    <row r="753" spans="2:11">
      <c r="B753" s="94"/>
      <c r="C753" s="94"/>
      <c r="D753" s="94"/>
      <c r="E753" s="93"/>
      <c r="F753" s="93"/>
      <c r="G753" s="93"/>
      <c r="H753" s="93"/>
      <c r="I753" s="93"/>
      <c r="J753" s="93"/>
      <c r="K753" s="93"/>
    </row>
    <row r="754" spans="2:11">
      <c r="B754" s="94"/>
      <c r="C754" s="94"/>
      <c r="D754" s="94"/>
      <c r="E754" s="93"/>
      <c r="F754" s="93"/>
      <c r="G754" s="93"/>
      <c r="H754" s="93"/>
      <c r="I754" s="93"/>
      <c r="J754" s="93"/>
      <c r="K754" s="93"/>
    </row>
    <row r="755" spans="2:11">
      <c r="B755" s="94"/>
      <c r="C755" s="94"/>
      <c r="D755" s="94"/>
      <c r="E755" s="93"/>
      <c r="F755" s="93"/>
      <c r="G755" s="93"/>
      <c r="H755" s="93"/>
      <c r="I755" s="93"/>
      <c r="J755" s="93"/>
      <c r="K755" s="93"/>
    </row>
    <row r="756" spans="2:11">
      <c r="B756" s="94"/>
      <c r="C756" s="94"/>
      <c r="D756" s="94"/>
      <c r="E756" s="93"/>
      <c r="F756" s="93"/>
      <c r="G756" s="93"/>
      <c r="H756" s="93"/>
      <c r="I756" s="93"/>
      <c r="J756" s="93"/>
      <c r="K756" s="93"/>
    </row>
    <row r="757" spans="2:11">
      <c r="B757" s="94"/>
      <c r="C757" s="94"/>
      <c r="D757" s="94"/>
      <c r="E757" s="93"/>
      <c r="F757" s="93"/>
      <c r="G757" s="93"/>
      <c r="H757" s="93"/>
      <c r="I757" s="93"/>
      <c r="J757" s="93"/>
      <c r="K757" s="93"/>
    </row>
    <row r="758" spans="2:11">
      <c r="B758" s="94"/>
      <c r="C758" s="94"/>
      <c r="D758" s="94"/>
      <c r="E758" s="93"/>
      <c r="F758" s="93"/>
      <c r="G758" s="93"/>
      <c r="H758" s="93"/>
      <c r="I758" s="93"/>
      <c r="J758" s="93"/>
      <c r="K758" s="93"/>
    </row>
    <row r="759" spans="2:11">
      <c r="B759" s="94"/>
      <c r="C759" s="94"/>
      <c r="D759" s="94"/>
      <c r="E759" s="93"/>
      <c r="F759" s="93"/>
      <c r="G759" s="93"/>
      <c r="H759" s="93"/>
      <c r="I759" s="93"/>
      <c r="J759" s="93"/>
      <c r="K759" s="93"/>
    </row>
    <row r="760" spans="2:11">
      <c r="B760" s="94"/>
      <c r="C760" s="94"/>
      <c r="D760" s="94"/>
      <c r="E760" s="93"/>
      <c r="F760" s="93"/>
      <c r="G760" s="93"/>
      <c r="H760" s="93"/>
      <c r="I760" s="93"/>
      <c r="J760" s="93"/>
      <c r="K760" s="93"/>
    </row>
    <row r="761" spans="2:11">
      <c r="B761" s="94"/>
      <c r="C761" s="94"/>
      <c r="D761" s="94"/>
      <c r="E761" s="93"/>
      <c r="F761" s="93"/>
      <c r="G761" s="93"/>
      <c r="H761" s="93"/>
      <c r="I761" s="93"/>
      <c r="J761" s="93"/>
      <c r="K761" s="93"/>
    </row>
    <row r="762" spans="2:11">
      <c r="B762" s="94"/>
      <c r="C762" s="94"/>
      <c r="D762" s="94"/>
      <c r="E762" s="93"/>
      <c r="F762" s="93"/>
      <c r="G762" s="93"/>
      <c r="H762" s="93"/>
      <c r="I762" s="93"/>
      <c r="J762" s="93"/>
      <c r="K762" s="93"/>
    </row>
    <row r="763" spans="2:11">
      <c r="B763" s="94"/>
      <c r="C763" s="94"/>
      <c r="D763" s="94"/>
      <c r="E763" s="93"/>
      <c r="F763" s="93"/>
      <c r="G763" s="93"/>
      <c r="H763" s="93"/>
      <c r="I763" s="93"/>
      <c r="J763" s="93"/>
      <c r="K763" s="93"/>
    </row>
    <row r="764" spans="2:11">
      <c r="B764" s="94"/>
      <c r="C764" s="94"/>
      <c r="D764" s="94"/>
      <c r="E764" s="93"/>
      <c r="F764" s="93"/>
      <c r="G764" s="93"/>
      <c r="H764" s="93"/>
      <c r="I764" s="93"/>
      <c r="J764" s="93"/>
      <c r="K764" s="93"/>
    </row>
    <row r="765" spans="2:11">
      <c r="B765" s="94"/>
      <c r="C765" s="94"/>
      <c r="D765" s="94"/>
      <c r="E765" s="93"/>
      <c r="F765" s="93"/>
      <c r="G765" s="93"/>
      <c r="H765" s="93"/>
      <c r="I765" s="93"/>
      <c r="J765" s="93"/>
      <c r="K765" s="93"/>
    </row>
    <row r="766" spans="2:11">
      <c r="B766" s="94"/>
      <c r="C766" s="94"/>
      <c r="D766" s="94"/>
      <c r="E766" s="93"/>
      <c r="F766" s="93"/>
      <c r="G766" s="93"/>
      <c r="H766" s="93"/>
      <c r="I766" s="93"/>
      <c r="J766" s="93"/>
      <c r="K766" s="93"/>
    </row>
    <row r="767" spans="2:11">
      <c r="B767" s="94"/>
      <c r="C767" s="94"/>
      <c r="D767" s="94"/>
      <c r="E767" s="93"/>
      <c r="F767" s="93"/>
      <c r="G767" s="93"/>
      <c r="H767" s="93"/>
      <c r="I767" s="93"/>
      <c r="J767" s="93"/>
      <c r="K767" s="93"/>
    </row>
    <row r="768" spans="2:11">
      <c r="B768" s="94"/>
      <c r="C768" s="94"/>
      <c r="D768" s="94"/>
      <c r="E768" s="93"/>
      <c r="F768" s="93"/>
      <c r="G768" s="93"/>
      <c r="H768" s="93"/>
      <c r="I768" s="93"/>
      <c r="J768" s="93"/>
      <c r="K768" s="93"/>
    </row>
    <row r="769" spans="2:11">
      <c r="B769" s="94"/>
      <c r="C769" s="94"/>
      <c r="D769" s="94"/>
      <c r="E769" s="93"/>
      <c r="F769" s="93"/>
      <c r="G769" s="93"/>
      <c r="H769" s="93"/>
      <c r="I769" s="93"/>
      <c r="J769" s="93"/>
      <c r="K769" s="93"/>
    </row>
    <row r="770" spans="2:11">
      <c r="B770" s="94"/>
      <c r="C770" s="94"/>
      <c r="D770" s="94"/>
      <c r="E770" s="93"/>
      <c r="F770" s="93"/>
      <c r="G770" s="93"/>
      <c r="H770" s="93"/>
      <c r="I770" s="93"/>
      <c r="J770" s="93"/>
      <c r="K770" s="93"/>
    </row>
    <row r="771" spans="2:11">
      <c r="B771" s="94"/>
      <c r="C771" s="94"/>
      <c r="D771" s="94"/>
      <c r="E771" s="93"/>
      <c r="F771" s="93"/>
      <c r="G771" s="93"/>
      <c r="H771" s="93"/>
      <c r="I771" s="93"/>
      <c r="J771" s="93"/>
      <c r="K771" s="93"/>
    </row>
    <row r="772" spans="2:11">
      <c r="B772" s="94"/>
      <c r="C772" s="94"/>
      <c r="D772" s="94"/>
      <c r="E772" s="93"/>
      <c r="F772" s="93"/>
      <c r="G772" s="93"/>
      <c r="H772" s="93"/>
      <c r="I772" s="93"/>
      <c r="J772" s="93"/>
      <c r="K772" s="93"/>
    </row>
    <row r="773" spans="2:11">
      <c r="B773" s="94"/>
      <c r="C773" s="94"/>
      <c r="D773" s="94"/>
      <c r="E773" s="93"/>
      <c r="F773" s="93"/>
      <c r="G773" s="93"/>
      <c r="H773" s="93"/>
      <c r="I773" s="93"/>
      <c r="J773" s="93"/>
      <c r="K773" s="93"/>
    </row>
    <row r="774" spans="2:11">
      <c r="B774" s="94"/>
      <c r="C774" s="94"/>
      <c r="D774" s="94"/>
      <c r="E774" s="93"/>
      <c r="F774" s="93"/>
      <c r="G774" s="93"/>
      <c r="H774" s="93"/>
      <c r="I774" s="93"/>
      <c r="J774" s="93"/>
      <c r="K774" s="93"/>
    </row>
    <row r="775" spans="2:11">
      <c r="B775" s="94"/>
      <c r="C775" s="94"/>
      <c r="D775" s="94"/>
      <c r="E775" s="93"/>
      <c r="F775" s="93"/>
      <c r="G775" s="93"/>
      <c r="H775" s="93"/>
      <c r="I775" s="93"/>
      <c r="J775" s="93"/>
      <c r="K775" s="93"/>
    </row>
    <row r="776" spans="2:11">
      <c r="B776" s="94"/>
      <c r="C776" s="94"/>
      <c r="D776" s="94"/>
      <c r="E776" s="93"/>
      <c r="F776" s="93"/>
      <c r="G776" s="93"/>
      <c r="H776" s="93"/>
      <c r="I776" s="93"/>
      <c r="J776" s="93"/>
      <c r="K776" s="93"/>
    </row>
    <row r="777" spans="2:11">
      <c r="B777" s="94"/>
      <c r="C777" s="94"/>
      <c r="D777" s="94"/>
      <c r="E777" s="93"/>
      <c r="F777" s="93"/>
      <c r="G777" s="93"/>
      <c r="H777" s="93"/>
      <c r="I777" s="93"/>
      <c r="J777" s="93"/>
      <c r="K777" s="93"/>
    </row>
    <row r="778" spans="2:11">
      <c r="B778" s="94"/>
      <c r="C778" s="94"/>
      <c r="D778" s="94"/>
      <c r="E778" s="93"/>
      <c r="F778" s="93"/>
      <c r="G778" s="93"/>
      <c r="H778" s="93"/>
      <c r="I778" s="93"/>
      <c r="J778" s="93"/>
      <c r="K778" s="93"/>
    </row>
    <row r="779" spans="2:11">
      <c r="B779" s="94"/>
      <c r="C779" s="94"/>
      <c r="D779" s="94"/>
      <c r="E779" s="93"/>
      <c r="F779" s="93"/>
      <c r="G779" s="93"/>
      <c r="H779" s="93"/>
      <c r="I779" s="93"/>
      <c r="J779" s="93"/>
      <c r="K779" s="93"/>
    </row>
    <row r="780" spans="2:11">
      <c r="B780" s="94"/>
      <c r="C780" s="94"/>
      <c r="D780" s="94"/>
      <c r="E780" s="93"/>
      <c r="F780" s="93"/>
      <c r="G780" s="93"/>
      <c r="H780" s="93"/>
      <c r="I780" s="93"/>
      <c r="J780" s="93"/>
      <c r="K780" s="93"/>
    </row>
    <row r="781" spans="2:11">
      <c r="B781" s="94"/>
      <c r="C781" s="94"/>
      <c r="D781" s="94"/>
      <c r="E781" s="93"/>
      <c r="F781" s="93"/>
      <c r="G781" s="93"/>
      <c r="H781" s="93"/>
      <c r="I781" s="93"/>
      <c r="J781" s="93"/>
      <c r="K781" s="93"/>
    </row>
    <row r="782" spans="2:11">
      <c r="B782" s="94"/>
      <c r="C782" s="94"/>
      <c r="D782" s="94"/>
      <c r="E782" s="93"/>
      <c r="F782" s="93"/>
      <c r="G782" s="93"/>
      <c r="H782" s="93"/>
      <c r="I782" s="93"/>
      <c r="J782" s="93"/>
      <c r="K782" s="93"/>
    </row>
    <row r="783" spans="2:11">
      <c r="B783" s="94"/>
      <c r="C783" s="94"/>
      <c r="D783" s="94"/>
      <c r="E783" s="93"/>
      <c r="F783" s="93"/>
      <c r="G783" s="93"/>
      <c r="H783" s="93"/>
      <c r="I783" s="93"/>
      <c r="J783" s="93"/>
      <c r="K783" s="93"/>
    </row>
    <row r="784" spans="2:11">
      <c r="B784" s="94"/>
      <c r="C784" s="94"/>
      <c r="D784" s="94"/>
      <c r="E784" s="93"/>
      <c r="F784" s="93"/>
      <c r="G784" s="93"/>
      <c r="H784" s="93"/>
      <c r="I784" s="93"/>
      <c r="J784" s="93"/>
      <c r="K784" s="93"/>
    </row>
    <row r="785" spans="2:11">
      <c r="B785" s="94"/>
      <c r="C785" s="94"/>
      <c r="D785" s="94"/>
      <c r="E785" s="93"/>
      <c r="F785" s="93"/>
      <c r="G785" s="93"/>
      <c r="H785" s="93"/>
      <c r="I785" s="93"/>
      <c r="J785" s="93"/>
      <c r="K785" s="93"/>
    </row>
    <row r="786" spans="2:11">
      <c r="B786" s="94"/>
      <c r="C786" s="94"/>
      <c r="D786" s="94"/>
      <c r="E786" s="93"/>
      <c r="F786" s="93"/>
      <c r="G786" s="93"/>
      <c r="H786" s="93"/>
      <c r="I786" s="93"/>
      <c r="J786" s="93"/>
      <c r="K786" s="93"/>
    </row>
    <row r="787" spans="2:11">
      <c r="B787" s="94"/>
      <c r="C787" s="94"/>
      <c r="D787" s="94"/>
      <c r="E787" s="93"/>
      <c r="F787" s="93"/>
      <c r="G787" s="93"/>
      <c r="H787" s="93"/>
      <c r="I787" s="93"/>
      <c r="J787" s="93"/>
      <c r="K787" s="93"/>
    </row>
    <row r="788" spans="2:11">
      <c r="B788" s="94"/>
      <c r="C788" s="94"/>
      <c r="D788" s="94"/>
      <c r="E788" s="93"/>
      <c r="F788" s="93"/>
      <c r="G788" s="93"/>
      <c r="H788" s="93"/>
      <c r="I788" s="93"/>
      <c r="J788" s="93"/>
      <c r="K788" s="93"/>
    </row>
    <row r="789" spans="2:11">
      <c r="B789" s="94"/>
      <c r="C789" s="94"/>
      <c r="D789" s="94"/>
      <c r="E789" s="93"/>
      <c r="F789" s="93"/>
      <c r="G789" s="93"/>
      <c r="H789" s="93"/>
      <c r="I789" s="93"/>
      <c r="J789" s="93"/>
      <c r="K789" s="93"/>
    </row>
    <row r="790" spans="2:11">
      <c r="B790" s="94"/>
      <c r="C790" s="94"/>
      <c r="D790" s="94"/>
      <c r="E790" s="93"/>
      <c r="F790" s="93"/>
      <c r="G790" s="93"/>
      <c r="H790" s="93"/>
      <c r="I790" s="93"/>
      <c r="J790" s="93"/>
      <c r="K790" s="93"/>
    </row>
    <row r="791" spans="2:11">
      <c r="B791" s="94"/>
      <c r="C791" s="94"/>
      <c r="D791" s="94"/>
      <c r="E791" s="93"/>
      <c r="F791" s="93"/>
      <c r="G791" s="93"/>
      <c r="H791" s="93"/>
      <c r="I791" s="93"/>
      <c r="J791" s="93"/>
      <c r="K791" s="93"/>
    </row>
    <row r="792" spans="2:11">
      <c r="B792" s="94"/>
      <c r="C792" s="94"/>
      <c r="D792" s="94"/>
      <c r="E792" s="93"/>
      <c r="F792" s="93"/>
      <c r="G792" s="93"/>
      <c r="H792" s="93"/>
      <c r="I792" s="93"/>
      <c r="J792" s="93"/>
      <c r="K792" s="93"/>
    </row>
    <row r="793" spans="2:11">
      <c r="B793" s="94"/>
      <c r="C793" s="94"/>
      <c r="D793" s="94"/>
      <c r="E793" s="93"/>
      <c r="F793" s="93"/>
      <c r="G793" s="93"/>
      <c r="H793" s="93"/>
      <c r="I793" s="93"/>
      <c r="J793" s="93"/>
      <c r="K793" s="93"/>
    </row>
    <row r="794" spans="2:11">
      <c r="B794" s="94"/>
      <c r="C794" s="94"/>
      <c r="D794" s="94"/>
      <c r="E794" s="93"/>
      <c r="F794" s="93"/>
      <c r="G794" s="93"/>
      <c r="H794" s="93"/>
      <c r="I794" s="93"/>
      <c r="J794" s="93"/>
      <c r="K794" s="93"/>
    </row>
    <row r="795" spans="2:11">
      <c r="B795" s="94"/>
      <c r="C795" s="94"/>
      <c r="D795" s="94"/>
      <c r="E795" s="93"/>
      <c r="F795" s="93"/>
      <c r="G795" s="93"/>
      <c r="H795" s="93"/>
      <c r="I795" s="93"/>
      <c r="J795" s="93"/>
      <c r="K795" s="93"/>
    </row>
    <row r="796" spans="2:11">
      <c r="B796" s="94"/>
      <c r="C796" s="94"/>
      <c r="D796" s="94"/>
      <c r="E796" s="93"/>
      <c r="F796" s="93"/>
      <c r="G796" s="93"/>
      <c r="H796" s="93"/>
      <c r="I796" s="93"/>
      <c r="J796" s="93"/>
      <c r="K796" s="93"/>
    </row>
    <row r="797" spans="2:11">
      <c r="B797" s="94"/>
      <c r="C797" s="94"/>
      <c r="D797" s="94"/>
      <c r="E797" s="93"/>
      <c r="F797" s="93"/>
      <c r="G797" s="93"/>
      <c r="H797" s="93"/>
      <c r="I797" s="93"/>
      <c r="J797" s="93"/>
      <c r="K797" s="93"/>
    </row>
    <row r="798" spans="2:11">
      <c r="B798" s="94"/>
      <c r="C798" s="94"/>
      <c r="D798" s="94"/>
      <c r="E798" s="93"/>
      <c r="F798" s="93"/>
      <c r="G798" s="93"/>
      <c r="H798" s="93"/>
      <c r="I798" s="93"/>
      <c r="J798" s="93"/>
      <c r="K798" s="93"/>
    </row>
    <row r="799" spans="2:11">
      <c r="B799" s="94"/>
      <c r="C799" s="94"/>
      <c r="D799" s="94"/>
      <c r="E799" s="93"/>
      <c r="F799" s="93"/>
      <c r="G799" s="93"/>
      <c r="H799" s="93"/>
      <c r="I799" s="93"/>
      <c r="J799" s="93"/>
      <c r="K799" s="93"/>
    </row>
    <row r="800" spans="2:11">
      <c r="B800" s="94"/>
      <c r="C800" s="94"/>
      <c r="D800" s="94"/>
      <c r="E800" s="93"/>
      <c r="F800" s="93"/>
      <c r="G800" s="93"/>
      <c r="H800" s="93"/>
      <c r="I800" s="93"/>
      <c r="J800" s="93"/>
      <c r="K800" s="93"/>
    </row>
    <row r="801" spans="2:11">
      <c r="B801" s="94"/>
      <c r="C801" s="94"/>
      <c r="D801" s="94"/>
      <c r="E801" s="93"/>
      <c r="F801" s="93"/>
      <c r="G801" s="93"/>
      <c r="H801" s="93"/>
      <c r="I801" s="93"/>
      <c r="J801" s="93"/>
      <c r="K801" s="93"/>
    </row>
    <row r="802" spans="2:11">
      <c r="B802" s="94"/>
      <c r="C802" s="94"/>
      <c r="D802" s="94"/>
      <c r="E802" s="93"/>
      <c r="F802" s="93"/>
      <c r="G802" s="93"/>
      <c r="H802" s="93"/>
      <c r="I802" s="93"/>
      <c r="J802" s="93"/>
      <c r="K802" s="93"/>
    </row>
    <row r="803" spans="2:11">
      <c r="B803" s="94"/>
      <c r="C803" s="94"/>
      <c r="D803" s="94"/>
      <c r="E803" s="93"/>
      <c r="F803" s="93"/>
      <c r="G803" s="93"/>
      <c r="H803" s="93"/>
      <c r="I803" s="93"/>
      <c r="J803" s="93"/>
      <c r="K803" s="93"/>
    </row>
    <row r="804" spans="2:11">
      <c r="B804" s="94"/>
      <c r="C804" s="94"/>
      <c r="D804" s="94"/>
      <c r="E804" s="93"/>
      <c r="F804" s="93"/>
      <c r="G804" s="93"/>
      <c r="H804" s="93"/>
      <c r="I804" s="93"/>
      <c r="J804" s="93"/>
      <c r="K804" s="93"/>
    </row>
    <row r="805" spans="2:11">
      <c r="B805" s="94"/>
      <c r="C805" s="94"/>
      <c r="D805" s="94"/>
      <c r="E805" s="93"/>
      <c r="F805" s="93"/>
      <c r="G805" s="93"/>
      <c r="H805" s="93"/>
      <c r="I805" s="93"/>
      <c r="J805" s="93"/>
      <c r="K805" s="93"/>
    </row>
    <row r="806" spans="2:11">
      <c r="B806" s="94"/>
      <c r="C806" s="94"/>
      <c r="D806" s="94"/>
      <c r="E806" s="93"/>
      <c r="F806" s="93"/>
      <c r="G806" s="93"/>
      <c r="H806" s="93"/>
      <c r="I806" s="93"/>
      <c r="J806" s="93"/>
      <c r="K806" s="93"/>
    </row>
    <row r="807" spans="2:11">
      <c r="B807" s="94"/>
      <c r="C807" s="94"/>
      <c r="D807" s="94"/>
      <c r="E807" s="93"/>
      <c r="F807" s="93"/>
      <c r="G807" s="93"/>
      <c r="H807" s="93"/>
      <c r="I807" s="93"/>
      <c r="J807" s="93"/>
      <c r="K807" s="93"/>
    </row>
    <row r="808" spans="2:11">
      <c r="B808" s="94"/>
      <c r="C808" s="94"/>
      <c r="D808" s="94"/>
      <c r="E808" s="93"/>
      <c r="F808" s="93"/>
      <c r="G808" s="93"/>
      <c r="H808" s="93"/>
      <c r="I808" s="93"/>
      <c r="J808" s="93"/>
      <c r="K808" s="93"/>
    </row>
    <row r="809" spans="2:11">
      <c r="B809" s="94"/>
      <c r="C809" s="94"/>
      <c r="D809" s="94"/>
      <c r="E809" s="93"/>
      <c r="F809" s="93"/>
      <c r="G809" s="93"/>
      <c r="H809" s="93"/>
      <c r="I809" s="93"/>
      <c r="J809" s="93"/>
      <c r="K809" s="93"/>
    </row>
    <row r="810" spans="2:11">
      <c r="B810" s="94"/>
      <c r="C810" s="94"/>
      <c r="D810" s="94"/>
      <c r="E810" s="93"/>
      <c r="F810" s="93"/>
      <c r="G810" s="93"/>
      <c r="H810" s="93"/>
      <c r="I810" s="93"/>
      <c r="J810" s="93"/>
      <c r="K810" s="93"/>
    </row>
    <row r="811" spans="2:11">
      <c r="B811" s="94"/>
      <c r="C811" s="94"/>
      <c r="D811" s="94"/>
      <c r="E811" s="93"/>
      <c r="F811" s="93"/>
      <c r="G811" s="93"/>
      <c r="H811" s="93"/>
      <c r="I811" s="93"/>
      <c r="J811" s="93"/>
      <c r="K811" s="93"/>
    </row>
    <row r="812" spans="2:11">
      <c r="B812" s="94"/>
      <c r="C812" s="94"/>
      <c r="D812" s="94"/>
      <c r="E812" s="93"/>
      <c r="F812" s="93"/>
      <c r="G812" s="93"/>
      <c r="H812" s="93"/>
      <c r="I812" s="93"/>
      <c r="J812" s="93"/>
      <c r="K812" s="93"/>
    </row>
    <row r="813" spans="2:11">
      <c r="B813" s="94"/>
      <c r="C813" s="94"/>
      <c r="D813" s="94"/>
      <c r="E813" s="93"/>
      <c r="F813" s="93"/>
      <c r="G813" s="93"/>
      <c r="H813" s="93"/>
      <c r="I813" s="93"/>
      <c r="J813" s="93"/>
      <c r="K813" s="93"/>
    </row>
    <row r="814" spans="2:11">
      <c r="B814" s="94"/>
      <c r="C814" s="94"/>
      <c r="D814" s="94"/>
      <c r="E814" s="93"/>
      <c r="F814" s="93"/>
      <c r="G814" s="93"/>
      <c r="H814" s="93"/>
      <c r="I814" s="93"/>
      <c r="J814" s="93"/>
      <c r="K814" s="93"/>
    </row>
    <row r="815" spans="2:11">
      <c r="B815" s="94"/>
      <c r="C815" s="94"/>
      <c r="D815" s="94"/>
      <c r="E815" s="93"/>
      <c r="F815" s="93"/>
      <c r="G815" s="93"/>
      <c r="H815" s="93"/>
      <c r="I815" s="93"/>
      <c r="J815" s="93"/>
      <c r="K815" s="93"/>
    </row>
    <row r="816" spans="2:11">
      <c r="B816" s="94"/>
      <c r="C816" s="94"/>
      <c r="D816" s="94"/>
      <c r="E816" s="93"/>
      <c r="F816" s="93"/>
      <c r="G816" s="93"/>
      <c r="H816" s="93"/>
      <c r="I816" s="93"/>
      <c r="J816" s="93"/>
      <c r="K816" s="93"/>
    </row>
    <row r="817" spans="2:11">
      <c r="B817" s="94"/>
      <c r="C817" s="94"/>
      <c r="D817" s="94"/>
      <c r="E817" s="93"/>
      <c r="F817" s="93"/>
      <c r="G817" s="93"/>
      <c r="H817" s="93"/>
      <c r="I817" s="93"/>
      <c r="J817" s="93"/>
      <c r="K817" s="93"/>
    </row>
    <row r="818" spans="2:11">
      <c r="B818" s="94"/>
      <c r="C818" s="94"/>
      <c r="D818" s="94"/>
      <c r="E818" s="93"/>
      <c r="F818" s="93"/>
      <c r="G818" s="93"/>
      <c r="H818" s="93"/>
      <c r="I818" s="93"/>
      <c r="J818" s="93"/>
      <c r="K818" s="93"/>
    </row>
    <row r="819" spans="2:11">
      <c r="B819" s="94"/>
      <c r="C819" s="94"/>
      <c r="D819" s="94"/>
      <c r="E819" s="93"/>
      <c r="F819" s="93"/>
      <c r="G819" s="93"/>
      <c r="H819" s="93"/>
      <c r="I819" s="93"/>
      <c r="J819" s="93"/>
      <c r="K819" s="93"/>
    </row>
    <row r="820" spans="2:11">
      <c r="B820" s="94"/>
      <c r="C820" s="94"/>
      <c r="D820" s="94"/>
      <c r="E820" s="93"/>
      <c r="F820" s="93"/>
      <c r="G820" s="93"/>
      <c r="H820" s="93"/>
      <c r="I820" s="93"/>
      <c r="J820" s="93"/>
      <c r="K820" s="93"/>
    </row>
    <row r="821" spans="2:11">
      <c r="B821" s="94"/>
      <c r="C821" s="94"/>
      <c r="D821" s="94"/>
      <c r="E821" s="93"/>
      <c r="F821" s="93"/>
      <c r="G821" s="93"/>
      <c r="H821" s="93"/>
      <c r="I821" s="93"/>
      <c r="J821" s="93"/>
      <c r="K821" s="93"/>
    </row>
    <row r="822" spans="2:11">
      <c r="B822" s="94"/>
      <c r="C822" s="94"/>
      <c r="D822" s="94"/>
      <c r="E822" s="93"/>
      <c r="F822" s="93"/>
      <c r="G822" s="93"/>
      <c r="H822" s="93"/>
      <c r="I822" s="93"/>
      <c r="J822" s="93"/>
      <c r="K822" s="93"/>
    </row>
    <row r="823" spans="2:11">
      <c r="B823" s="94"/>
      <c r="C823" s="94"/>
      <c r="D823" s="94"/>
      <c r="E823" s="93"/>
      <c r="F823" s="93"/>
      <c r="G823" s="93"/>
      <c r="H823" s="93"/>
      <c r="I823" s="93"/>
      <c r="J823" s="93"/>
      <c r="K823" s="93"/>
    </row>
    <row r="824" spans="2:11">
      <c r="B824" s="94"/>
      <c r="C824" s="94"/>
      <c r="D824" s="94"/>
      <c r="E824" s="93"/>
      <c r="F824" s="93"/>
      <c r="G824" s="93"/>
      <c r="H824" s="93"/>
      <c r="I824" s="93"/>
      <c r="J824" s="93"/>
      <c r="K824" s="93"/>
    </row>
    <row r="825" spans="2:11">
      <c r="B825" s="94"/>
      <c r="C825" s="94"/>
      <c r="D825" s="94"/>
      <c r="E825" s="93"/>
      <c r="F825" s="93"/>
      <c r="G825" s="93"/>
      <c r="H825" s="93"/>
      <c r="I825" s="93"/>
      <c r="J825" s="93"/>
      <c r="K825" s="93"/>
    </row>
    <row r="826" spans="2:11">
      <c r="B826" s="94"/>
      <c r="C826" s="94"/>
      <c r="D826" s="94"/>
      <c r="E826" s="93"/>
      <c r="F826" s="93"/>
      <c r="G826" s="93"/>
      <c r="H826" s="93"/>
      <c r="I826" s="93"/>
      <c r="J826" s="93"/>
      <c r="K826" s="93"/>
    </row>
    <row r="827" spans="2:11">
      <c r="B827" s="94"/>
      <c r="C827" s="94"/>
      <c r="D827" s="94"/>
      <c r="E827" s="93"/>
      <c r="F827" s="93"/>
      <c r="G827" s="93"/>
      <c r="H827" s="93"/>
      <c r="I827" s="93"/>
      <c r="J827" s="93"/>
      <c r="K827" s="93"/>
    </row>
    <row r="828" spans="2:11">
      <c r="B828" s="94"/>
      <c r="C828" s="94"/>
      <c r="D828" s="94"/>
      <c r="E828" s="93"/>
      <c r="F828" s="93"/>
      <c r="G828" s="93"/>
      <c r="H828" s="93"/>
      <c r="I828" s="93"/>
      <c r="J828" s="93"/>
      <c r="K828" s="93"/>
    </row>
    <row r="829" spans="2:11">
      <c r="B829" s="94"/>
      <c r="C829" s="94"/>
      <c r="D829" s="94"/>
      <c r="E829" s="93"/>
      <c r="F829" s="93"/>
      <c r="G829" s="93"/>
      <c r="H829" s="93"/>
      <c r="I829" s="93"/>
      <c r="J829" s="93"/>
      <c r="K829" s="93"/>
    </row>
    <row r="830" spans="2:11">
      <c r="B830" s="94"/>
      <c r="C830" s="94"/>
      <c r="D830" s="94"/>
      <c r="E830" s="93"/>
      <c r="F830" s="93"/>
      <c r="G830" s="93"/>
      <c r="H830" s="93"/>
      <c r="I830" s="93"/>
      <c r="J830" s="93"/>
      <c r="K830" s="93"/>
    </row>
    <row r="831" spans="2:11">
      <c r="B831" s="94"/>
      <c r="C831" s="94"/>
      <c r="D831" s="94"/>
      <c r="E831" s="93"/>
      <c r="F831" s="93"/>
      <c r="G831" s="93"/>
      <c r="H831" s="93"/>
      <c r="I831" s="93"/>
      <c r="J831" s="93"/>
      <c r="K831" s="93"/>
    </row>
    <row r="832" spans="2:11">
      <c r="B832" s="94"/>
      <c r="C832" s="94"/>
      <c r="D832" s="94"/>
      <c r="E832" s="93"/>
      <c r="F832" s="93"/>
      <c r="G832" s="93"/>
      <c r="H832" s="93"/>
      <c r="I832" s="93"/>
      <c r="J832" s="93"/>
      <c r="K832" s="93"/>
    </row>
    <row r="833" spans="2:11">
      <c r="B833" s="94"/>
      <c r="C833" s="94"/>
      <c r="D833" s="94"/>
      <c r="E833" s="93"/>
      <c r="F833" s="93"/>
      <c r="G833" s="93"/>
      <c r="H833" s="93"/>
      <c r="I833" s="93"/>
      <c r="J833" s="93"/>
      <c r="K833" s="93"/>
    </row>
    <row r="834" spans="2:11">
      <c r="B834" s="94"/>
      <c r="C834" s="94"/>
      <c r="D834" s="94"/>
      <c r="E834" s="93"/>
      <c r="F834" s="93"/>
      <c r="G834" s="93"/>
      <c r="H834" s="93"/>
      <c r="I834" s="93"/>
      <c r="J834" s="93"/>
      <c r="K834" s="93"/>
    </row>
    <row r="835" spans="2:11">
      <c r="B835" s="94"/>
      <c r="C835" s="94"/>
      <c r="D835" s="94"/>
      <c r="E835" s="93"/>
      <c r="F835" s="93"/>
      <c r="G835" s="93"/>
      <c r="H835" s="93"/>
      <c r="I835" s="93"/>
      <c r="J835" s="93"/>
      <c r="K835" s="93"/>
    </row>
    <row r="836" spans="2:11">
      <c r="B836" s="94"/>
      <c r="C836" s="94"/>
      <c r="D836" s="94"/>
      <c r="E836" s="93"/>
      <c r="F836" s="93"/>
      <c r="G836" s="93"/>
      <c r="H836" s="93"/>
      <c r="I836" s="93"/>
      <c r="J836" s="93"/>
      <c r="K836" s="93"/>
    </row>
    <row r="837" spans="2:11">
      <c r="B837" s="94"/>
      <c r="C837" s="94"/>
      <c r="D837" s="94"/>
      <c r="E837" s="93"/>
      <c r="F837" s="93"/>
      <c r="G837" s="93"/>
      <c r="H837" s="93"/>
      <c r="I837" s="93"/>
      <c r="J837" s="93"/>
      <c r="K837" s="93"/>
    </row>
    <row r="838" spans="2:11">
      <c r="B838" s="94"/>
      <c r="C838" s="94"/>
      <c r="D838" s="94"/>
      <c r="E838" s="93"/>
      <c r="F838" s="93"/>
      <c r="G838" s="93"/>
      <c r="H838" s="93"/>
      <c r="I838" s="93"/>
      <c r="J838" s="93"/>
      <c r="K838" s="93"/>
    </row>
    <row r="839" spans="2:11">
      <c r="B839" s="94"/>
      <c r="C839" s="94"/>
      <c r="D839" s="94"/>
      <c r="E839" s="93"/>
      <c r="F839" s="93"/>
      <c r="G839" s="93"/>
      <c r="H839" s="93"/>
      <c r="I839" s="93"/>
      <c r="J839" s="93"/>
      <c r="K839" s="93"/>
    </row>
    <row r="840" spans="2:11">
      <c r="B840" s="94"/>
      <c r="C840" s="94"/>
      <c r="D840" s="94"/>
      <c r="E840" s="93"/>
      <c r="F840" s="93"/>
      <c r="G840" s="93"/>
      <c r="H840" s="93"/>
      <c r="I840" s="93"/>
      <c r="J840" s="93"/>
      <c r="K840" s="93"/>
    </row>
    <row r="841" spans="2:11">
      <c r="B841" s="94"/>
      <c r="C841" s="94"/>
      <c r="D841" s="94"/>
      <c r="E841" s="93"/>
      <c r="F841" s="93"/>
      <c r="G841" s="93"/>
      <c r="H841" s="93"/>
      <c r="I841" s="93"/>
      <c r="J841" s="93"/>
      <c r="K841" s="93"/>
    </row>
    <row r="842" spans="2:11">
      <c r="B842" s="94"/>
      <c r="C842" s="94"/>
      <c r="D842" s="94"/>
      <c r="E842" s="93"/>
      <c r="F842" s="93"/>
      <c r="G842" s="93"/>
      <c r="H842" s="93"/>
      <c r="I842" s="93"/>
      <c r="J842" s="93"/>
      <c r="K842" s="93"/>
    </row>
    <row r="843" spans="2:11">
      <c r="B843" s="94"/>
      <c r="C843" s="94"/>
      <c r="D843" s="94"/>
      <c r="E843" s="93"/>
      <c r="F843" s="93"/>
      <c r="G843" s="93"/>
      <c r="H843" s="93"/>
      <c r="I843" s="93"/>
      <c r="J843" s="93"/>
      <c r="K843" s="93"/>
    </row>
    <row r="844" spans="2:11">
      <c r="B844" s="94"/>
      <c r="C844" s="94"/>
      <c r="D844" s="94"/>
      <c r="E844" s="93"/>
      <c r="F844" s="93"/>
      <c r="G844" s="93"/>
      <c r="H844" s="93"/>
      <c r="I844" s="93"/>
      <c r="J844" s="93"/>
      <c r="K844" s="93"/>
    </row>
    <row r="845" spans="2:11">
      <c r="B845" s="94"/>
      <c r="C845" s="94"/>
      <c r="D845" s="94"/>
      <c r="E845" s="93"/>
      <c r="F845" s="93"/>
      <c r="G845" s="93"/>
      <c r="H845" s="93"/>
      <c r="I845" s="93"/>
      <c r="J845" s="93"/>
      <c r="K845" s="93"/>
    </row>
    <row r="846" spans="2:11">
      <c r="B846" s="94"/>
      <c r="C846" s="94"/>
      <c r="D846" s="94"/>
      <c r="E846" s="93"/>
      <c r="F846" s="93"/>
      <c r="G846" s="93"/>
      <c r="H846" s="93"/>
      <c r="I846" s="93"/>
      <c r="J846" s="93"/>
      <c r="K846" s="93"/>
    </row>
    <row r="847" spans="2:11">
      <c r="B847" s="94"/>
      <c r="C847" s="94"/>
      <c r="D847" s="94"/>
      <c r="E847" s="93"/>
      <c r="F847" s="93"/>
      <c r="G847" s="93"/>
      <c r="H847" s="93"/>
      <c r="I847" s="93"/>
      <c r="J847" s="93"/>
      <c r="K847" s="93"/>
    </row>
    <row r="848" spans="2:11">
      <c r="B848" s="94"/>
      <c r="C848" s="94"/>
      <c r="D848" s="94"/>
      <c r="E848" s="93"/>
      <c r="F848" s="93"/>
      <c r="G848" s="93"/>
      <c r="H848" s="93"/>
      <c r="I848" s="93"/>
      <c r="J848" s="93"/>
      <c r="K848" s="93"/>
    </row>
    <row r="849" spans="2:11">
      <c r="B849" s="94"/>
      <c r="C849" s="94"/>
      <c r="D849" s="94"/>
      <c r="E849" s="93"/>
      <c r="F849" s="93"/>
      <c r="G849" s="93"/>
      <c r="H849" s="93"/>
      <c r="I849" s="93"/>
      <c r="J849" s="93"/>
      <c r="K849" s="93"/>
    </row>
    <row r="850" spans="2:11">
      <c r="B850" s="94"/>
      <c r="C850" s="94"/>
      <c r="D850" s="94"/>
      <c r="E850" s="93"/>
      <c r="F850" s="93"/>
      <c r="G850" s="93"/>
      <c r="H850" s="93"/>
      <c r="I850" s="93"/>
      <c r="J850" s="93"/>
      <c r="K850" s="93"/>
    </row>
    <row r="851" spans="2:11">
      <c r="B851" s="94"/>
      <c r="C851" s="94"/>
      <c r="D851" s="94"/>
      <c r="E851" s="93"/>
      <c r="F851" s="93"/>
      <c r="G851" s="93"/>
      <c r="H851" s="93"/>
      <c r="I851" s="93"/>
      <c r="J851" s="93"/>
      <c r="K851" s="93"/>
    </row>
    <row r="852" spans="2:11">
      <c r="B852" s="94"/>
      <c r="C852" s="94"/>
      <c r="D852" s="94"/>
      <c r="E852" s="93"/>
      <c r="F852" s="93"/>
      <c r="G852" s="93"/>
      <c r="H852" s="93"/>
      <c r="I852" s="93"/>
      <c r="J852" s="93"/>
      <c r="K852" s="93"/>
    </row>
    <row r="853" spans="2:11">
      <c r="B853" s="94"/>
      <c r="C853" s="94"/>
      <c r="D853" s="94"/>
      <c r="E853" s="93"/>
      <c r="F853" s="93"/>
      <c r="G853" s="93"/>
      <c r="H853" s="93"/>
      <c r="I853" s="93"/>
      <c r="J853" s="93"/>
      <c r="K853" s="93"/>
    </row>
    <row r="854" spans="2:11">
      <c r="B854" s="94"/>
      <c r="C854" s="94"/>
      <c r="D854" s="94"/>
      <c r="E854" s="93"/>
      <c r="F854" s="93"/>
      <c r="G854" s="93"/>
      <c r="H854" s="93"/>
      <c r="I854" s="93"/>
      <c r="J854" s="93"/>
      <c r="K854" s="93"/>
    </row>
    <row r="855" spans="2:11">
      <c r="B855" s="94"/>
      <c r="C855" s="94"/>
      <c r="D855" s="94"/>
      <c r="E855" s="93"/>
      <c r="F855" s="93"/>
      <c r="G855" s="93"/>
      <c r="H855" s="93"/>
      <c r="I855" s="93"/>
      <c r="J855" s="93"/>
      <c r="K855" s="93"/>
    </row>
    <row r="856" spans="2:11">
      <c r="B856" s="94"/>
      <c r="C856" s="94"/>
      <c r="D856" s="94"/>
      <c r="E856" s="93"/>
      <c r="F856" s="93"/>
      <c r="G856" s="93"/>
      <c r="H856" s="93"/>
      <c r="I856" s="93"/>
      <c r="J856" s="93"/>
      <c r="K856" s="93"/>
    </row>
    <row r="857" spans="2:11">
      <c r="B857" s="94"/>
      <c r="C857" s="94"/>
      <c r="D857" s="94"/>
      <c r="E857" s="93"/>
      <c r="F857" s="93"/>
      <c r="G857" s="93"/>
      <c r="H857" s="93"/>
      <c r="I857" s="93"/>
      <c r="J857" s="93"/>
      <c r="K857" s="93"/>
    </row>
    <row r="858" spans="2:11">
      <c r="B858" s="94"/>
      <c r="C858" s="94"/>
      <c r="D858" s="94"/>
      <c r="E858" s="93"/>
      <c r="F858" s="93"/>
      <c r="G858" s="93"/>
      <c r="H858" s="93"/>
      <c r="I858" s="93"/>
      <c r="J858" s="93"/>
      <c r="K858" s="93"/>
    </row>
    <row r="859" spans="2:11">
      <c r="B859" s="94"/>
      <c r="C859" s="94"/>
      <c r="D859" s="94"/>
      <c r="E859" s="93"/>
      <c r="F859" s="93"/>
      <c r="G859" s="93"/>
      <c r="H859" s="93"/>
      <c r="I859" s="93"/>
      <c r="J859" s="93"/>
      <c r="K859" s="93"/>
    </row>
    <row r="860" spans="2:11">
      <c r="B860" s="94"/>
      <c r="C860" s="94"/>
      <c r="D860" s="94"/>
      <c r="E860" s="93"/>
      <c r="F860" s="93"/>
      <c r="G860" s="93"/>
      <c r="H860" s="93"/>
      <c r="I860" s="93"/>
      <c r="J860" s="93"/>
      <c r="K860" s="93"/>
    </row>
    <row r="861" spans="2:11">
      <c r="B861" s="94"/>
      <c r="C861" s="94"/>
      <c r="D861" s="94"/>
      <c r="E861" s="93"/>
      <c r="F861" s="93"/>
      <c r="G861" s="93"/>
      <c r="H861" s="93"/>
      <c r="I861" s="93"/>
      <c r="J861" s="93"/>
      <c r="K861" s="93"/>
    </row>
    <row r="862" spans="2:11">
      <c r="B862" s="94"/>
      <c r="C862" s="94"/>
      <c r="D862" s="94"/>
      <c r="E862" s="93"/>
      <c r="F862" s="93"/>
      <c r="G862" s="93"/>
      <c r="H862" s="93"/>
      <c r="I862" s="93"/>
      <c r="J862" s="93"/>
      <c r="K862" s="93"/>
    </row>
    <row r="863" spans="2:11">
      <c r="B863" s="94"/>
      <c r="C863" s="94"/>
      <c r="D863" s="94"/>
      <c r="E863" s="93"/>
      <c r="F863" s="93"/>
      <c r="G863" s="93"/>
      <c r="H863" s="93"/>
      <c r="I863" s="93"/>
      <c r="J863" s="93"/>
      <c r="K863" s="93"/>
    </row>
    <row r="864" spans="2:11">
      <c r="B864" s="94"/>
      <c r="C864" s="94"/>
      <c r="D864" s="94"/>
      <c r="E864" s="93"/>
      <c r="F864" s="93"/>
      <c r="G864" s="93"/>
      <c r="H864" s="93"/>
      <c r="I864" s="93"/>
      <c r="J864" s="93"/>
      <c r="K864" s="93"/>
    </row>
    <row r="865" spans="2:11">
      <c r="B865" s="94"/>
      <c r="C865" s="94"/>
      <c r="D865" s="94"/>
      <c r="E865" s="93"/>
      <c r="F865" s="93"/>
      <c r="G865" s="93"/>
      <c r="H865" s="93"/>
      <c r="I865" s="93"/>
      <c r="J865" s="93"/>
      <c r="K865" s="93"/>
    </row>
    <row r="866" spans="2:11">
      <c r="B866" s="94"/>
      <c r="C866" s="94"/>
      <c r="D866" s="94"/>
      <c r="E866" s="93"/>
      <c r="F866" s="93"/>
      <c r="G866" s="93"/>
      <c r="H866" s="93"/>
      <c r="I866" s="93"/>
      <c r="J866" s="93"/>
      <c r="K866" s="93"/>
    </row>
    <row r="867" spans="2:11">
      <c r="B867" s="94"/>
      <c r="C867" s="94"/>
      <c r="D867" s="94"/>
      <c r="E867" s="93"/>
      <c r="F867" s="93"/>
      <c r="G867" s="93"/>
      <c r="H867" s="93"/>
      <c r="I867" s="93"/>
      <c r="J867" s="93"/>
      <c r="K867" s="93"/>
    </row>
    <row r="868" spans="2:11">
      <c r="B868" s="94"/>
      <c r="C868" s="94"/>
      <c r="D868" s="94"/>
      <c r="E868" s="93"/>
      <c r="F868" s="93"/>
      <c r="G868" s="93"/>
      <c r="H868" s="93"/>
      <c r="I868" s="93"/>
      <c r="J868" s="93"/>
      <c r="K868" s="93"/>
    </row>
    <row r="869" spans="2:11">
      <c r="B869" s="94"/>
      <c r="C869" s="94"/>
      <c r="D869" s="94"/>
      <c r="E869" s="93"/>
      <c r="F869" s="93"/>
      <c r="G869" s="93"/>
      <c r="H869" s="93"/>
      <c r="I869" s="93"/>
      <c r="J869" s="93"/>
      <c r="K869" s="93"/>
    </row>
    <row r="870" spans="2:11">
      <c r="B870" s="94"/>
      <c r="C870" s="94"/>
      <c r="D870" s="94"/>
      <c r="E870" s="93"/>
      <c r="F870" s="93"/>
      <c r="G870" s="93"/>
      <c r="H870" s="93"/>
      <c r="I870" s="93"/>
      <c r="J870" s="93"/>
      <c r="K870" s="93"/>
    </row>
    <row r="871" spans="2:11">
      <c r="B871" s="94"/>
      <c r="C871" s="94"/>
      <c r="D871" s="94"/>
      <c r="E871" s="93"/>
      <c r="F871" s="93"/>
      <c r="G871" s="93"/>
      <c r="H871" s="93"/>
      <c r="I871" s="93"/>
      <c r="J871" s="93"/>
      <c r="K871" s="93"/>
    </row>
    <row r="872" spans="2:11">
      <c r="B872" s="94"/>
      <c r="C872" s="94"/>
      <c r="D872" s="94"/>
      <c r="E872" s="93"/>
      <c r="F872" s="93"/>
      <c r="G872" s="93"/>
      <c r="H872" s="93"/>
      <c r="I872" s="93"/>
      <c r="J872" s="93"/>
      <c r="K872" s="93"/>
    </row>
    <row r="873" spans="2:11">
      <c r="B873" s="94"/>
      <c r="C873" s="94"/>
      <c r="D873" s="94"/>
      <c r="E873" s="93"/>
      <c r="F873" s="93"/>
      <c r="G873" s="93"/>
      <c r="H873" s="93"/>
      <c r="I873" s="93"/>
      <c r="J873" s="93"/>
      <c r="K873" s="93"/>
    </row>
    <row r="874" spans="2:11">
      <c r="B874" s="94"/>
      <c r="C874" s="94"/>
      <c r="D874" s="94"/>
      <c r="E874" s="93"/>
      <c r="F874" s="93"/>
      <c r="G874" s="93"/>
      <c r="H874" s="93"/>
      <c r="I874" s="93"/>
      <c r="J874" s="93"/>
      <c r="K874" s="93"/>
    </row>
    <row r="875" spans="2:11">
      <c r="B875" s="94"/>
      <c r="C875" s="94"/>
      <c r="D875" s="94"/>
      <c r="E875" s="93"/>
      <c r="F875" s="93"/>
      <c r="G875" s="93"/>
      <c r="H875" s="93"/>
      <c r="I875" s="93"/>
      <c r="J875" s="93"/>
      <c r="K875" s="93"/>
    </row>
    <row r="876" spans="2:11">
      <c r="B876" s="94"/>
      <c r="C876" s="94"/>
      <c r="D876" s="94"/>
      <c r="E876" s="93"/>
      <c r="F876" s="93"/>
      <c r="G876" s="93"/>
      <c r="H876" s="93"/>
      <c r="I876" s="93"/>
      <c r="J876" s="93"/>
      <c r="K876" s="93"/>
    </row>
    <row r="877" spans="2:11">
      <c r="B877" s="94"/>
      <c r="C877" s="94"/>
      <c r="D877" s="94"/>
      <c r="E877" s="93"/>
      <c r="F877" s="93"/>
      <c r="G877" s="93"/>
      <c r="H877" s="93"/>
      <c r="I877" s="93"/>
      <c r="J877" s="93"/>
      <c r="K877" s="93"/>
    </row>
    <row r="878" spans="2:11">
      <c r="B878" s="94"/>
      <c r="C878" s="94"/>
      <c r="D878" s="94"/>
      <c r="E878" s="93"/>
      <c r="F878" s="93"/>
      <c r="G878" s="93"/>
      <c r="H878" s="93"/>
      <c r="I878" s="93"/>
      <c r="J878" s="93"/>
      <c r="K878" s="93"/>
    </row>
    <row r="879" spans="2:11">
      <c r="B879" s="94"/>
      <c r="C879" s="94"/>
      <c r="D879" s="94"/>
      <c r="E879" s="93"/>
      <c r="F879" s="93"/>
      <c r="G879" s="93"/>
      <c r="H879" s="93"/>
      <c r="I879" s="93"/>
      <c r="J879" s="93"/>
      <c r="K879" s="93"/>
    </row>
    <row r="880" spans="2:11">
      <c r="B880" s="94"/>
      <c r="C880" s="94"/>
      <c r="D880" s="94"/>
      <c r="E880" s="93"/>
      <c r="F880" s="93"/>
      <c r="G880" s="93"/>
      <c r="H880" s="93"/>
      <c r="I880" s="93"/>
      <c r="J880" s="93"/>
      <c r="K880" s="93"/>
    </row>
    <row r="881" spans="2:11">
      <c r="B881" s="94"/>
      <c r="C881" s="94"/>
      <c r="D881" s="94"/>
      <c r="E881" s="93"/>
      <c r="F881" s="93"/>
      <c r="G881" s="93"/>
      <c r="H881" s="93"/>
      <c r="I881" s="93"/>
      <c r="J881" s="93"/>
      <c r="K881" s="93"/>
    </row>
    <row r="882" spans="2:11">
      <c r="B882" s="94"/>
      <c r="C882" s="94"/>
      <c r="D882" s="94"/>
      <c r="E882" s="93"/>
      <c r="F882" s="93"/>
      <c r="G882" s="93"/>
      <c r="H882" s="93"/>
      <c r="I882" s="93"/>
      <c r="J882" s="93"/>
      <c r="K882" s="93"/>
    </row>
    <row r="883" spans="2:11">
      <c r="B883" s="94"/>
      <c r="C883" s="94"/>
      <c r="D883" s="94"/>
      <c r="E883" s="93"/>
      <c r="F883" s="93"/>
      <c r="G883" s="93"/>
      <c r="H883" s="93"/>
      <c r="I883" s="93"/>
      <c r="J883" s="93"/>
      <c r="K883" s="93"/>
    </row>
    <row r="884" spans="2:11">
      <c r="B884" s="94"/>
      <c r="C884" s="94"/>
      <c r="D884" s="94"/>
      <c r="E884" s="93"/>
      <c r="F884" s="93"/>
      <c r="G884" s="93"/>
      <c r="H884" s="93"/>
      <c r="I884" s="93"/>
      <c r="J884" s="93"/>
      <c r="K884" s="93"/>
    </row>
    <row r="885" spans="2:11">
      <c r="B885" s="94"/>
      <c r="C885" s="94"/>
      <c r="D885" s="94"/>
      <c r="E885" s="93"/>
      <c r="F885" s="93"/>
      <c r="G885" s="93"/>
      <c r="H885" s="93"/>
      <c r="I885" s="93"/>
      <c r="J885" s="93"/>
      <c r="K885" s="93"/>
    </row>
    <row r="886" spans="2:11">
      <c r="B886" s="94"/>
      <c r="C886" s="94"/>
      <c r="D886" s="94"/>
      <c r="E886" s="93"/>
      <c r="F886" s="93"/>
      <c r="G886" s="93"/>
      <c r="H886" s="93"/>
      <c r="I886" s="93"/>
      <c r="J886" s="93"/>
      <c r="K886" s="93"/>
    </row>
    <row r="887" spans="2:11">
      <c r="B887" s="94"/>
      <c r="C887" s="94"/>
      <c r="D887" s="94"/>
      <c r="E887" s="93"/>
      <c r="F887" s="93"/>
      <c r="G887" s="93"/>
      <c r="H887" s="93"/>
      <c r="I887" s="93"/>
      <c r="J887" s="93"/>
      <c r="K887" s="93"/>
    </row>
    <row r="888" spans="2:11">
      <c r="B888" s="94"/>
      <c r="C888" s="94"/>
      <c r="D888" s="94"/>
      <c r="E888" s="93"/>
      <c r="F888" s="93"/>
      <c r="G888" s="93"/>
      <c r="H888" s="93"/>
      <c r="I888" s="93"/>
      <c r="J888" s="93"/>
      <c r="K888" s="93"/>
    </row>
    <row r="889" spans="2:11">
      <c r="B889" s="94"/>
      <c r="C889" s="94"/>
      <c r="D889" s="94"/>
      <c r="E889" s="93"/>
      <c r="F889" s="93"/>
      <c r="G889" s="93"/>
      <c r="H889" s="93"/>
      <c r="I889" s="93"/>
      <c r="J889" s="93"/>
      <c r="K889" s="93"/>
    </row>
    <row r="890" spans="2:11">
      <c r="B890" s="94"/>
      <c r="C890" s="94"/>
      <c r="D890" s="94"/>
      <c r="E890" s="93"/>
      <c r="F890" s="93"/>
      <c r="G890" s="93"/>
      <c r="H890" s="93"/>
      <c r="I890" s="93"/>
      <c r="J890" s="93"/>
      <c r="K890" s="93"/>
    </row>
    <row r="891" spans="2:11">
      <c r="B891" s="94"/>
      <c r="C891" s="94"/>
      <c r="D891" s="94"/>
      <c r="E891" s="93"/>
      <c r="F891" s="93"/>
      <c r="G891" s="93"/>
      <c r="H891" s="93"/>
      <c r="I891" s="93"/>
      <c r="J891" s="93"/>
      <c r="K891" s="93"/>
    </row>
    <row r="892" spans="2:11">
      <c r="B892" s="94"/>
      <c r="C892" s="94"/>
      <c r="D892" s="94"/>
      <c r="E892" s="93"/>
      <c r="F892" s="93"/>
      <c r="G892" s="93"/>
      <c r="H892" s="93"/>
      <c r="I892" s="93"/>
      <c r="J892" s="93"/>
      <c r="K892" s="93"/>
    </row>
    <row r="893" spans="2:11">
      <c r="B893" s="94"/>
      <c r="C893" s="94"/>
      <c r="D893" s="94"/>
      <c r="E893" s="93"/>
      <c r="F893" s="93"/>
      <c r="G893" s="93"/>
      <c r="H893" s="93"/>
      <c r="I893" s="93"/>
      <c r="J893" s="93"/>
      <c r="K893" s="93"/>
    </row>
    <row r="894" spans="2:11">
      <c r="B894" s="94"/>
      <c r="C894" s="94"/>
      <c r="D894" s="94"/>
      <c r="E894" s="93"/>
      <c r="F894" s="93"/>
      <c r="G894" s="93"/>
      <c r="H894" s="93"/>
      <c r="I894" s="93"/>
      <c r="J894" s="93"/>
      <c r="K894" s="93"/>
    </row>
    <row r="895" spans="2:11">
      <c r="B895" s="94"/>
      <c r="C895" s="94"/>
      <c r="D895" s="94"/>
      <c r="E895" s="93"/>
      <c r="F895" s="93"/>
      <c r="G895" s="93"/>
      <c r="H895" s="93"/>
      <c r="I895" s="93"/>
      <c r="J895" s="93"/>
      <c r="K895" s="93"/>
    </row>
    <row r="896" spans="2:11">
      <c r="B896" s="94"/>
      <c r="C896" s="94"/>
      <c r="D896" s="94"/>
      <c r="E896" s="93"/>
      <c r="F896" s="93"/>
      <c r="G896" s="93"/>
      <c r="H896" s="93"/>
      <c r="I896" s="93"/>
      <c r="J896" s="93"/>
      <c r="K896" s="93"/>
    </row>
    <row r="897" spans="2:11">
      <c r="B897" s="94"/>
      <c r="C897" s="94"/>
      <c r="D897" s="94"/>
      <c r="E897" s="93"/>
      <c r="F897" s="93"/>
      <c r="G897" s="93"/>
      <c r="H897" s="93"/>
      <c r="I897" s="93"/>
      <c r="J897" s="93"/>
      <c r="K897" s="93"/>
    </row>
    <row r="898" spans="2:11">
      <c r="B898" s="94"/>
      <c r="C898" s="94"/>
      <c r="D898" s="94"/>
      <c r="E898" s="93"/>
      <c r="F898" s="93"/>
      <c r="G898" s="93"/>
      <c r="H898" s="93"/>
      <c r="I898" s="93"/>
      <c r="J898" s="93"/>
      <c r="K898" s="93"/>
    </row>
    <row r="899" spans="2:11">
      <c r="B899" s="94"/>
      <c r="C899" s="94"/>
      <c r="D899" s="94"/>
      <c r="E899" s="93"/>
      <c r="F899" s="93"/>
      <c r="G899" s="93"/>
      <c r="H899" s="93"/>
      <c r="I899" s="93"/>
      <c r="J899" s="93"/>
      <c r="K899" s="93"/>
    </row>
    <row r="900" spans="2:11">
      <c r="B900" s="94"/>
      <c r="C900" s="94"/>
      <c r="D900" s="94"/>
      <c r="E900" s="93"/>
      <c r="F900" s="93"/>
      <c r="G900" s="93"/>
      <c r="H900" s="93"/>
      <c r="I900" s="93"/>
      <c r="J900" s="93"/>
      <c r="K900" s="93"/>
    </row>
    <row r="901" spans="2:11">
      <c r="B901" s="94"/>
      <c r="C901" s="94"/>
      <c r="D901" s="94"/>
      <c r="E901" s="93"/>
      <c r="F901" s="93"/>
      <c r="G901" s="93"/>
      <c r="H901" s="93"/>
      <c r="I901" s="93"/>
      <c r="J901" s="93"/>
      <c r="K901" s="93"/>
    </row>
    <row r="902" spans="2:11">
      <c r="B902" s="94"/>
      <c r="C902" s="94"/>
      <c r="D902" s="94"/>
      <c r="E902" s="93"/>
      <c r="F902" s="93"/>
      <c r="G902" s="93"/>
      <c r="H902" s="93"/>
      <c r="I902" s="93"/>
      <c r="J902" s="93"/>
      <c r="K902" s="93"/>
    </row>
    <row r="903" spans="2:11">
      <c r="B903" s="94"/>
      <c r="C903" s="94"/>
      <c r="D903" s="94"/>
      <c r="E903" s="93"/>
      <c r="F903" s="93"/>
      <c r="G903" s="93"/>
      <c r="H903" s="93"/>
      <c r="I903" s="93"/>
      <c r="J903" s="93"/>
      <c r="K903" s="93"/>
    </row>
    <row r="904" spans="2:11">
      <c r="B904" s="94"/>
      <c r="C904" s="94"/>
      <c r="D904" s="94"/>
      <c r="E904" s="93"/>
      <c r="F904" s="93"/>
      <c r="G904" s="93"/>
      <c r="H904" s="93"/>
      <c r="I904" s="93"/>
      <c r="J904" s="93"/>
      <c r="K904" s="93"/>
    </row>
    <row r="905" spans="2:11">
      <c r="B905" s="94"/>
      <c r="C905" s="94"/>
      <c r="D905" s="94"/>
      <c r="E905" s="93"/>
      <c r="F905" s="93"/>
      <c r="G905" s="93"/>
      <c r="H905" s="93"/>
      <c r="I905" s="93"/>
      <c r="J905" s="93"/>
      <c r="K905" s="93"/>
    </row>
    <row r="906" spans="2:11">
      <c r="B906" s="94"/>
      <c r="C906" s="94"/>
      <c r="D906" s="94"/>
      <c r="E906" s="93"/>
      <c r="F906" s="93"/>
      <c r="G906" s="93"/>
      <c r="H906" s="93"/>
      <c r="I906" s="93"/>
      <c r="J906" s="93"/>
      <c r="K906" s="93"/>
    </row>
    <row r="907" spans="2:11">
      <c r="B907" s="94"/>
      <c r="C907" s="94"/>
      <c r="D907" s="94"/>
      <c r="E907" s="93"/>
      <c r="F907" s="93"/>
      <c r="G907" s="93"/>
      <c r="H907" s="93"/>
      <c r="I907" s="93"/>
      <c r="J907" s="93"/>
      <c r="K907" s="93"/>
    </row>
    <row r="908" spans="2:11">
      <c r="B908" s="94"/>
      <c r="C908" s="94"/>
      <c r="D908" s="94"/>
      <c r="E908" s="93"/>
      <c r="F908" s="93"/>
      <c r="G908" s="93"/>
      <c r="H908" s="93"/>
      <c r="I908" s="93"/>
      <c r="J908" s="93"/>
      <c r="K908" s="93"/>
    </row>
    <row r="909" spans="2:11">
      <c r="B909" s="94"/>
      <c r="C909" s="94"/>
      <c r="D909" s="94"/>
      <c r="E909" s="93"/>
      <c r="F909" s="93"/>
      <c r="G909" s="93"/>
      <c r="H909" s="93"/>
      <c r="I909" s="93"/>
      <c r="J909" s="93"/>
      <c r="K909" s="93"/>
    </row>
    <row r="910" spans="2:11">
      <c r="B910" s="94"/>
      <c r="C910" s="94"/>
      <c r="D910" s="94"/>
      <c r="E910" s="93"/>
      <c r="F910" s="93"/>
      <c r="G910" s="93"/>
      <c r="H910" s="93"/>
      <c r="I910" s="93"/>
      <c r="J910" s="93"/>
      <c r="K910" s="93"/>
    </row>
    <row r="911" spans="2:11">
      <c r="B911" s="94"/>
      <c r="C911" s="94"/>
      <c r="D911" s="94"/>
      <c r="E911" s="93"/>
      <c r="F911" s="93"/>
      <c r="G911" s="93"/>
      <c r="H911" s="93"/>
      <c r="I911" s="93"/>
      <c r="J911" s="93"/>
      <c r="K911" s="93"/>
    </row>
    <row r="912" spans="2:11">
      <c r="B912" s="94"/>
      <c r="C912" s="94"/>
      <c r="D912" s="94"/>
      <c r="E912" s="93"/>
      <c r="F912" s="93"/>
      <c r="G912" s="93"/>
      <c r="H912" s="93"/>
      <c r="I912" s="93"/>
      <c r="J912" s="93"/>
      <c r="K912" s="93"/>
    </row>
    <row r="913" spans="2:11">
      <c r="B913" s="94"/>
      <c r="C913" s="94"/>
      <c r="D913" s="94"/>
      <c r="E913" s="93"/>
      <c r="F913" s="93"/>
      <c r="G913" s="93"/>
      <c r="H913" s="93"/>
      <c r="I913" s="93"/>
      <c r="J913" s="93"/>
      <c r="K913" s="93"/>
    </row>
    <row r="914" spans="2:11">
      <c r="B914" s="94"/>
      <c r="C914" s="94"/>
      <c r="D914" s="94"/>
      <c r="E914" s="93"/>
      <c r="F914" s="93"/>
      <c r="G914" s="93"/>
      <c r="H914" s="93"/>
      <c r="I914" s="93"/>
      <c r="J914" s="93"/>
      <c r="K914" s="93"/>
    </row>
    <row r="915" spans="2:11">
      <c r="B915" s="94"/>
      <c r="C915" s="94"/>
      <c r="D915" s="94"/>
      <c r="E915" s="93"/>
      <c r="F915" s="93"/>
      <c r="G915" s="93"/>
      <c r="H915" s="93"/>
      <c r="I915" s="93"/>
      <c r="J915" s="93"/>
      <c r="K915" s="93"/>
    </row>
    <row r="916" spans="2:11">
      <c r="B916" s="94"/>
      <c r="C916" s="94"/>
      <c r="D916" s="94"/>
      <c r="E916" s="93"/>
      <c r="F916" s="93"/>
      <c r="G916" s="93"/>
      <c r="H916" s="93"/>
      <c r="I916" s="93"/>
      <c r="J916" s="93"/>
      <c r="K916" s="93"/>
    </row>
    <row r="917" spans="2:11">
      <c r="B917" s="94"/>
      <c r="C917" s="94"/>
      <c r="D917" s="94"/>
      <c r="E917" s="93"/>
      <c r="F917" s="93"/>
      <c r="G917" s="93"/>
      <c r="H917" s="93"/>
      <c r="I917" s="93"/>
      <c r="J917" s="93"/>
      <c r="K917" s="93"/>
    </row>
    <row r="918" spans="2:11">
      <c r="B918" s="94"/>
      <c r="C918" s="94"/>
      <c r="D918" s="94"/>
      <c r="E918" s="93"/>
      <c r="F918" s="93"/>
      <c r="G918" s="93"/>
      <c r="H918" s="93"/>
      <c r="I918" s="93"/>
      <c r="J918" s="93"/>
      <c r="K918" s="93"/>
    </row>
    <row r="919" spans="2:11">
      <c r="B919" s="94"/>
      <c r="C919" s="94"/>
      <c r="D919" s="94"/>
      <c r="E919" s="93"/>
      <c r="F919" s="93"/>
      <c r="G919" s="93"/>
      <c r="H919" s="93"/>
      <c r="I919" s="93"/>
      <c r="J919" s="93"/>
      <c r="K919" s="93"/>
    </row>
    <row r="920" spans="2:11">
      <c r="B920" s="94"/>
      <c r="C920" s="94"/>
      <c r="D920" s="94"/>
      <c r="E920" s="93"/>
      <c r="F920" s="93"/>
      <c r="G920" s="93"/>
      <c r="H920" s="93"/>
      <c r="I920" s="93"/>
      <c r="J920" s="93"/>
      <c r="K920" s="93"/>
    </row>
    <row r="921" spans="2:11">
      <c r="B921" s="94"/>
      <c r="C921" s="94"/>
      <c r="D921" s="94"/>
      <c r="E921" s="93"/>
      <c r="F921" s="93"/>
      <c r="G921" s="93"/>
      <c r="H921" s="93"/>
      <c r="I921" s="93"/>
      <c r="J921" s="93"/>
      <c r="K921" s="93"/>
    </row>
    <row r="922" spans="2:11">
      <c r="B922" s="94"/>
      <c r="C922" s="94"/>
      <c r="D922" s="94"/>
      <c r="E922" s="93"/>
      <c r="F922" s="93"/>
      <c r="G922" s="93"/>
      <c r="H922" s="93"/>
      <c r="I922" s="93"/>
      <c r="J922" s="93"/>
      <c r="K922" s="93"/>
    </row>
    <row r="923" spans="2:11">
      <c r="B923" s="94"/>
      <c r="C923" s="94"/>
      <c r="D923" s="94"/>
      <c r="E923" s="93"/>
      <c r="F923" s="93"/>
      <c r="G923" s="93"/>
      <c r="H923" s="93"/>
      <c r="I923" s="93"/>
      <c r="J923" s="93"/>
      <c r="K923" s="93"/>
    </row>
    <row r="924" spans="2:11">
      <c r="B924" s="94"/>
      <c r="C924" s="94"/>
      <c r="D924" s="94"/>
      <c r="E924" s="93"/>
      <c r="F924" s="93"/>
      <c r="G924" s="93"/>
      <c r="H924" s="93"/>
      <c r="I924" s="93"/>
      <c r="J924" s="93"/>
      <c r="K924" s="93"/>
    </row>
    <row r="925" spans="2:11">
      <c r="B925" s="94"/>
      <c r="C925" s="94"/>
      <c r="D925" s="94"/>
      <c r="E925" s="93"/>
      <c r="F925" s="93"/>
      <c r="G925" s="93"/>
      <c r="H925" s="93"/>
      <c r="I925" s="93"/>
      <c r="J925" s="93"/>
      <c r="K925" s="93"/>
    </row>
    <row r="926" spans="2:11">
      <c r="B926" s="94"/>
      <c r="C926" s="94"/>
      <c r="D926" s="94"/>
      <c r="E926" s="93"/>
      <c r="F926" s="93"/>
      <c r="G926" s="93"/>
      <c r="H926" s="93"/>
      <c r="I926" s="93"/>
      <c r="J926" s="93"/>
      <c r="K926" s="93"/>
    </row>
    <row r="927" spans="2:11">
      <c r="B927" s="94"/>
      <c r="C927" s="94"/>
      <c r="D927" s="94"/>
      <c r="E927" s="93"/>
      <c r="F927" s="93"/>
      <c r="G927" s="93"/>
      <c r="H927" s="93"/>
      <c r="I927" s="93"/>
      <c r="J927" s="93"/>
      <c r="K927" s="93"/>
    </row>
    <row r="928" spans="2:11">
      <c r="B928" s="94"/>
      <c r="C928" s="94"/>
      <c r="D928" s="94"/>
      <c r="E928" s="93"/>
      <c r="F928" s="93"/>
      <c r="G928" s="93"/>
      <c r="H928" s="93"/>
      <c r="I928" s="93"/>
      <c r="J928" s="93"/>
      <c r="K928" s="93"/>
    </row>
    <row r="929" spans="2:11">
      <c r="B929" s="94"/>
      <c r="C929" s="94"/>
      <c r="D929" s="94"/>
      <c r="E929" s="93"/>
      <c r="F929" s="93"/>
      <c r="G929" s="93"/>
      <c r="H929" s="93"/>
      <c r="I929" s="93"/>
      <c r="J929" s="93"/>
      <c r="K929" s="93"/>
    </row>
    <row r="930" spans="2:11">
      <c r="B930" s="94"/>
      <c r="C930" s="94"/>
      <c r="D930" s="94"/>
      <c r="E930" s="93"/>
      <c r="F930" s="93"/>
      <c r="G930" s="93"/>
      <c r="H930" s="93"/>
      <c r="I930" s="93"/>
      <c r="J930" s="93"/>
      <c r="K930" s="93"/>
    </row>
    <row r="931" spans="2:11">
      <c r="B931" s="94"/>
      <c r="C931" s="94"/>
      <c r="D931" s="94"/>
      <c r="E931" s="93"/>
      <c r="F931" s="93"/>
      <c r="G931" s="93"/>
      <c r="H931" s="93"/>
      <c r="I931" s="93"/>
      <c r="J931" s="93"/>
      <c r="K931" s="93"/>
    </row>
    <row r="932" spans="2:11">
      <c r="B932" s="94"/>
      <c r="C932" s="94"/>
      <c r="D932" s="94"/>
      <c r="E932" s="93"/>
      <c r="F932" s="93"/>
      <c r="G932" s="93"/>
      <c r="H932" s="93"/>
      <c r="I932" s="93"/>
      <c r="J932" s="93"/>
      <c r="K932" s="93"/>
    </row>
    <row r="933" spans="2:11">
      <c r="B933" s="94"/>
      <c r="C933" s="94"/>
      <c r="D933" s="94"/>
      <c r="E933" s="93"/>
      <c r="F933" s="93"/>
      <c r="G933" s="93"/>
      <c r="H933" s="93"/>
      <c r="I933" s="93"/>
      <c r="J933" s="93"/>
      <c r="K933" s="93"/>
    </row>
    <row r="934" spans="2:11">
      <c r="B934" s="94"/>
      <c r="C934" s="94"/>
      <c r="D934" s="94"/>
      <c r="E934" s="93"/>
      <c r="F934" s="93"/>
      <c r="G934" s="93"/>
      <c r="H934" s="93"/>
      <c r="I934" s="93"/>
      <c r="J934" s="93"/>
      <c r="K934" s="93"/>
    </row>
    <row r="935" spans="2:11">
      <c r="B935" s="94"/>
      <c r="C935" s="94"/>
      <c r="D935" s="94"/>
      <c r="E935" s="93"/>
      <c r="F935" s="93"/>
      <c r="G935" s="93"/>
      <c r="H935" s="93"/>
      <c r="I935" s="93"/>
      <c r="J935" s="93"/>
      <c r="K935" s="93"/>
    </row>
    <row r="936" spans="2:11">
      <c r="B936" s="94"/>
      <c r="C936" s="94"/>
      <c r="D936" s="94"/>
      <c r="E936" s="93"/>
      <c r="F936" s="93"/>
      <c r="G936" s="93"/>
      <c r="H936" s="93"/>
      <c r="I936" s="93"/>
      <c r="J936" s="93"/>
      <c r="K936" s="93"/>
    </row>
    <row r="937" spans="2:11">
      <c r="B937" s="94"/>
      <c r="C937" s="94"/>
      <c r="D937" s="94"/>
      <c r="E937" s="93"/>
      <c r="F937" s="93"/>
      <c r="G937" s="93"/>
      <c r="H937" s="93"/>
      <c r="I937" s="93"/>
      <c r="J937" s="93"/>
      <c r="K937" s="93"/>
    </row>
    <row r="938" spans="2:11">
      <c r="B938" s="94"/>
      <c r="C938" s="94"/>
      <c r="D938" s="94"/>
      <c r="E938" s="93"/>
      <c r="F938" s="93"/>
      <c r="G938" s="93"/>
      <c r="H938" s="93"/>
      <c r="I938" s="93"/>
      <c r="J938" s="93"/>
      <c r="K938" s="93"/>
    </row>
    <row r="939" spans="2:11">
      <c r="B939" s="94"/>
      <c r="C939" s="94"/>
      <c r="D939" s="94"/>
      <c r="E939" s="93"/>
      <c r="F939" s="93"/>
      <c r="G939" s="93"/>
      <c r="H939" s="93"/>
      <c r="I939" s="93"/>
      <c r="J939" s="93"/>
      <c r="K939" s="93"/>
    </row>
    <row r="940" spans="2:11">
      <c r="B940" s="94"/>
      <c r="C940" s="94"/>
      <c r="D940" s="94"/>
      <c r="E940" s="93"/>
      <c r="F940" s="93"/>
      <c r="G940" s="93"/>
      <c r="H940" s="93"/>
      <c r="I940" s="93"/>
      <c r="J940" s="93"/>
      <c r="K940" s="93"/>
    </row>
    <row r="941" spans="2:11">
      <c r="B941" s="94"/>
      <c r="C941" s="94"/>
      <c r="D941" s="94"/>
      <c r="E941" s="93"/>
      <c r="F941" s="93"/>
      <c r="G941" s="93"/>
      <c r="H941" s="93"/>
      <c r="I941" s="93"/>
      <c r="J941" s="93"/>
      <c r="K941" s="93"/>
    </row>
    <row r="942" spans="2:11">
      <c r="B942" s="94"/>
      <c r="C942" s="94"/>
      <c r="D942" s="94"/>
      <c r="E942" s="93"/>
      <c r="F942" s="93"/>
      <c r="G942" s="93"/>
      <c r="H942" s="93"/>
      <c r="I942" s="93"/>
      <c r="J942" s="93"/>
      <c r="K942" s="93"/>
    </row>
    <row r="943" spans="2:11">
      <c r="B943" s="94"/>
      <c r="C943" s="94"/>
      <c r="D943" s="94"/>
      <c r="E943" s="93"/>
      <c r="F943" s="93"/>
      <c r="G943" s="93"/>
      <c r="H943" s="93"/>
      <c r="I943" s="93"/>
      <c r="J943" s="93"/>
      <c r="K943" s="93"/>
    </row>
    <row r="944" spans="2:11">
      <c r="B944" s="94"/>
      <c r="C944" s="94"/>
      <c r="D944" s="94"/>
      <c r="E944" s="93"/>
      <c r="F944" s="93"/>
      <c r="G944" s="93"/>
      <c r="H944" s="93"/>
      <c r="I944" s="93"/>
      <c r="J944" s="93"/>
      <c r="K944" s="93"/>
    </row>
    <row r="945" spans="2:11">
      <c r="B945" s="94"/>
      <c r="C945" s="94"/>
      <c r="D945" s="94"/>
      <c r="E945" s="93"/>
      <c r="F945" s="93"/>
      <c r="G945" s="93"/>
      <c r="H945" s="93"/>
      <c r="I945" s="93"/>
      <c r="J945" s="93"/>
      <c r="K945" s="93"/>
    </row>
    <row r="946" spans="2:11">
      <c r="B946" s="94"/>
      <c r="C946" s="94"/>
      <c r="D946" s="94"/>
      <c r="E946" s="93"/>
      <c r="F946" s="93"/>
      <c r="G946" s="93"/>
      <c r="H946" s="93"/>
      <c r="I946" s="93"/>
      <c r="J946" s="93"/>
      <c r="K946" s="93"/>
    </row>
    <row r="947" spans="2:11">
      <c r="B947" s="94"/>
      <c r="C947" s="94"/>
      <c r="D947" s="94"/>
      <c r="E947" s="93"/>
      <c r="F947" s="93"/>
      <c r="G947" s="93"/>
      <c r="H947" s="93"/>
      <c r="I947" s="93"/>
      <c r="J947" s="93"/>
      <c r="K947" s="93"/>
    </row>
    <row r="948" spans="2:11">
      <c r="B948" s="94"/>
      <c r="C948" s="94"/>
      <c r="D948" s="94"/>
      <c r="E948" s="93"/>
      <c r="F948" s="93"/>
      <c r="G948" s="93"/>
      <c r="H948" s="93"/>
      <c r="I948" s="93"/>
      <c r="J948" s="93"/>
      <c r="K948" s="93"/>
    </row>
    <row r="949" spans="2:11">
      <c r="B949" s="94"/>
      <c r="C949" s="94"/>
      <c r="D949" s="94"/>
      <c r="E949" s="93"/>
      <c r="F949" s="93"/>
      <c r="G949" s="93"/>
      <c r="H949" s="93"/>
      <c r="I949" s="93"/>
      <c r="J949" s="93"/>
      <c r="K949" s="93"/>
    </row>
    <row r="950" spans="2:11">
      <c r="B950" s="94"/>
      <c r="C950" s="94"/>
      <c r="D950" s="94"/>
      <c r="E950" s="93"/>
      <c r="F950" s="93"/>
      <c r="G950" s="93"/>
      <c r="H950" s="93"/>
      <c r="I950" s="93"/>
      <c r="J950" s="93"/>
      <c r="K950" s="93"/>
    </row>
    <row r="951" spans="2:11">
      <c r="B951" s="94"/>
      <c r="C951" s="94"/>
      <c r="D951" s="94"/>
      <c r="E951" s="93"/>
      <c r="F951" s="93"/>
      <c r="G951" s="93"/>
      <c r="H951" s="93"/>
      <c r="I951" s="93"/>
      <c r="J951" s="93"/>
      <c r="K951" s="93"/>
    </row>
    <row r="952" spans="2:11">
      <c r="B952" s="94"/>
      <c r="C952" s="94"/>
      <c r="D952" s="94"/>
      <c r="E952" s="93"/>
      <c r="F952" s="93"/>
      <c r="G952" s="93"/>
      <c r="H952" s="93"/>
      <c r="I952" s="93"/>
      <c r="J952" s="93"/>
      <c r="K952" s="93"/>
    </row>
    <row r="953" spans="2:11">
      <c r="B953" s="94"/>
      <c r="C953" s="94"/>
      <c r="D953" s="94"/>
      <c r="E953" s="93"/>
      <c r="F953" s="93"/>
      <c r="G953" s="93"/>
      <c r="H953" s="93"/>
      <c r="I953" s="93"/>
      <c r="J953" s="93"/>
      <c r="K953" s="93"/>
    </row>
    <row r="954" spans="2:11">
      <c r="B954" s="94"/>
      <c r="C954" s="94"/>
      <c r="D954" s="94"/>
      <c r="E954" s="93"/>
      <c r="F954" s="93"/>
      <c r="G954" s="93"/>
      <c r="H954" s="93"/>
      <c r="I954" s="93"/>
      <c r="J954" s="93"/>
      <c r="K954" s="93"/>
    </row>
    <row r="955" spans="2:11">
      <c r="B955" s="94"/>
      <c r="C955" s="94"/>
      <c r="D955" s="94"/>
      <c r="E955" s="93"/>
      <c r="F955" s="93"/>
      <c r="G955" s="93"/>
      <c r="H955" s="93"/>
      <c r="I955" s="93"/>
      <c r="J955" s="93"/>
      <c r="K955" s="93"/>
    </row>
    <row r="956" spans="2:11">
      <c r="B956" s="94"/>
      <c r="C956" s="94"/>
      <c r="D956" s="94"/>
      <c r="E956" s="93"/>
      <c r="F956" s="93"/>
      <c r="G956" s="93"/>
      <c r="H956" s="93"/>
      <c r="I956" s="93"/>
      <c r="J956" s="93"/>
      <c r="K956" s="93"/>
    </row>
    <row r="957" spans="2:11">
      <c r="B957" s="94"/>
      <c r="C957" s="94"/>
      <c r="D957" s="94"/>
      <c r="E957" s="93"/>
      <c r="F957" s="93"/>
      <c r="G957" s="93"/>
      <c r="H957" s="93"/>
      <c r="I957" s="93"/>
      <c r="J957" s="93"/>
      <c r="K957" s="93"/>
    </row>
    <row r="958" spans="2:11">
      <c r="B958" s="94"/>
      <c r="C958" s="94"/>
      <c r="D958" s="94"/>
      <c r="E958" s="93"/>
      <c r="F958" s="93"/>
      <c r="G958" s="93"/>
      <c r="H958" s="93"/>
      <c r="I958" s="93"/>
      <c r="J958" s="93"/>
      <c r="K958" s="93"/>
    </row>
    <row r="959" spans="2:11">
      <c r="B959" s="94"/>
      <c r="C959" s="94"/>
      <c r="D959" s="94"/>
      <c r="E959" s="93"/>
      <c r="F959" s="93"/>
      <c r="G959" s="93"/>
      <c r="H959" s="93"/>
      <c r="I959" s="93"/>
      <c r="J959" s="93"/>
      <c r="K959" s="93"/>
    </row>
    <row r="960" spans="2:11">
      <c r="B960" s="94"/>
      <c r="C960" s="94"/>
      <c r="D960" s="94"/>
      <c r="E960" s="93"/>
      <c r="F960" s="93"/>
      <c r="G960" s="93"/>
      <c r="H960" s="93"/>
      <c r="I960" s="93"/>
      <c r="J960" s="93"/>
      <c r="K960" s="93"/>
    </row>
    <row r="961" spans="2:11">
      <c r="B961" s="94"/>
      <c r="C961" s="94"/>
      <c r="D961" s="94"/>
      <c r="E961" s="93"/>
      <c r="F961" s="93"/>
      <c r="G961" s="93"/>
      <c r="H961" s="93"/>
      <c r="I961" s="93"/>
      <c r="J961" s="93"/>
      <c r="K961" s="93"/>
    </row>
    <row r="962" spans="2:11">
      <c r="B962" s="94"/>
      <c r="C962" s="94"/>
      <c r="D962" s="94"/>
      <c r="E962" s="93"/>
      <c r="F962" s="93"/>
      <c r="G962" s="93"/>
      <c r="H962" s="93"/>
      <c r="I962" s="93"/>
      <c r="J962" s="93"/>
      <c r="K962" s="93"/>
    </row>
    <row r="963" spans="2:11">
      <c r="B963" s="94"/>
      <c r="C963" s="94"/>
      <c r="D963" s="94"/>
      <c r="E963" s="93"/>
      <c r="F963" s="93"/>
      <c r="G963" s="93"/>
      <c r="H963" s="93"/>
      <c r="I963" s="93"/>
      <c r="J963" s="93"/>
      <c r="K963" s="93"/>
    </row>
    <row r="964" spans="2:11">
      <c r="B964" s="94"/>
      <c r="C964" s="94"/>
      <c r="D964" s="94"/>
      <c r="E964" s="93"/>
      <c r="F964" s="93"/>
      <c r="G964" s="93"/>
      <c r="H964" s="93"/>
      <c r="I964" s="93"/>
      <c r="J964" s="93"/>
      <c r="K964" s="93"/>
    </row>
    <row r="965" spans="2:11">
      <c r="B965" s="94"/>
      <c r="C965" s="94"/>
      <c r="D965" s="94"/>
      <c r="E965" s="93"/>
      <c r="F965" s="93"/>
      <c r="G965" s="93"/>
      <c r="H965" s="93"/>
      <c r="I965" s="93"/>
      <c r="J965" s="93"/>
      <c r="K965" s="93"/>
    </row>
    <row r="966" spans="2:11">
      <c r="B966" s="94"/>
      <c r="C966" s="94"/>
      <c r="D966" s="94"/>
      <c r="E966" s="93"/>
      <c r="F966" s="93"/>
      <c r="G966" s="93"/>
      <c r="H966" s="93"/>
      <c r="I966" s="93"/>
      <c r="J966" s="93"/>
      <c r="K966" s="93"/>
    </row>
    <row r="967" spans="2:11">
      <c r="B967" s="94"/>
      <c r="C967" s="94"/>
      <c r="D967" s="94"/>
      <c r="E967" s="93"/>
      <c r="F967" s="93"/>
      <c r="G967" s="93"/>
      <c r="H967" s="93"/>
      <c r="I967" s="93"/>
      <c r="J967" s="93"/>
      <c r="K967" s="93"/>
    </row>
    <row r="968" spans="2:11">
      <c r="B968" s="94"/>
      <c r="C968" s="94"/>
      <c r="D968" s="94"/>
      <c r="E968" s="93"/>
      <c r="F968" s="93"/>
      <c r="G968" s="93"/>
      <c r="H968" s="93"/>
      <c r="I968" s="93"/>
      <c r="J968" s="93"/>
      <c r="K968" s="93"/>
    </row>
    <row r="969" spans="2:11">
      <c r="B969" s="94"/>
      <c r="C969" s="94"/>
      <c r="D969" s="94"/>
      <c r="E969" s="93"/>
      <c r="F969" s="93"/>
      <c r="G969" s="93"/>
      <c r="H969" s="93"/>
      <c r="I969" s="93"/>
      <c r="J969" s="93"/>
      <c r="K969" s="93"/>
    </row>
    <row r="970" spans="2:11">
      <c r="B970" s="94"/>
      <c r="C970" s="94"/>
      <c r="D970" s="94"/>
      <c r="E970" s="93"/>
      <c r="F970" s="93"/>
      <c r="G970" s="93"/>
      <c r="H970" s="93"/>
      <c r="I970" s="93"/>
      <c r="J970" s="93"/>
      <c r="K970" s="93"/>
    </row>
    <row r="971" spans="2:11">
      <c r="B971" s="94"/>
      <c r="C971" s="94"/>
      <c r="D971" s="94"/>
      <c r="E971" s="93"/>
      <c r="F971" s="93"/>
      <c r="G971" s="93"/>
      <c r="H971" s="93"/>
      <c r="I971" s="93"/>
      <c r="J971" s="93"/>
      <c r="K971" s="93"/>
    </row>
    <row r="972" spans="2:11">
      <c r="B972" s="94"/>
      <c r="C972" s="94"/>
      <c r="D972" s="94"/>
      <c r="E972" s="93"/>
      <c r="F972" s="93"/>
      <c r="G972" s="93"/>
      <c r="H972" s="93"/>
      <c r="I972" s="93"/>
      <c r="J972" s="93"/>
      <c r="K972" s="93"/>
    </row>
    <row r="973" spans="2:11">
      <c r="B973" s="94"/>
      <c r="C973" s="94"/>
      <c r="D973" s="94"/>
      <c r="E973" s="93"/>
      <c r="F973" s="93"/>
      <c r="G973" s="93"/>
      <c r="H973" s="93"/>
      <c r="I973" s="93"/>
      <c r="J973" s="93"/>
      <c r="K973" s="93"/>
    </row>
    <row r="974" spans="2:11">
      <c r="B974" s="94"/>
      <c r="C974" s="94"/>
      <c r="D974" s="94"/>
      <c r="E974" s="93"/>
      <c r="F974" s="93"/>
      <c r="G974" s="93"/>
      <c r="H974" s="93"/>
      <c r="I974" s="93"/>
      <c r="J974" s="93"/>
      <c r="K974" s="93"/>
    </row>
    <row r="975" spans="2:11">
      <c r="B975" s="94"/>
      <c r="C975" s="94"/>
      <c r="D975" s="94"/>
      <c r="E975" s="93"/>
      <c r="F975" s="93"/>
      <c r="G975" s="93"/>
      <c r="H975" s="93"/>
      <c r="I975" s="93"/>
      <c r="J975" s="93"/>
      <c r="K975" s="93"/>
    </row>
    <row r="976" spans="2:11">
      <c r="B976" s="94"/>
      <c r="C976" s="94"/>
      <c r="D976" s="94"/>
      <c r="E976" s="93"/>
      <c r="F976" s="93"/>
      <c r="G976" s="93"/>
      <c r="H976" s="93"/>
      <c r="I976" s="93"/>
      <c r="J976" s="93"/>
      <c r="K976" s="93"/>
    </row>
    <row r="977" spans="2:11">
      <c r="B977" s="94"/>
      <c r="C977" s="94"/>
      <c r="D977" s="94"/>
      <c r="E977" s="93"/>
      <c r="F977" s="93"/>
      <c r="G977" s="93"/>
      <c r="H977" s="93"/>
      <c r="I977" s="93"/>
      <c r="J977" s="93"/>
      <c r="K977" s="93"/>
    </row>
    <row r="978" spans="2:11">
      <c r="B978" s="94"/>
      <c r="C978" s="94"/>
      <c r="D978" s="94"/>
      <c r="E978" s="93"/>
      <c r="F978" s="93"/>
      <c r="G978" s="93"/>
      <c r="H978" s="93"/>
      <c r="I978" s="93"/>
      <c r="J978" s="93"/>
      <c r="K978" s="93"/>
    </row>
    <row r="979" spans="2:11">
      <c r="B979" s="94"/>
      <c r="C979" s="94"/>
      <c r="D979" s="94"/>
      <c r="E979" s="93"/>
      <c r="F979" s="93"/>
      <c r="G979" s="93"/>
      <c r="H979" s="93"/>
      <c r="I979" s="93"/>
      <c r="J979" s="93"/>
      <c r="K979" s="93"/>
    </row>
    <row r="980" spans="2:11">
      <c r="B980" s="94"/>
      <c r="C980" s="94"/>
      <c r="D980" s="94"/>
      <c r="E980" s="93"/>
      <c r="F980" s="93"/>
      <c r="G980" s="93"/>
      <c r="H980" s="93"/>
      <c r="I980" s="93"/>
      <c r="J980" s="93"/>
      <c r="K980" s="93"/>
    </row>
    <row r="981" spans="2:11">
      <c r="B981" s="94"/>
      <c r="C981" s="94"/>
      <c r="D981" s="94"/>
      <c r="E981" s="93"/>
      <c r="F981" s="93"/>
      <c r="G981" s="93"/>
      <c r="H981" s="93"/>
      <c r="I981" s="93"/>
      <c r="J981" s="93"/>
      <c r="K981" s="93"/>
    </row>
    <row r="982" spans="2:11">
      <c r="B982" s="94"/>
      <c r="C982" s="94"/>
      <c r="D982" s="94"/>
      <c r="E982" s="93"/>
      <c r="F982" s="93"/>
      <c r="G982" s="93"/>
      <c r="H982" s="93"/>
      <c r="I982" s="93"/>
      <c r="J982" s="93"/>
      <c r="K982" s="93"/>
    </row>
    <row r="983" spans="2:11">
      <c r="B983" s="94"/>
      <c r="C983" s="94"/>
      <c r="D983" s="94"/>
      <c r="E983" s="93"/>
      <c r="F983" s="93"/>
      <c r="G983" s="93"/>
      <c r="H983" s="93"/>
      <c r="I983" s="93"/>
      <c r="J983" s="93"/>
      <c r="K983" s="93"/>
    </row>
    <row r="984" spans="2:11">
      <c r="B984" s="94"/>
      <c r="C984" s="94"/>
      <c r="D984" s="94"/>
      <c r="E984" s="93"/>
      <c r="F984" s="93"/>
      <c r="G984" s="93"/>
      <c r="H984" s="93"/>
      <c r="I984" s="93"/>
      <c r="J984" s="93"/>
      <c r="K984" s="93"/>
    </row>
    <row r="985" spans="2:11">
      <c r="B985" s="94"/>
      <c r="C985" s="94"/>
      <c r="D985" s="94"/>
      <c r="E985" s="93"/>
      <c r="F985" s="93"/>
      <c r="G985" s="93"/>
      <c r="H985" s="93"/>
      <c r="I985" s="93"/>
      <c r="J985" s="93"/>
      <c r="K985" s="93"/>
    </row>
    <row r="986" spans="2:11">
      <c r="B986" s="94"/>
      <c r="C986" s="94"/>
      <c r="D986" s="94"/>
      <c r="E986" s="93"/>
      <c r="F986" s="93"/>
      <c r="G986" s="93"/>
      <c r="H986" s="93"/>
      <c r="I986" s="93"/>
      <c r="J986" s="93"/>
      <c r="K986" s="93"/>
    </row>
    <row r="987" spans="2:11">
      <c r="B987" s="94"/>
      <c r="C987" s="94"/>
      <c r="D987" s="94"/>
      <c r="E987" s="93"/>
      <c r="F987" s="93"/>
      <c r="G987" s="93"/>
      <c r="H987" s="93"/>
      <c r="I987" s="93"/>
      <c r="J987" s="93"/>
      <c r="K987" s="93"/>
    </row>
    <row r="988" spans="2:11">
      <c r="B988" s="94"/>
      <c r="C988" s="94"/>
      <c r="D988" s="94"/>
      <c r="E988" s="93"/>
      <c r="F988" s="93"/>
      <c r="G988" s="93"/>
      <c r="H988" s="93"/>
      <c r="I988" s="93"/>
      <c r="J988" s="93"/>
      <c r="K988" s="93"/>
    </row>
    <row r="989" spans="2:11">
      <c r="B989" s="94"/>
      <c r="C989" s="94"/>
      <c r="D989" s="94"/>
      <c r="E989" s="93"/>
      <c r="F989" s="93"/>
      <c r="G989" s="93"/>
      <c r="H989" s="93"/>
      <c r="I989" s="93"/>
      <c r="J989" s="93"/>
      <c r="K989" s="93"/>
    </row>
    <row r="990" spans="2:11">
      <c r="B990" s="94"/>
      <c r="C990" s="94"/>
      <c r="D990" s="94"/>
      <c r="E990" s="93"/>
      <c r="F990" s="93"/>
      <c r="G990" s="93"/>
      <c r="H990" s="93"/>
      <c r="I990" s="93"/>
      <c r="J990" s="93"/>
      <c r="K990" s="93"/>
    </row>
    <row r="991" spans="2:11">
      <c r="B991" s="94"/>
      <c r="C991" s="94"/>
      <c r="D991" s="94"/>
      <c r="E991" s="93"/>
      <c r="F991" s="93"/>
      <c r="G991" s="93"/>
      <c r="H991" s="93"/>
      <c r="I991" s="93"/>
      <c r="J991" s="93"/>
      <c r="K991" s="93"/>
    </row>
    <row r="992" spans="2:11">
      <c r="B992" s="94"/>
      <c r="C992" s="94"/>
      <c r="D992" s="94"/>
      <c r="E992" s="93"/>
      <c r="F992" s="93"/>
      <c r="G992" s="93"/>
      <c r="H992" s="93"/>
      <c r="I992" s="93"/>
      <c r="J992" s="93"/>
      <c r="K992" s="93"/>
    </row>
    <row r="993" spans="2:11">
      <c r="B993" s="94"/>
      <c r="C993" s="94"/>
      <c r="D993" s="94"/>
      <c r="E993" s="93"/>
      <c r="F993" s="93"/>
      <c r="G993" s="93"/>
      <c r="H993" s="93"/>
      <c r="I993" s="93"/>
      <c r="J993" s="93"/>
      <c r="K993" s="93"/>
    </row>
    <row r="994" spans="2:11">
      <c r="B994" s="94"/>
      <c r="C994" s="94"/>
      <c r="D994" s="94"/>
      <c r="E994" s="93"/>
      <c r="F994" s="93"/>
      <c r="G994" s="93"/>
      <c r="H994" s="93"/>
      <c r="I994" s="93"/>
      <c r="J994" s="93"/>
      <c r="K994" s="93"/>
    </row>
    <row r="995" spans="2:11">
      <c r="B995" s="94"/>
      <c r="C995" s="94"/>
      <c r="D995" s="94"/>
      <c r="E995" s="93"/>
      <c r="F995" s="93"/>
      <c r="G995" s="93"/>
      <c r="H995" s="93"/>
      <c r="I995" s="93"/>
      <c r="J995" s="93"/>
      <c r="K995" s="93"/>
    </row>
    <row r="996" spans="2:11">
      <c r="B996" s="94"/>
      <c r="C996" s="94"/>
      <c r="D996" s="94"/>
      <c r="E996" s="93"/>
      <c r="F996" s="93"/>
      <c r="G996" s="93"/>
      <c r="H996" s="93"/>
      <c r="I996" s="93"/>
      <c r="J996" s="93"/>
      <c r="K996" s="93"/>
    </row>
    <row r="997" spans="2:11">
      <c r="B997" s="94"/>
      <c r="C997" s="94"/>
      <c r="D997" s="94"/>
      <c r="E997" s="93"/>
      <c r="F997" s="93"/>
      <c r="G997" s="93"/>
      <c r="H997" s="93"/>
      <c r="I997" s="93"/>
      <c r="J997" s="93"/>
      <c r="K997" s="93"/>
    </row>
    <row r="998" spans="2:11">
      <c r="B998" s="94"/>
      <c r="C998" s="94"/>
      <c r="D998" s="94"/>
      <c r="E998" s="93"/>
      <c r="F998" s="93"/>
      <c r="G998" s="93"/>
      <c r="H998" s="93"/>
      <c r="I998" s="93"/>
      <c r="J998" s="93"/>
      <c r="K998" s="93"/>
    </row>
    <row r="999" spans="2:11">
      <c r="B999" s="94"/>
      <c r="C999" s="94"/>
      <c r="D999" s="94"/>
      <c r="E999" s="93"/>
      <c r="F999" s="93"/>
      <c r="G999" s="93"/>
      <c r="H999" s="93"/>
      <c r="I999" s="93"/>
      <c r="J999" s="93"/>
      <c r="K999" s="93"/>
    </row>
    <row r="1000" spans="2:11">
      <c r="B1000" s="94"/>
      <c r="C1000" s="94"/>
      <c r="D1000" s="94"/>
      <c r="E1000" s="93"/>
      <c r="F1000" s="93"/>
      <c r="G1000" s="93"/>
      <c r="H1000" s="93"/>
      <c r="I1000" s="93"/>
      <c r="J1000" s="93"/>
      <c r="K1000" s="93"/>
    </row>
    <row r="1001" spans="2:11">
      <c r="B1001" s="94"/>
      <c r="C1001" s="94"/>
      <c r="D1001" s="94"/>
      <c r="E1001" s="93"/>
      <c r="F1001" s="93"/>
      <c r="G1001" s="93"/>
      <c r="H1001" s="93"/>
      <c r="I1001" s="93"/>
      <c r="J1001" s="93"/>
      <c r="K1001" s="93"/>
    </row>
    <row r="1002" spans="2:11">
      <c r="B1002" s="94"/>
      <c r="C1002" s="94"/>
      <c r="D1002" s="94"/>
      <c r="E1002" s="93"/>
      <c r="F1002" s="93"/>
      <c r="G1002" s="93"/>
      <c r="H1002" s="93"/>
      <c r="I1002" s="93"/>
      <c r="J1002" s="93"/>
      <c r="K1002" s="93"/>
    </row>
    <row r="1003" spans="2:11">
      <c r="B1003" s="94"/>
      <c r="C1003" s="94"/>
      <c r="D1003" s="94"/>
      <c r="E1003" s="93"/>
      <c r="F1003" s="93"/>
      <c r="G1003" s="93"/>
      <c r="H1003" s="93"/>
      <c r="I1003" s="93"/>
      <c r="J1003" s="93"/>
      <c r="K1003" s="93"/>
    </row>
    <row r="1004" spans="2:11">
      <c r="B1004" s="94"/>
      <c r="C1004" s="94"/>
      <c r="D1004" s="94"/>
      <c r="E1004" s="93"/>
      <c r="F1004" s="93"/>
      <c r="G1004" s="93"/>
      <c r="H1004" s="93"/>
      <c r="I1004" s="93"/>
      <c r="J1004" s="93"/>
      <c r="K1004" s="93"/>
    </row>
    <row r="1005" spans="2:11">
      <c r="B1005" s="94"/>
      <c r="C1005" s="94"/>
      <c r="D1005" s="94"/>
      <c r="E1005" s="93"/>
      <c r="F1005" s="93"/>
      <c r="G1005" s="93"/>
      <c r="H1005" s="93"/>
      <c r="I1005" s="93"/>
      <c r="J1005" s="93"/>
      <c r="K1005" s="93"/>
    </row>
    <row r="1006" spans="2:11">
      <c r="B1006" s="94"/>
      <c r="C1006" s="94"/>
      <c r="D1006" s="94"/>
      <c r="E1006" s="93"/>
      <c r="F1006" s="93"/>
      <c r="G1006" s="93"/>
      <c r="H1006" s="93"/>
      <c r="I1006" s="93"/>
      <c r="J1006" s="93"/>
      <c r="K1006" s="93"/>
    </row>
    <row r="1007" spans="2:11">
      <c r="B1007" s="94"/>
      <c r="C1007" s="94"/>
      <c r="D1007" s="94"/>
      <c r="E1007" s="93"/>
      <c r="F1007" s="93"/>
      <c r="G1007" s="93"/>
      <c r="H1007" s="93"/>
      <c r="I1007" s="93"/>
      <c r="J1007" s="93"/>
      <c r="K1007" s="93"/>
    </row>
    <row r="1008" spans="2:11">
      <c r="B1008" s="94"/>
      <c r="C1008" s="94"/>
      <c r="D1008" s="94"/>
      <c r="E1008" s="93"/>
      <c r="F1008" s="93"/>
      <c r="G1008" s="93"/>
      <c r="H1008" s="93"/>
      <c r="I1008" s="93"/>
      <c r="J1008" s="93"/>
      <c r="K1008" s="93"/>
    </row>
    <row r="1009" spans="2:11">
      <c r="B1009" s="94"/>
      <c r="C1009" s="94"/>
      <c r="D1009" s="94"/>
      <c r="E1009" s="93"/>
      <c r="F1009" s="93"/>
      <c r="G1009" s="93"/>
      <c r="H1009" s="93"/>
      <c r="I1009" s="93"/>
      <c r="J1009" s="93"/>
      <c r="K1009" s="93"/>
    </row>
    <row r="1010" spans="2:11">
      <c r="B1010" s="94"/>
      <c r="C1010" s="94"/>
      <c r="D1010" s="94"/>
      <c r="E1010" s="93"/>
      <c r="F1010" s="93"/>
      <c r="G1010" s="93"/>
      <c r="H1010" s="93"/>
      <c r="I1010" s="93"/>
      <c r="J1010" s="93"/>
      <c r="K1010" s="93"/>
    </row>
    <row r="1011" spans="2:11">
      <c r="B1011" s="94"/>
      <c r="C1011" s="94"/>
      <c r="D1011" s="94"/>
      <c r="E1011" s="93"/>
      <c r="F1011" s="93"/>
      <c r="G1011" s="93"/>
      <c r="H1011" s="93"/>
      <c r="I1011" s="93"/>
      <c r="J1011" s="93"/>
      <c r="K1011" s="93"/>
    </row>
    <row r="1012" spans="2:11">
      <c r="B1012" s="94"/>
      <c r="C1012" s="94"/>
      <c r="D1012" s="94"/>
      <c r="E1012" s="93"/>
      <c r="F1012" s="93"/>
      <c r="G1012" s="93"/>
      <c r="H1012" s="93"/>
      <c r="I1012" s="93"/>
      <c r="J1012" s="93"/>
      <c r="K1012" s="93"/>
    </row>
    <row r="1013" spans="2:11">
      <c r="B1013" s="94"/>
      <c r="C1013" s="94"/>
      <c r="D1013" s="94"/>
      <c r="E1013" s="93"/>
      <c r="F1013" s="93"/>
      <c r="G1013" s="93"/>
      <c r="H1013" s="93"/>
      <c r="I1013" s="93"/>
      <c r="J1013" s="93"/>
      <c r="K1013" s="93"/>
    </row>
    <row r="1014" spans="2:11">
      <c r="B1014" s="94"/>
      <c r="C1014" s="94"/>
      <c r="D1014" s="94"/>
      <c r="E1014" s="93"/>
      <c r="F1014" s="93"/>
      <c r="G1014" s="93"/>
      <c r="H1014" s="93"/>
      <c r="I1014" s="93"/>
      <c r="J1014" s="93"/>
      <c r="K1014" s="93"/>
    </row>
    <row r="1015" spans="2:11">
      <c r="B1015" s="94"/>
      <c r="C1015" s="94"/>
      <c r="D1015" s="94"/>
      <c r="E1015" s="93"/>
      <c r="F1015" s="93"/>
      <c r="G1015" s="93"/>
      <c r="H1015" s="93"/>
      <c r="I1015" s="93"/>
      <c r="J1015" s="93"/>
      <c r="K1015" s="93"/>
    </row>
    <row r="1016" spans="2:11">
      <c r="B1016" s="94"/>
      <c r="C1016" s="94"/>
      <c r="D1016" s="94"/>
      <c r="E1016" s="93"/>
      <c r="F1016" s="93"/>
      <c r="G1016" s="93"/>
      <c r="H1016" s="93"/>
      <c r="I1016" s="93"/>
      <c r="J1016" s="93"/>
      <c r="K1016" s="93"/>
    </row>
    <row r="1017" spans="2:11">
      <c r="B1017" s="94"/>
      <c r="C1017" s="94"/>
      <c r="D1017" s="94"/>
      <c r="E1017" s="93"/>
      <c r="F1017" s="93"/>
      <c r="G1017" s="93"/>
      <c r="H1017" s="93"/>
      <c r="I1017" s="93"/>
      <c r="J1017" s="93"/>
      <c r="K1017" s="93"/>
    </row>
    <row r="1018" spans="2:11">
      <c r="B1018" s="94"/>
      <c r="C1018" s="94"/>
      <c r="D1018" s="94"/>
      <c r="E1018" s="93"/>
      <c r="F1018" s="93"/>
      <c r="G1018" s="93"/>
      <c r="H1018" s="93"/>
      <c r="I1018" s="93"/>
      <c r="J1018" s="93"/>
      <c r="K1018" s="93"/>
    </row>
    <row r="1019" spans="2:11">
      <c r="B1019" s="94"/>
      <c r="C1019" s="94"/>
      <c r="D1019" s="94"/>
      <c r="E1019" s="93"/>
      <c r="F1019" s="93"/>
      <c r="G1019" s="93"/>
      <c r="H1019" s="93"/>
      <c r="I1019" s="93"/>
      <c r="J1019" s="93"/>
      <c r="K1019" s="93"/>
    </row>
    <row r="1020" spans="2:11">
      <c r="B1020" s="94"/>
      <c r="C1020" s="94"/>
      <c r="D1020" s="94"/>
      <c r="E1020" s="93"/>
      <c r="F1020" s="93"/>
      <c r="G1020" s="93"/>
      <c r="H1020" s="93"/>
      <c r="I1020" s="93"/>
      <c r="J1020" s="93"/>
      <c r="K1020" s="93"/>
    </row>
    <row r="1021" spans="2:11">
      <c r="B1021" s="94"/>
      <c r="C1021" s="94"/>
      <c r="D1021" s="94"/>
      <c r="E1021" s="93"/>
      <c r="F1021" s="93"/>
      <c r="G1021" s="93"/>
      <c r="H1021" s="93"/>
      <c r="I1021" s="93"/>
      <c r="J1021" s="93"/>
      <c r="K1021" s="93"/>
    </row>
    <row r="1022" spans="2:11">
      <c r="B1022" s="94"/>
      <c r="C1022" s="94"/>
      <c r="D1022" s="94"/>
      <c r="E1022" s="93"/>
      <c r="F1022" s="93"/>
      <c r="G1022" s="93"/>
      <c r="H1022" s="93"/>
      <c r="I1022" s="93"/>
      <c r="J1022" s="93"/>
      <c r="K1022" s="93"/>
    </row>
    <row r="1023" spans="2:11">
      <c r="B1023" s="94"/>
      <c r="C1023" s="94"/>
      <c r="D1023" s="94"/>
      <c r="E1023" s="93"/>
      <c r="F1023" s="93"/>
      <c r="G1023" s="93"/>
      <c r="H1023" s="93"/>
      <c r="I1023" s="93"/>
      <c r="J1023" s="93"/>
      <c r="K1023" s="93"/>
    </row>
    <row r="1024" spans="2:11">
      <c r="B1024" s="94"/>
      <c r="C1024" s="94"/>
      <c r="D1024" s="94"/>
      <c r="E1024" s="93"/>
      <c r="F1024" s="93"/>
      <c r="G1024" s="93"/>
      <c r="H1024" s="93"/>
      <c r="I1024" s="93"/>
      <c r="J1024" s="93"/>
      <c r="K1024" s="93"/>
    </row>
    <row r="1025" spans="2:11">
      <c r="B1025" s="94"/>
      <c r="C1025" s="94"/>
      <c r="D1025" s="94"/>
      <c r="E1025" s="93"/>
      <c r="F1025" s="93"/>
      <c r="G1025" s="93"/>
      <c r="H1025" s="93"/>
      <c r="I1025" s="93"/>
      <c r="J1025" s="93"/>
      <c r="K1025" s="93"/>
    </row>
    <row r="1026" spans="2:11">
      <c r="B1026" s="94"/>
      <c r="C1026" s="94"/>
      <c r="D1026" s="94"/>
      <c r="E1026" s="93"/>
      <c r="F1026" s="93"/>
      <c r="G1026" s="93"/>
      <c r="H1026" s="93"/>
      <c r="I1026" s="93"/>
      <c r="J1026" s="93"/>
      <c r="K1026" s="93"/>
    </row>
    <row r="1027" spans="2:11">
      <c r="B1027" s="94"/>
      <c r="C1027" s="94"/>
      <c r="D1027" s="94"/>
      <c r="E1027" s="93"/>
      <c r="F1027" s="93"/>
      <c r="G1027" s="93"/>
      <c r="H1027" s="93"/>
      <c r="I1027" s="93"/>
      <c r="J1027" s="93"/>
      <c r="K1027" s="93"/>
    </row>
    <row r="1028" spans="2:11">
      <c r="B1028" s="94"/>
      <c r="C1028" s="94"/>
      <c r="D1028" s="94"/>
      <c r="E1028" s="93"/>
      <c r="F1028" s="93"/>
      <c r="G1028" s="93"/>
      <c r="H1028" s="93"/>
      <c r="I1028" s="93"/>
      <c r="J1028" s="93"/>
      <c r="K1028" s="93"/>
    </row>
    <row r="1029" spans="2:11">
      <c r="B1029" s="94"/>
      <c r="C1029" s="94"/>
      <c r="D1029" s="94"/>
      <c r="E1029" s="93"/>
      <c r="F1029" s="93"/>
      <c r="G1029" s="93"/>
      <c r="H1029" s="93"/>
      <c r="I1029" s="93"/>
      <c r="J1029" s="93"/>
      <c r="K1029" s="93"/>
    </row>
    <row r="1030" spans="2:11">
      <c r="B1030" s="94"/>
      <c r="C1030" s="94"/>
      <c r="D1030" s="94"/>
      <c r="E1030" s="93"/>
      <c r="F1030" s="93"/>
      <c r="G1030" s="93"/>
      <c r="H1030" s="93"/>
      <c r="I1030" s="93"/>
      <c r="J1030" s="93"/>
      <c r="K1030" s="93"/>
    </row>
    <row r="1031" spans="2:11">
      <c r="B1031" s="94"/>
      <c r="C1031" s="94"/>
      <c r="D1031" s="94"/>
      <c r="E1031" s="93"/>
      <c r="F1031" s="93"/>
      <c r="G1031" s="93"/>
      <c r="H1031" s="93"/>
      <c r="I1031" s="93"/>
      <c r="J1031" s="93"/>
      <c r="K1031" s="93"/>
    </row>
    <row r="1032" spans="2:11">
      <c r="B1032" s="94"/>
      <c r="C1032" s="94"/>
      <c r="D1032" s="94"/>
      <c r="E1032" s="93"/>
      <c r="F1032" s="93"/>
      <c r="G1032" s="93"/>
      <c r="H1032" s="93"/>
      <c r="I1032" s="93"/>
      <c r="J1032" s="93"/>
      <c r="K1032" s="93"/>
    </row>
    <row r="1033" spans="2:11">
      <c r="B1033" s="94"/>
      <c r="C1033" s="94"/>
      <c r="D1033" s="94"/>
      <c r="E1033" s="93"/>
      <c r="F1033" s="93"/>
      <c r="G1033" s="93"/>
      <c r="H1033" s="93"/>
      <c r="I1033" s="93"/>
      <c r="J1033" s="93"/>
      <c r="K1033" s="93"/>
    </row>
    <row r="1034" spans="2:11">
      <c r="B1034" s="94"/>
      <c r="C1034" s="94"/>
      <c r="D1034" s="94"/>
      <c r="E1034" s="93"/>
      <c r="F1034" s="93"/>
      <c r="G1034" s="93"/>
      <c r="H1034" s="93"/>
      <c r="I1034" s="93"/>
      <c r="J1034" s="93"/>
      <c r="K1034" s="93"/>
    </row>
    <row r="1035" spans="2:11">
      <c r="B1035" s="94"/>
      <c r="C1035" s="94"/>
      <c r="D1035" s="94"/>
      <c r="E1035" s="93"/>
      <c r="F1035" s="93"/>
      <c r="G1035" s="93"/>
      <c r="H1035" s="93"/>
      <c r="I1035" s="93"/>
      <c r="J1035" s="93"/>
      <c r="K1035" s="93"/>
    </row>
    <row r="1036" spans="2:11">
      <c r="B1036" s="94"/>
      <c r="C1036" s="94"/>
      <c r="D1036" s="94"/>
      <c r="E1036" s="93"/>
      <c r="F1036" s="93"/>
      <c r="G1036" s="93"/>
      <c r="H1036" s="93"/>
      <c r="I1036" s="93"/>
      <c r="J1036" s="93"/>
      <c r="K1036" s="93"/>
    </row>
    <row r="1037" spans="2:11">
      <c r="B1037" s="94"/>
      <c r="C1037" s="94"/>
      <c r="D1037" s="94"/>
      <c r="E1037" s="93"/>
      <c r="F1037" s="93"/>
      <c r="G1037" s="93"/>
      <c r="H1037" s="93"/>
      <c r="I1037" s="93"/>
      <c r="J1037" s="93"/>
      <c r="K1037" s="93"/>
    </row>
    <row r="1038" spans="2:11">
      <c r="B1038" s="94"/>
      <c r="C1038" s="94"/>
      <c r="D1038" s="94"/>
      <c r="E1038" s="93"/>
      <c r="F1038" s="93"/>
      <c r="G1038" s="93"/>
      <c r="H1038" s="93"/>
      <c r="I1038" s="93"/>
      <c r="J1038" s="93"/>
      <c r="K1038" s="93"/>
    </row>
    <row r="1039" spans="2:11">
      <c r="B1039" s="94"/>
      <c r="C1039" s="94"/>
      <c r="D1039" s="94"/>
      <c r="E1039" s="93"/>
      <c r="F1039" s="93"/>
      <c r="G1039" s="93"/>
      <c r="H1039" s="93"/>
      <c r="I1039" s="93"/>
      <c r="J1039" s="93"/>
      <c r="K1039" s="93"/>
    </row>
    <row r="1040" spans="2:11">
      <c r="B1040" s="94"/>
      <c r="C1040" s="94"/>
      <c r="D1040" s="94"/>
      <c r="E1040" s="93"/>
      <c r="F1040" s="93"/>
      <c r="G1040" s="93"/>
      <c r="H1040" s="93"/>
      <c r="I1040" s="93"/>
      <c r="J1040" s="93"/>
      <c r="K1040" s="93"/>
    </row>
    <row r="1041" spans="2:11">
      <c r="B1041" s="94"/>
      <c r="C1041" s="94"/>
      <c r="D1041" s="94"/>
      <c r="E1041" s="93"/>
      <c r="F1041" s="93"/>
      <c r="G1041" s="93"/>
      <c r="H1041" s="93"/>
      <c r="I1041" s="93"/>
      <c r="J1041" s="93"/>
      <c r="K1041" s="93"/>
    </row>
    <row r="1042" spans="2:11">
      <c r="B1042" s="94"/>
      <c r="C1042" s="94"/>
      <c r="D1042" s="94"/>
      <c r="E1042" s="93"/>
      <c r="F1042" s="93"/>
      <c r="G1042" s="93"/>
      <c r="H1042" s="93"/>
      <c r="I1042" s="93"/>
      <c r="J1042" s="93"/>
      <c r="K1042" s="93"/>
    </row>
    <row r="1043" spans="2:11">
      <c r="B1043" s="94"/>
      <c r="C1043" s="94"/>
      <c r="D1043" s="94"/>
      <c r="E1043" s="93"/>
      <c r="F1043" s="93"/>
      <c r="G1043" s="93"/>
      <c r="H1043" s="93"/>
      <c r="I1043" s="93"/>
      <c r="J1043" s="93"/>
      <c r="K1043" s="93"/>
    </row>
    <row r="1044" spans="2:11">
      <c r="B1044" s="94"/>
      <c r="C1044" s="94"/>
      <c r="D1044" s="94"/>
      <c r="E1044" s="93"/>
      <c r="F1044" s="93"/>
      <c r="G1044" s="93"/>
      <c r="H1044" s="93"/>
      <c r="I1044" s="93"/>
      <c r="J1044" s="93"/>
      <c r="K1044" s="93"/>
    </row>
    <row r="1045" spans="2:11">
      <c r="B1045" s="94"/>
      <c r="C1045" s="94"/>
      <c r="D1045" s="94"/>
      <c r="E1045" s="93"/>
      <c r="F1045" s="93"/>
      <c r="G1045" s="93"/>
      <c r="H1045" s="93"/>
      <c r="I1045" s="93"/>
      <c r="J1045" s="93"/>
      <c r="K1045" s="93"/>
    </row>
    <row r="1046" spans="2:11">
      <c r="B1046" s="94"/>
      <c r="C1046" s="94"/>
      <c r="D1046" s="94"/>
      <c r="E1046" s="93"/>
      <c r="F1046" s="93"/>
      <c r="G1046" s="93"/>
      <c r="H1046" s="93"/>
      <c r="I1046" s="93"/>
      <c r="J1046" s="93"/>
      <c r="K1046" s="93"/>
    </row>
    <row r="1047" spans="2:11">
      <c r="B1047" s="94"/>
      <c r="C1047" s="94"/>
      <c r="D1047" s="94"/>
      <c r="E1047" s="93"/>
      <c r="F1047" s="93"/>
      <c r="G1047" s="93"/>
      <c r="H1047" s="93"/>
      <c r="I1047" s="93"/>
      <c r="J1047" s="93"/>
      <c r="K1047" s="93"/>
    </row>
    <row r="1048" spans="2:11">
      <c r="B1048" s="94"/>
      <c r="C1048" s="94"/>
      <c r="D1048" s="94"/>
      <c r="E1048" s="93"/>
      <c r="F1048" s="93"/>
      <c r="G1048" s="93"/>
      <c r="H1048" s="93"/>
      <c r="I1048" s="93"/>
      <c r="J1048" s="93"/>
      <c r="K1048" s="93"/>
    </row>
    <row r="1049" spans="2:11">
      <c r="B1049" s="94"/>
      <c r="C1049" s="94"/>
      <c r="D1049" s="94"/>
      <c r="E1049" s="93"/>
      <c r="F1049" s="93"/>
      <c r="G1049" s="93"/>
      <c r="H1049" s="93"/>
      <c r="I1049" s="93"/>
      <c r="J1049" s="93"/>
      <c r="K1049" s="93"/>
    </row>
    <row r="1050" spans="2:11">
      <c r="B1050" s="94"/>
      <c r="C1050" s="94"/>
      <c r="D1050" s="94"/>
      <c r="E1050" s="93"/>
      <c r="F1050" s="93"/>
      <c r="G1050" s="93"/>
      <c r="H1050" s="93"/>
      <c r="I1050" s="93"/>
      <c r="J1050" s="93"/>
      <c r="K1050" s="93"/>
    </row>
    <row r="1051" spans="2:11">
      <c r="B1051" s="94"/>
      <c r="C1051" s="94"/>
      <c r="D1051" s="94"/>
      <c r="E1051" s="93"/>
      <c r="F1051" s="93"/>
      <c r="G1051" s="93"/>
      <c r="H1051" s="93"/>
      <c r="I1051" s="93"/>
      <c r="J1051" s="93"/>
      <c r="K1051" s="93"/>
    </row>
    <row r="1052" spans="2:11">
      <c r="B1052" s="94"/>
      <c r="C1052" s="94"/>
      <c r="D1052" s="94"/>
      <c r="E1052" s="93"/>
      <c r="F1052" s="93"/>
      <c r="G1052" s="93"/>
      <c r="H1052" s="93"/>
      <c r="I1052" s="93"/>
      <c r="J1052" s="93"/>
      <c r="K1052" s="93"/>
    </row>
    <row r="1053" spans="2:11">
      <c r="B1053" s="94"/>
      <c r="C1053" s="94"/>
      <c r="D1053" s="94"/>
      <c r="E1053" s="93"/>
      <c r="F1053" s="93"/>
      <c r="G1053" s="93"/>
      <c r="H1053" s="93"/>
      <c r="I1053" s="93"/>
      <c r="J1053" s="93"/>
      <c r="K1053" s="93"/>
    </row>
    <row r="1054" spans="2:11">
      <c r="B1054" s="94"/>
      <c r="C1054" s="94"/>
      <c r="D1054" s="94"/>
      <c r="E1054" s="93"/>
      <c r="F1054" s="93"/>
      <c r="G1054" s="93"/>
      <c r="H1054" s="93"/>
      <c r="I1054" s="93"/>
      <c r="J1054" s="93"/>
      <c r="K1054" s="93"/>
    </row>
    <row r="1055" spans="2:11">
      <c r="B1055" s="94"/>
      <c r="C1055" s="94"/>
      <c r="D1055" s="94"/>
      <c r="E1055" s="93"/>
      <c r="F1055" s="93"/>
      <c r="G1055" s="93"/>
      <c r="H1055" s="93"/>
      <c r="I1055" s="93"/>
      <c r="J1055" s="93"/>
      <c r="K1055" s="93"/>
    </row>
    <row r="1056" spans="2:11">
      <c r="B1056" s="94"/>
      <c r="C1056" s="94"/>
      <c r="D1056" s="94"/>
      <c r="E1056" s="93"/>
      <c r="F1056" s="93"/>
      <c r="G1056" s="93"/>
      <c r="H1056" s="93"/>
      <c r="I1056" s="93"/>
      <c r="J1056" s="93"/>
      <c r="K1056" s="93"/>
    </row>
    <row r="1057" spans="2:11">
      <c r="B1057" s="94"/>
      <c r="C1057" s="94"/>
      <c r="D1057" s="94"/>
      <c r="E1057" s="93"/>
      <c r="F1057" s="93"/>
      <c r="G1057" s="93"/>
      <c r="H1057" s="93"/>
      <c r="I1057" s="93"/>
      <c r="J1057" s="93"/>
      <c r="K1057" s="93"/>
    </row>
    <row r="1058" spans="2:11">
      <c r="B1058" s="94"/>
      <c r="C1058" s="94"/>
      <c r="D1058" s="94"/>
      <c r="E1058" s="93"/>
      <c r="F1058" s="93"/>
      <c r="G1058" s="93"/>
      <c r="H1058" s="93"/>
      <c r="I1058" s="93"/>
      <c r="J1058" s="93"/>
      <c r="K1058" s="93"/>
    </row>
    <row r="1059" spans="2:11">
      <c r="B1059" s="94"/>
      <c r="C1059" s="94"/>
      <c r="D1059" s="94"/>
      <c r="E1059" s="93"/>
      <c r="F1059" s="93"/>
      <c r="G1059" s="93"/>
      <c r="H1059" s="93"/>
      <c r="I1059" s="93"/>
      <c r="J1059" s="93"/>
      <c r="K1059" s="93"/>
    </row>
    <row r="1060" spans="2:11">
      <c r="B1060" s="94"/>
      <c r="C1060" s="94"/>
      <c r="D1060" s="94"/>
      <c r="E1060" s="93"/>
      <c r="F1060" s="93"/>
      <c r="G1060" s="93"/>
      <c r="H1060" s="93"/>
      <c r="I1060" s="93"/>
      <c r="J1060" s="93"/>
      <c r="K1060" s="93"/>
    </row>
    <row r="1061" spans="2:11">
      <c r="B1061" s="94"/>
      <c r="C1061" s="94"/>
      <c r="D1061" s="94"/>
      <c r="E1061" s="93"/>
      <c r="F1061" s="93"/>
      <c r="G1061" s="93"/>
      <c r="H1061" s="93"/>
      <c r="I1061" s="93"/>
      <c r="J1061" s="93"/>
      <c r="K1061" s="93"/>
    </row>
    <row r="1062" spans="2:11">
      <c r="B1062" s="94"/>
      <c r="C1062" s="94"/>
      <c r="D1062" s="94"/>
      <c r="E1062" s="93"/>
      <c r="F1062" s="93"/>
      <c r="G1062" s="93"/>
      <c r="H1062" s="93"/>
      <c r="I1062" s="93"/>
      <c r="J1062" s="93"/>
      <c r="K1062" s="93"/>
    </row>
    <row r="1063" spans="2:11">
      <c r="B1063" s="94"/>
      <c r="C1063" s="94"/>
      <c r="D1063" s="94"/>
      <c r="E1063" s="93"/>
      <c r="F1063" s="93"/>
      <c r="G1063" s="93"/>
      <c r="H1063" s="93"/>
      <c r="I1063" s="93"/>
      <c r="J1063" s="93"/>
      <c r="K1063" s="93"/>
    </row>
    <row r="1064" spans="2:11">
      <c r="B1064" s="94"/>
      <c r="C1064" s="94"/>
      <c r="D1064" s="94"/>
      <c r="E1064" s="93"/>
      <c r="F1064" s="93"/>
      <c r="G1064" s="93"/>
      <c r="H1064" s="93"/>
      <c r="I1064" s="93"/>
      <c r="J1064" s="93"/>
      <c r="K1064" s="93"/>
    </row>
    <row r="1065" spans="2:11">
      <c r="B1065" s="94"/>
      <c r="C1065" s="94"/>
      <c r="D1065" s="94"/>
      <c r="E1065" s="93"/>
      <c r="F1065" s="93"/>
      <c r="G1065" s="93"/>
      <c r="H1065" s="93"/>
      <c r="I1065" s="93"/>
      <c r="J1065" s="93"/>
      <c r="K1065" s="93"/>
    </row>
    <row r="1066" spans="2:11">
      <c r="B1066" s="94"/>
      <c r="C1066" s="94"/>
      <c r="D1066" s="94"/>
      <c r="E1066" s="93"/>
      <c r="F1066" s="93"/>
      <c r="G1066" s="93"/>
      <c r="H1066" s="93"/>
      <c r="I1066" s="93"/>
      <c r="J1066" s="93"/>
      <c r="K1066" s="93"/>
    </row>
    <row r="1067" spans="2:11">
      <c r="B1067" s="94"/>
      <c r="C1067" s="94"/>
      <c r="D1067" s="94"/>
      <c r="E1067" s="93"/>
      <c r="F1067" s="93"/>
      <c r="G1067" s="93"/>
      <c r="H1067" s="93"/>
      <c r="I1067" s="93"/>
      <c r="J1067" s="93"/>
      <c r="K1067" s="93"/>
    </row>
    <row r="1068" spans="2:11">
      <c r="B1068" s="94"/>
      <c r="C1068" s="94"/>
      <c r="D1068" s="94"/>
      <c r="E1068" s="93"/>
      <c r="F1068" s="93"/>
      <c r="G1068" s="93"/>
      <c r="H1068" s="93"/>
      <c r="I1068" s="93"/>
      <c r="J1068" s="93"/>
      <c r="K1068" s="93"/>
    </row>
    <row r="1069" spans="2:11">
      <c r="B1069" s="94"/>
      <c r="C1069" s="94"/>
      <c r="D1069" s="94"/>
      <c r="E1069" s="93"/>
      <c r="F1069" s="93"/>
      <c r="G1069" s="93"/>
      <c r="H1069" s="93"/>
      <c r="I1069" s="93"/>
      <c r="J1069" s="93"/>
      <c r="K1069" s="93"/>
    </row>
    <row r="1070" spans="2:11">
      <c r="B1070" s="94"/>
      <c r="C1070" s="94"/>
      <c r="D1070" s="94"/>
      <c r="E1070" s="93"/>
      <c r="F1070" s="93"/>
      <c r="G1070" s="93"/>
      <c r="H1070" s="93"/>
      <c r="I1070" s="93"/>
      <c r="J1070" s="93"/>
      <c r="K1070" s="93"/>
    </row>
    <row r="1071" spans="2:11">
      <c r="B1071" s="94"/>
      <c r="C1071" s="94"/>
      <c r="D1071" s="94"/>
      <c r="E1071" s="93"/>
      <c r="F1071" s="93"/>
      <c r="G1071" s="93"/>
      <c r="H1071" s="93"/>
      <c r="I1071" s="93"/>
      <c r="J1071" s="93"/>
      <c r="K1071" s="93"/>
    </row>
    <row r="1072" spans="2:11">
      <c r="B1072" s="94"/>
      <c r="C1072" s="94"/>
      <c r="D1072" s="94"/>
      <c r="E1072" s="93"/>
      <c r="F1072" s="93"/>
      <c r="G1072" s="93"/>
      <c r="H1072" s="93"/>
      <c r="I1072" s="93"/>
      <c r="J1072" s="93"/>
      <c r="K1072" s="93"/>
    </row>
    <row r="1073" spans="2:11">
      <c r="B1073" s="94"/>
      <c r="C1073" s="94"/>
      <c r="D1073" s="94"/>
      <c r="E1073" s="93"/>
      <c r="F1073" s="93"/>
      <c r="G1073" s="93"/>
      <c r="H1073" s="93"/>
      <c r="I1073" s="93"/>
      <c r="J1073" s="93"/>
      <c r="K1073" s="93"/>
    </row>
    <row r="1074" spans="2:11">
      <c r="B1074" s="94"/>
      <c r="C1074" s="94"/>
      <c r="D1074" s="94"/>
      <c r="E1074" s="93"/>
      <c r="F1074" s="93"/>
      <c r="G1074" s="93"/>
      <c r="H1074" s="93"/>
      <c r="I1074" s="93"/>
      <c r="J1074" s="93"/>
      <c r="K1074" s="93"/>
    </row>
    <row r="1075" spans="2:11">
      <c r="B1075" s="94"/>
      <c r="C1075" s="94"/>
      <c r="D1075" s="94"/>
      <c r="E1075" s="93"/>
      <c r="F1075" s="93"/>
      <c r="G1075" s="93"/>
      <c r="H1075" s="93"/>
      <c r="I1075" s="93"/>
      <c r="J1075" s="93"/>
      <c r="K1075" s="93"/>
    </row>
    <row r="1076" spans="2:11">
      <c r="B1076" s="94"/>
      <c r="C1076" s="94"/>
      <c r="D1076" s="94"/>
      <c r="E1076" s="93"/>
      <c r="F1076" s="93"/>
      <c r="G1076" s="93"/>
      <c r="H1076" s="93"/>
      <c r="I1076" s="93"/>
      <c r="J1076" s="93"/>
      <c r="K1076" s="93"/>
    </row>
    <row r="1077" spans="2:11">
      <c r="B1077" s="94"/>
      <c r="C1077" s="94"/>
      <c r="D1077" s="94"/>
      <c r="E1077" s="93"/>
      <c r="F1077" s="93"/>
      <c r="G1077" s="93"/>
      <c r="H1077" s="93"/>
      <c r="I1077" s="93"/>
      <c r="J1077" s="93"/>
      <c r="K1077" s="93"/>
    </row>
    <row r="1078" spans="2:11">
      <c r="B1078" s="94"/>
      <c r="C1078" s="94"/>
      <c r="D1078" s="94"/>
      <c r="E1078" s="93"/>
      <c r="F1078" s="93"/>
      <c r="G1078" s="93"/>
      <c r="H1078" s="93"/>
      <c r="I1078" s="93"/>
      <c r="J1078" s="93"/>
      <c r="K1078" s="93"/>
    </row>
    <row r="1079" spans="2:11">
      <c r="B1079" s="94"/>
      <c r="C1079" s="94"/>
      <c r="D1079" s="94"/>
      <c r="E1079" s="93"/>
      <c r="F1079" s="93"/>
      <c r="G1079" s="93"/>
      <c r="H1079" s="93"/>
      <c r="I1079" s="93"/>
      <c r="J1079" s="93"/>
      <c r="K1079" s="93"/>
    </row>
    <row r="1080" spans="2:11">
      <c r="B1080" s="94"/>
      <c r="C1080" s="94"/>
      <c r="D1080" s="94"/>
      <c r="E1080" s="93"/>
      <c r="F1080" s="93"/>
      <c r="G1080" s="93"/>
      <c r="H1080" s="93"/>
      <c r="I1080" s="93"/>
      <c r="J1080" s="93"/>
      <c r="K1080" s="93"/>
    </row>
    <row r="1081" spans="2:11">
      <c r="B1081" s="94"/>
      <c r="C1081" s="94"/>
      <c r="D1081" s="94"/>
      <c r="E1081" s="93"/>
      <c r="F1081" s="93"/>
      <c r="G1081" s="93"/>
      <c r="H1081" s="93"/>
      <c r="I1081" s="93"/>
      <c r="J1081" s="93"/>
      <c r="K1081" s="93"/>
    </row>
    <row r="1082" spans="2:11">
      <c r="B1082" s="94"/>
      <c r="C1082" s="94"/>
      <c r="D1082" s="94"/>
      <c r="E1082" s="93"/>
      <c r="F1082" s="93"/>
      <c r="G1082" s="93"/>
      <c r="H1082" s="93"/>
      <c r="I1082" s="93"/>
      <c r="J1082" s="93"/>
      <c r="K1082" s="93"/>
    </row>
    <row r="1083" spans="2:11">
      <c r="B1083" s="94"/>
      <c r="C1083" s="94"/>
      <c r="D1083" s="94"/>
      <c r="E1083" s="93"/>
      <c r="F1083" s="93"/>
      <c r="G1083" s="93"/>
      <c r="H1083" s="93"/>
      <c r="I1083" s="93"/>
      <c r="J1083" s="93"/>
      <c r="K1083" s="93"/>
    </row>
    <row r="1084" spans="2:11">
      <c r="B1084" s="94"/>
      <c r="C1084" s="94"/>
      <c r="D1084" s="94"/>
      <c r="E1084" s="93"/>
      <c r="F1084" s="93"/>
      <c r="G1084" s="93"/>
      <c r="H1084" s="93"/>
      <c r="I1084" s="93"/>
      <c r="J1084" s="93"/>
      <c r="K1084" s="93"/>
    </row>
    <row r="1085" spans="2:11">
      <c r="B1085" s="94"/>
      <c r="C1085" s="94"/>
      <c r="D1085" s="94"/>
      <c r="E1085" s="93"/>
      <c r="F1085" s="93"/>
      <c r="G1085" s="93"/>
      <c r="H1085" s="93"/>
      <c r="I1085" s="93"/>
      <c r="J1085" s="93"/>
      <c r="K1085" s="93"/>
    </row>
    <row r="1086" spans="2:11">
      <c r="B1086" s="94"/>
      <c r="C1086" s="94"/>
      <c r="D1086" s="94"/>
      <c r="E1086" s="93"/>
      <c r="F1086" s="93"/>
      <c r="G1086" s="93"/>
      <c r="H1086" s="93"/>
      <c r="I1086" s="93"/>
      <c r="J1086" s="93"/>
      <c r="K1086" s="93"/>
    </row>
    <row r="1087" spans="2:11">
      <c r="B1087" s="94"/>
      <c r="C1087" s="94"/>
      <c r="D1087" s="94"/>
      <c r="E1087" s="93"/>
      <c r="F1087" s="93"/>
      <c r="G1087" s="93"/>
      <c r="H1087" s="93"/>
      <c r="I1087" s="93"/>
      <c r="J1087" s="93"/>
      <c r="K1087" s="93"/>
    </row>
    <row r="1088" spans="2:11">
      <c r="B1088" s="94"/>
      <c r="C1088" s="94"/>
      <c r="D1088" s="94"/>
      <c r="E1088" s="93"/>
      <c r="F1088" s="93"/>
      <c r="G1088" s="93"/>
      <c r="H1088" s="93"/>
      <c r="I1088" s="93"/>
      <c r="J1088" s="93"/>
      <c r="K1088" s="93"/>
    </row>
    <row r="1089" spans="2:11">
      <c r="B1089" s="94"/>
      <c r="C1089" s="94"/>
      <c r="D1089" s="94"/>
      <c r="E1089" s="93"/>
      <c r="F1089" s="93"/>
      <c r="G1089" s="93"/>
      <c r="H1089" s="93"/>
      <c r="I1089" s="93"/>
      <c r="J1089" s="93"/>
      <c r="K1089" s="93"/>
    </row>
    <row r="1090" spans="2:11">
      <c r="B1090" s="94"/>
      <c r="C1090" s="94"/>
      <c r="D1090" s="94"/>
      <c r="E1090" s="93"/>
      <c r="F1090" s="93"/>
      <c r="G1090" s="93"/>
      <c r="H1090" s="93"/>
      <c r="I1090" s="93"/>
      <c r="J1090" s="93"/>
      <c r="K1090" s="93"/>
    </row>
    <row r="1091" spans="2:11">
      <c r="B1091" s="94"/>
      <c r="C1091" s="94"/>
      <c r="D1091" s="94"/>
      <c r="E1091" s="93"/>
      <c r="F1091" s="93"/>
      <c r="G1091" s="93"/>
      <c r="H1091" s="93"/>
      <c r="I1091" s="93"/>
      <c r="J1091" s="93"/>
      <c r="K1091" s="93"/>
    </row>
    <row r="1092" spans="2:11">
      <c r="B1092" s="94"/>
      <c r="C1092" s="94"/>
      <c r="D1092" s="94"/>
      <c r="E1092" s="93"/>
      <c r="F1092" s="93"/>
      <c r="G1092" s="93"/>
      <c r="H1092" s="93"/>
      <c r="I1092" s="93"/>
      <c r="J1092" s="93"/>
      <c r="K1092" s="93"/>
    </row>
    <row r="1093" spans="2:11">
      <c r="B1093" s="94"/>
      <c r="C1093" s="94"/>
      <c r="D1093" s="94"/>
      <c r="E1093" s="93"/>
      <c r="F1093" s="93"/>
      <c r="G1093" s="93"/>
      <c r="H1093" s="93"/>
      <c r="I1093" s="93"/>
      <c r="J1093" s="93"/>
      <c r="K1093" s="93"/>
    </row>
    <row r="1094" spans="2:11">
      <c r="B1094" s="94"/>
      <c r="C1094" s="94"/>
      <c r="D1094" s="94"/>
      <c r="E1094" s="93"/>
      <c r="F1094" s="93"/>
      <c r="G1094" s="93"/>
      <c r="H1094" s="93"/>
      <c r="I1094" s="93"/>
      <c r="J1094" s="93"/>
      <c r="K1094" s="93"/>
    </row>
    <row r="1095" spans="2:11">
      <c r="B1095" s="94"/>
      <c r="C1095" s="94"/>
      <c r="D1095" s="94"/>
      <c r="E1095" s="93"/>
      <c r="F1095" s="93"/>
      <c r="G1095" s="93"/>
      <c r="H1095" s="93"/>
      <c r="I1095" s="93"/>
      <c r="J1095" s="93"/>
      <c r="K1095" s="93"/>
    </row>
    <row r="1096" spans="2:11">
      <c r="B1096" s="94"/>
      <c r="C1096" s="94"/>
      <c r="D1096" s="94"/>
      <c r="E1096" s="93"/>
      <c r="F1096" s="93"/>
      <c r="G1096" s="93"/>
      <c r="H1096" s="93"/>
      <c r="I1096" s="93"/>
      <c r="J1096" s="93"/>
      <c r="K1096" s="93"/>
    </row>
    <row r="1097" spans="2:11">
      <c r="B1097" s="94"/>
      <c r="C1097" s="94"/>
      <c r="D1097" s="94"/>
      <c r="E1097" s="93"/>
      <c r="F1097" s="93"/>
      <c r="G1097" s="93"/>
      <c r="H1097" s="93"/>
      <c r="I1097" s="93"/>
      <c r="J1097" s="93"/>
      <c r="K1097" s="93"/>
    </row>
    <row r="1098" spans="2:11">
      <c r="B1098" s="94"/>
      <c r="C1098" s="94"/>
      <c r="D1098" s="94"/>
      <c r="E1098" s="93"/>
      <c r="F1098" s="93"/>
      <c r="G1098" s="93"/>
      <c r="H1098" s="93"/>
      <c r="I1098" s="93"/>
      <c r="J1098" s="93"/>
      <c r="K1098" s="93"/>
    </row>
    <row r="1099" spans="2:11">
      <c r="B1099" s="94"/>
      <c r="C1099" s="94"/>
      <c r="D1099" s="94"/>
      <c r="E1099" s="93"/>
      <c r="F1099" s="93"/>
      <c r="G1099" s="93"/>
      <c r="H1099" s="93"/>
      <c r="I1099" s="93"/>
      <c r="J1099" s="93"/>
      <c r="K1099" s="93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146</v>
      </c>
      <c r="C1" s="46" t="s" vm="1">
        <v>229</v>
      </c>
    </row>
    <row r="2" spans="2:17">
      <c r="B2" s="46" t="s">
        <v>145</v>
      </c>
      <c r="C2" s="46" t="s">
        <v>230</v>
      </c>
    </row>
    <row r="3" spans="2:17">
      <c r="B3" s="46" t="s">
        <v>147</v>
      </c>
      <c r="C3" s="46" t="s">
        <v>231</v>
      </c>
    </row>
    <row r="4" spans="2:17">
      <c r="B4" s="46" t="s">
        <v>148</v>
      </c>
      <c r="C4" s="46">
        <v>9455</v>
      </c>
    </row>
    <row r="6" spans="2:17" ht="26.25" customHeight="1">
      <c r="B6" s="143" t="s">
        <v>174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5"/>
    </row>
    <row r="7" spans="2:17" ht="26.25" customHeight="1">
      <c r="B7" s="143" t="s">
        <v>102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5"/>
    </row>
    <row r="8" spans="2:17" s="3" customFormat="1" ht="63">
      <c r="B8" s="21" t="s">
        <v>116</v>
      </c>
      <c r="C8" s="29" t="s">
        <v>47</v>
      </c>
      <c r="D8" s="29" t="s">
        <v>53</v>
      </c>
      <c r="E8" s="29" t="s">
        <v>14</v>
      </c>
      <c r="F8" s="29" t="s">
        <v>68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205</v>
      </c>
      <c r="M8" s="29" t="s">
        <v>204</v>
      </c>
      <c r="N8" s="29" t="s">
        <v>111</v>
      </c>
      <c r="O8" s="29" t="s">
        <v>60</v>
      </c>
      <c r="P8" s="29" t="s">
        <v>149</v>
      </c>
      <c r="Q8" s="30" t="s">
        <v>151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212</v>
      </c>
      <c r="M9" s="15"/>
      <c r="N9" s="15" t="s">
        <v>208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113</v>
      </c>
    </row>
    <row r="11" spans="2:17" s="4" customFormat="1" ht="18" customHeight="1">
      <c r="B11" s="106" t="s">
        <v>2809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07">
        <v>0</v>
      </c>
      <c r="O11" s="87"/>
      <c r="P11" s="108">
        <v>0</v>
      </c>
      <c r="Q11" s="108">
        <v>0</v>
      </c>
    </row>
    <row r="12" spans="2:17" ht="18" customHeight="1">
      <c r="B12" s="109" t="s">
        <v>220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17">
      <c r="B13" s="109" t="s">
        <v>112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17">
      <c r="B14" s="109" t="s">
        <v>203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17">
      <c r="B15" s="109" t="s">
        <v>211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17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2:17">
      <c r="B111" s="94"/>
      <c r="C111" s="94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</row>
    <row r="112" spans="2:17">
      <c r="B112" s="94"/>
      <c r="C112" s="94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</row>
    <row r="113" spans="2:17">
      <c r="B113" s="94"/>
      <c r="C113" s="94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</row>
    <row r="114" spans="2:17">
      <c r="B114" s="94"/>
      <c r="C114" s="94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</row>
    <row r="115" spans="2:17">
      <c r="B115" s="94"/>
      <c r="C115" s="94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</row>
    <row r="116" spans="2:17">
      <c r="B116" s="94"/>
      <c r="C116" s="94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</row>
    <row r="117" spans="2:17">
      <c r="B117" s="94"/>
      <c r="C117" s="94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</row>
    <row r="118" spans="2:17">
      <c r="B118" s="94"/>
      <c r="C118" s="94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</row>
    <row r="119" spans="2:17">
      <c r="B119" s="94"/>
      <c r="C119" s="94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</row>
    <row r="120" spans="2:17">
      <c r="B120" s="94"/>
      <c r="C120" s="94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</row>
    <row r="121" spans="2:17">
      <c r="B121" s="94"/>
      <c r="C121" s="94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</row>
    <row r="122" spans="2:17">
      <c r="B122" s="94"/>
      <c r="C122" s="94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</row>
    <row r="123" spans="2:17">
      <c r="B123" s="94"/>
      <c r="C123" s="94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</row>
    <row r="124" spans="2:17">
      <c r="B124" s="94"/>
      <c r="C124" s="94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</row>
    <row r="125" spans="2:17">
      <c r="B125" s="94"/>
      <c r="C125" s="94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</row>
    <row r="126" spans="2:17">
      <c r="B126" s="94"/>
      <c r="C126" s="94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</row>
    <row r="127" spans="2:17">
      <c r="B127" s="94"/>
      <c r="C127" s="94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</row>
    <row r="128" spans="2:17">
      <c r="B128" s="94"/>
      <c r="C128" s="94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</row>
    <row r="129" spans="2:17">
      <c r="B129" s="94"/>
      <c r="C129" s="94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</row>
    <row r="130" spans="2:17">
      <c r="B130" s="94"/>
      <c r="C130" s="94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</row>
    <row r="131" spans="2:17">
      <c r="B131" s="94"/>
      <c r="C131" s="94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</row>
    <row r="132" spans="2:17">
      <c r="B132" s="94"/>
      <c r="C132" s="94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</row>
    <row r="133" spans="2:17">
      <c r="B133" s="94"/>
      <c r="C133" s="94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</row>
    <row r="134" spans="2:17">
      <c r="B134" s="94"/>
      <c r="C134" s="94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</row>
    <row r="135" spans="2:17">
      <c r="B135" s="94"/>
      <c r="C135" s="94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</row>
    <row r="136" spans="2:17">
      <c r="B136" s="94"/>
      <c r="C136" s="94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</row>
    <row r="137" spans="2:17">
      <c r="B137" s="94"/>
      <c r="C137" s="94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</row>
    <row r="138" spans="2:17">
      <c r="B138" s="94"/>
      <c r="C138" s="94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</row>
    <row r="139" spans="2:17">
      <c r="B139" s="94"/>
      <c r="C139" s="94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</row>
    <row r="140" spans="2:17">
      <c r="B140" s="94"/>
      <c r="C140" s="94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</row>
    <row r="141" spans="2:17">
      <c r="B141" s="94"/>
      <c r="C141" s="94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</row>
    <row r="142" spans="2:17">
      <c r="B142" s="94"/>
      <c r="C142" s="94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</row>
    <row r="143" spans="2:17">
      <c r="B143" s="94"/>
      <c r="C143" s="94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</row>
    <row r="144" spans="2:17">
      <c r="B144" s="94"/>
      <c r="C144" s="94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</row>
    <row r="145" spans="2:17">
      <c r="B145" s="94"/>
      <c r="C145" s="94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</row>
    <row r="146" spans="2:17">
      <c r="B146" s="94"/>
      <c r="C146" s="94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</row>
    <row r="147" spans="2:17">
      <c r="B147" s="94"/>
      <c r="C147" s="94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</row>
    <row r="148" spans="2:17">
      <c r="B148" s="94"/>
      <c r="C148" s="94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</row>
    <row r="149" spans="2:17">
      <c r="B149" s="94"/>
      <c r="C149" s="94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</row>
    <row r="150" spans="2:17">
      <c r="B150" s="94"/>
      <c r="C150" s="94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</row>
    <row r="151" spans="2:17">
      <c r="B151" s="94"/>
      <c r="C151" s="94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</row>
    <row r="152" spans="2:17">
      <c r="B152" s="94"/>
      <c r="C152" s="94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</row>
    <row r="153" spans="2:17">
      <c r="B153" s="94"/>
      <c r="C153" s="94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</row>
    <row r="154" spans="2:17">
      <c r="B154" s="94"/>
      <c r="C154" s="94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</row>
    <row r="155" spans="2:17">
      <c r="B155" s="94"/>
      <c r="C155" s="94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</row>
    <row r="156" spans="2:17">
      <c r="B156" s="94"/>
      <c r="C156" s="94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</row>
    <row r="157" spans="2:17">
      <c r="B157" s="94"/>
      <c r="C157" s="94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</row>
    <row r="158" spans="2:17">
      <c r="B158" s="94"/>
      <c r="C158" s="94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</row>
    <row r="159" spans="2:17">
      <c r="B159" s="94"/>
      <c r="C159" s="94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</row>
    <row r="160" spans="2:17">
      <c r="B160" s="94"/>
      <c r="C160" s="94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</row>
    <row r="161" spans="2:17">
      <c r="B161" s="94"/>
      <c r="C161" s="94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</row>
    <row r="162" spans="2:17">
      <c r="B162" s="94"/>
      <c r="C162" s="94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</row>
    <row r="163" spans="2:17">
      <c r="B163" s="94"/>
      <c r="C163" s="94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</row>
    <row r="164" spans="2:17">
      <c r="B164" s="94"/>
      <c r="C164" s="94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</row>
    <row r="165" spans="2:17">
      <c r="B165" s="94"/>
      <c r="C165" s="94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</row>
    <row r="166" spans="2:17">
      <c r="B166" s="94"/>
      <c r="C166" s="94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</row>
    <row r="167" spans="2:17">
      <c r="B167" s="94"/>
      <c r="C167" s="94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</row>
    <row r="168" spans="2:17">
      <c r="B168" s="94"/>
      <c r="C168" s="94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</row>
    <row r="169" spans="2:17">
      <c r="B169" s="94"/>
      <c r="C169" s="94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</row>
    <row r="170" spans="2:17">
      <c r="B170" s="94"/>
      <c r="C170" s="94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</row>
    <row r="171" spans="2:17">
      <c r="B171" s="94"/>
      <c r="C171" s="94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</row>
    <row r="172" spans="2:17">
      <c r="B172" s="94"/>
      <c r="C172" s="94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</row>
    <row r="173" spans="2:17">
      <c r="B173" s="94"/>
      <c r="C173" s="94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</row>
    <row r="174" spans="2:17">
      <c r="B174" s="94"/>
      <c r="C174" s="94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</row>
    <row r="175" spans="2:17">
      <c r="B175" s="94"/>
      <c r="C175" s="94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</row>
    <row r="176" spans="2:17">
      <c r="B176" s="94"/>
      <c r="C176" s="94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</row>
    <row r="177" spans="2:17">
      <c r="B177" s="94"/>
      <c r="C177" s="94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</row>
    <row r="178" spans="2:17">
      <c r="B178" s="94"/>
      <c r="C178" s="94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</row>
    <row r="179" spans="2:17">
      <c r="B179" s="94"/>
      <c r="C179" s="94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</row>
    <row r="180" spans="2:17">
      <c r="B180" s="94"/>
      <c r="C180" s="94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</row>
    <row r="181" spans="2:17">
      <c r="B181" s="94"/>
      <c r="C181" s="94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</row>
    <row r="182" spans="2:17">
      <c r="B182" s="94"/>
      <c r="C182" s="94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</row>
    <row r="183" spans="2:17">
      <c r="B183" s="94"/>
      <c r="C183" s="94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</row>
    <row r="184" spans="2:17">
      <c r="B184" s="94"/>
      <c r="C184" s="94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</row>
    <row r="185" spans="2:17">
      <c r="B185" s="94"/>
      <c r="C185" s="94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</row>
    <row r="186" spans="2:17">
      <c r="B186" s="94"/>
      <c r="C186" s="94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</row>
    <row r="187" spans="2:17">
      <c r="B187" s="94"/>
      <c r="C187" s="94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</row>
    <row r="188" spans="2:17">
      <c r="B188" s="94"/>
      <c r="C188" s="94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</row>
    <row r="189" spans="2:17">
      <c r="B189" s="94"/>
      <c r="C189" s="94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</row>
    <row r="190" spans="2:17">
      <c r="B190" s="94"/>
      <c r="C190" s="94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</row>
    <row r="191" spans="2:17">
      <c r="B191" s="94"/>
      <c r="C191" s="94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</row>
    <row r="192" spans="2:17">
      <c r="B192" s="94"/>
      <c r="C192" s="94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</row>
    <row r="193" spans="2:17">
      <c r="B193" s="94"/>
      <c r="C193" s="94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</row>
    <row r="194" spans="2:17">
      <c r="B194" s="94"/>
      <c r="C194" s="94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</row>
    <row r="195" spans="2:17">
      <c r="B195" s="94"/>
      <c r="C195" s="94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</row>
    <row r="196" spans="2:17">
      <c r="B196" s="94"/>
      <c r="C196" s="94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</row>
    <row r="197" spans="2:17">
      <c r="B197" s="94"/>
      <c r="C197" s="94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</row>
    <row r="198" spans="2:17">
      <c r="B198" s="94"/>
      <c r="C198" s="94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</row>
    <row r="199" spans="2:17">
      <c r="B199" s="94"/>
      <c r="C199" s="94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</row>
    <row r="200" spans="2:17">
      <c r="B200" s="94"/>
      <c r="C200" s="94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</row>
    <row r="201" spans="2:17">
      <c r="B201" s="94"/>
      <c r="C201" s="94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</row>
    <row r="202" spans="2:17">
      <c r="B202" s="94"/>
      <c r="C202" s="94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</row>
    <row r="203" spans="2:17">
      <c r="B203" s="94"/>
      <c r="C203" s="94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</row>
    <row r="204" spans="2:17">
      <c r="B204" s="94"/>
      <c r="C204" s="94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</row>
    <row r="205" spans="2:17">
      <c r="B205" s="94"/>
      <c r="C205" s="94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</row>
    <row r="206" spans="2:17">
      <c r="B206" s="94"/>
      <c r="C206" s="94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</row>
    <row r="207" spans="2:17">
      <c r="B207" s="94"/>
      <c r="C207" s="94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</row>
    <row r="208" spans="2:17">
      <c r="B208" s="94"/>
      <c r="C208" s="94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</row>
    <row r="209" spans="2:17">
      <c r="B209" s="94"/>
      <c r="C209" s="94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</row>
    <row r="210" spans="2:17">
      <c r="B210" s="94"/>
      <c r="C210" s="94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</row>
    <row r="211" spans="2:17">
      <c r="B211" s="94"/>
      <c r="C211" s="94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</row>
    <row r="212" spans="2:17">
      <c r="B212" s="94"/>
      <c r="C212" s="94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</row>
    <row r="213" spans="2:17">
      <c r="B213" s="94"/>
      <c r="C213" s="94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</row>
    <row r="214" spans="2:17">
      <c r="B214" s="94"/>
      <c r="C214" s="94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</row>
    <row r="215" spans="2:17">
      <c r="B215" s="94"/>
      <c r="C215" s="94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</row>
    <row r="216" spans="2:17">
      <c r="B216" s="94"/>
      <c r="C216" s="94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</row>
    <row r="217" spans="2:17">
      <c r="B217" s="94"/>
      <c r="C217" s="94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</row>
    <row r="218" spans="2:17">
      <c r="B218" s="94"/>
      <c r="C218" s="94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</row>
    <row r="219" spans="2:17">
      <c r="B219" s="94"/>
      <c r="C219" s="94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</row>
    <row r="220" spans="2:17">
      <c r="B220" s="94"/>
      <c r="C220" s="94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</row>
    <row r="221" spans="2:17">
      <c r="B221" s="94"/>
      <c r="C221" s="94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</row>
    <row r="222" spans="2:17">
      <c r="B222" s="94"/>
      <c r="C222" s="94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</row>
    <row r="223" spans="2:17">
      <c r="B223" s="94"/>
      <c r="C223" s="94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</row>
    <row r="224" spans="2:17">
      <c r="B224" s="94"/>
      <c r="C224" s="94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</row>
    <row r="225" spans="2:17">
      <c r="B225" s="94"/>
      <c r="C225" s="94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</row>
    <row r="226" spans="2:17">
      <c r="B226" s="94"/>
      <c r="C226" s="94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</row>
    <row r="227" spans="2:17">
      <c r="B227" s="94"/>
      <c r="C227" s="94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</row>
    <row r="228" spans="2:17">
      <c r="B228" s="94"/>
      <c r="C228" s="94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</row>
    <row r="229" spans="2:17">
      <c r="B229" s="94"/>
      <c r="C229" s="94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</row>
    <row r="230" spans="2:17">
      <c r="B230" s="94"/>
      <c r="C230" s="94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</row>
    <row r="231" spans="2:17">
      <c r="B231" s="94"/>
      <c r="C231" s="94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</row>
    <row r="232" spans="2:17">
      <c r="B232" s="94"/>
      <c r="C232" s="94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</row>
    <row r="233" spans="2:17">
      <c r="B233" s="94"/>
      <c r="C233" s="94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</row>
    <row r="234" spans="2:17">
      <c r="B234" s="94"/>
      <c r="C234" s="94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</row>
    <row r="235" spans="2:17">
      <c r="B235" s="94"/>
      <c r="C235" s="94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</row>
    <row r="236" spans="2:17">
      <c r="B236" s="94"/>
      <c r="C236" s="94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</row>
    <row r="237" spans="2:17">
      <c r="B237" s="94"/>
      <c r="C237" s="94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</row>
    <row r="238" spans="2:17">
      <c r="B238" s="94"/>
      <c r="C238" s="94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</row>
    <row r="239" spans="2:17">
      <c r="B239" s="94"/>
      <c r="C239" s="94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</row>
    <row r="240" spans="2:17">
      <c r="B240" s="94"/>
      <c r="C240" s="94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</row>
    <row r="241" spans="2:17">
      <c r="B241" s="94"/>
      <c r="C241" s="94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</row>
    <row r="242" spans="2:17">
      <c r="B242" s="94"/>
      <c r="C242" s="94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</row>
    <row r="243" spans="2:17">
      <c r="B243" s="94"/>
      <c r="C243" s="94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</row>
    <row r="244" spans="2:17">
      <c r="B244" s="94"/>
      <c r="C244" s="94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</row>
    <row r="245" spans="2:17">
      <c r="B245" s="94"/>
      <c r="C245" s="94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</row>
    <row r="246" spans="2:17">
      <c r="B246" s="94"/>
      <c r="C246" s="94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</row>
    <row r="247" spans="2:17">
      <c r="B247" s="94"/>
      <c r="C247" s="94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</row>
    <row r="248" spans="2:17">
      <c r="B248" s="94"/>
      <c r="C248" s="94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</row>
    <row r="249" spans="2:17">
      <c r="B249" s="94"/>
      <c r="C249" s="94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</row>
    <row r="250" spans="2:17">
      <c r="B250" s="94"/>
      <c r="C250" s="94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</row>
    <row r="251" spans="2:17">
      <c r="B251" s="94"/>
      <c r="C251" s="94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</row>
    <row r="252" spans="2:17">
      <c r="B252" s="94"/>
      <c r="C252" s="94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</row>
    <row r="253" spans="2:17">
      <c r="B253" s="94"/>
      <c r="C253" s="94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</row>
    <row r="254" spans="2:17">
      <c r="B254" s="94"/>
      <c r="C254" s="94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</row>
    <row r="255" spans="2:17">
      <c r="B255" s="94"/>
      <c r="C255" s="94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</row>
    <row r="256" spans="2:17">
      <c r="B256" s="94"/>
      <c r="C256" s="94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</row>
    <row r="257" spans="2:17">
      <c r="B257" s="94"/>
      <c r="C257" s="94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</row>
    <row r="258" spans="2:17">
      <c r="B258" s="94"/>
      <c r="C258" s="94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</row>
    <row r="259" spans="2:17">
      <c r="B259" s="94"/>
      <c r="C259" s="94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</row>
    <row r="260" spans="2:17">
      <c r="B260" s="94"/>
      <c r="C260" s="94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</row>
    <row r="261" spans="2:17">
      <c r="B261" s="94"/>
      <c r="C261" s="94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</row>
    <row r="262" spans="2:17">
      <c r="B262" s="94"/>
      <c r="C262" s="94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</row>
    <row r="263" spans="2:17">
      <c r="B263" s="94"/>
      <c r="C263" s="94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</row>
    <row r="264" spans="2:17">
      <c r="B264" s="94"/>
      <c r="C264" s="94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</row>
    <row r="265" spans="2:17">
      <c r="B265" s="94"/>
      <c r="C265" s="94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</row>
    <row r="266" spans="2:17">
      <c r="B266" s="94"/>
      <c r="C266" s="94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</row>
    <row r="267" spans="2:17">
      <c r="B267" s="94"/>
      <c r="C267" s="94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</row>
    <row r="268" spans="2:17">
      <c r="B268" s="94"/>
      <c r="C268" s="94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</row>
    <row r="269" spans="2:17">
      <c r="B269" s="94"/>
      <c r="C269" s="94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</row>
    <row r="270" spans="2:17">
      <c r="B270" s="94"/>
      <c r="C270" s="94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</row>
    <row r="271" spans="2:17">
      <c r="B271" s="94"/>
      <c r="C271" s="94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</row>
    <row r="272" spans="2:17">
      <c r="B272" s="94"/>
      <c r="C272" s="94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</row>
    <row r="273" spans="2:17">
      <c r="B273" s="94"/>
      <c r="C273" s="94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</row>
    <row r="274" spans="2:17">
      <c r="B274" s="94"/>
      <c r="C274" s="94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</row>
    <row r="275" spans="2:17">
      <c r="B275" s="94"/>
      <c r="C275" s="94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</row>
    <row r="276" spans="2:17">
      <c r="B276" s="94"/>
      <c r="C276" s="94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</row>
    <row r="277" spans="2:17">
      <c r="B277" s="94"/>
      <c r="C277" s="94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</row>
    <row r="278" spans="2:17">
      <c r="B278" s="94"/>
      <c r="C278" s="94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</row>
    <row r="279" spans="2:17">
      <c r="B279" s="94"/>
      <c r="C279" s="94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</row>
    <row r="280" spans="2:17">
      <c r="B280" s="94"/>
      <c r="C280" s="94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</row>
    <row r="281" spans="2:17">
      <c r="B281" s="94"/>
      <c r="C281" s="94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</row>
    <row r="282" spans="2:17">
      <c r="B282" s="94"/>
      <c r="C282" s="94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</row>
    <row r="283" spans="2:17">
      <c r="B283" s="94"/>
      <c r="C283" s="94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</row>
    <row r="284" spans="2:17">
      <c r="B284" s="94"/>
      <c r="C284" s="94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</row>
    <row r="285" spans="2:17">
      <c r="B285" s="94"/>
      <c r="C285" s="94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</row>
    <row r="286" spans="2:17">
      <c r="B286" s="94"/>
      <c r="C286" s="94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</row>
    <row r="287" spans="2:17">
      <c r="B287" s="94"/>
      <c r="C287" s="94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</row>
    <row r="288" spans="2:17">
      <c r="B288" s="94"/>
      <c r="C288" s="94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</row>
    <row r="289" spans="2:17">
      <c r="B289" s="94"/>
      <c r="C289" s="94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</row>
    <row r="290" spans="2:17">
      <c r="B290" s="94"/>
      <c r="C290" s="94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</row>
    <row r="291" spans="2:17">
      <c r="B291" s="94"/>
      <c r="C291" s="94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</row>
    <row r="292" spans="2:17">
      <c r="B292" s="94"/>
      <c r="C292" s="94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</row>
    <row r="293" spans="2:17">
      <c r="B293" s="94"/>
      <c r="C293" s="94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</row>
    <row r="294" spans="2:17">
      <c r="B294" s="94"/>
      <c r="C294" s="94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</row>
    <row r="295" spans="2:17">
      <c r="B295" s="94"/>
      <c r="C295" s="94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</row>
    <row r="296" spans="2:17">
      <c r="B296" s="94"/>
      <c r="C296" s="94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</row>
    <row r="297" spans="2:17">
      <c r="B297" s="94"/>
      <c r="C297" s="94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</row>
    <row r="298" spans="2:17">
      <c r="B298" s="94"/>
      <c r="C298" s="94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</row>
    <row r="299" spans="2:17">
      <c r="B299" s="94"/>
      <c r="C299" s="94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</row>
    <row r="300" spans="2:17">
      <c r="B300" s="94"/>
      <c r="C300" s="94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</row>
    <row r="301" spans="2:17">
      <c r="B301" s="94"/>
      <c r="C301" s="94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</row>
    <row r="302" spans="2:17">
      <c r="B302" s="94"/>
      <c r="C302" s="94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</row>
    <row r="303" spans="2:17">
      <c r="B303" s="94"/>
      <c r="C303" s="94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</row>
    <row r="304" spans="2:17">
      <c r="B304" s="94"/>
      <c r="C304" s="94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</row>
    <row r="305" spans="2:17">
      <c r="B305" s="94"/>
      <c r="C305" s="94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</row>
    <row r="306" spans="2:17">
      <c r="B306" s="94"/>
      <c r="C306" s="94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</row>
    <row r="307" spans="2:17">
      <c r="B307" s="94"/>
      <c r="C307" s="94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</row>
    <row r="308" spans="2:17">
      <c r="B308" s="94"/>
      <c r="C308" s="94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</row>
    <row r="309" spans="2:17">
      <c r="B309" s="94"/>
      <c r="C309" s="94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</row>
    <row r="310" spans="2:17">
      <c r="B310" s="94"/>
      <c r="C310" s="94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</row>
    <row r="311" spans="2:17">
      <c r="B311" s="94"/>
      <c r="C311" s="94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</row>
    <row r="312" spans="2:17">
      <c r="B312" s="94"/>
      <c r="C312" s="94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</row>
    <row r="313" spans="2:17">
      <c r="B313" s="94"/>
      <c r="C313" s="94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</row>
    <row r="314" spans="2:17">
      <c r="B314" s="94"/>
      <c r="C314" s="94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</row>
    <row r="315" spans="2:17">
      <c r="B315" s="94"/>
      <c r="C315" s="94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</row>
    <row r="316" spans="2:17">
      <c r="B316" s="94"/>
      <c r="C316" s="94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</row>
    <row r="317" spans="2:17">
      <c r="B317" s="94"/>
      <c r="C317" s="94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</row>
    <row r="318" spans="2:17">
      <c r="B318" s="94"/>
      <c r="C318" s="94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</row>
    <row r="319" spans="2:17">
      <c r="B319" s="94"/>
      <c r="C319" s="94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</row>
    <row r="320" spans="2:17">
      <c r="B320" s="94"/>
      <c r="C320" s="94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</row>
    <row r="321" spans="2:17">
      <c r="B321" s="94"/>
      <c r="C321" s="94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</row>
    <row r="322" spans="2:17">
      <c r="B322" s="94"/>
      <c r="C322" s="94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</row>
    <row r="323" spans="2:17">
      <c r="B323" s="94"/>
      <c r="C323" s="94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</row>
    <row r="324" spans="2:17">
      <c r="B324" s="94"/>
      <c r="C324" s="94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</row>
    <row r="325" spans="2:17">
      <c r="B325" s="94"/>
      <c r="C325" s="94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</row>
    <row r="326" spans="2:17">
      <c r="B326" s="94"/>
      <c r="C326" s="94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</row>
    <row r="327" spans="2:17">
      <c r="B327" s="94"/>
      <c r="C327" s="94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</row>
    <row r="328" spans="2:17">
      <c r="B328" s="94"/>
      <c r="C328" s="94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</row>
    <row r="329" spans="2:17">
      <c r="B329" s="94"/>
      <c r="C329" s="94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</row>
    <row r="330" spans="2:17">
      <c r="B330" s="94"/>
      <c r="C330" s="94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</row>
    <row r="331" spans="2:17">
      <c r="B331" s="94"/>
      <c r="C331" s="94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</row>
    <row r="332" spans="2:17">
      <c r="B332" s="94"/>
      <c r="C332" s="94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</row>
    <row r="333" spans="2:17">
      <c r="B333" s="94"/>
      <c r="C333" s="94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</row>
    <row r="334" spans="2:17">
      <c r="B334" s="94"/>
      <c r="C334" s="94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</row>
    <row r="335" spans="2:17">
      <c r="B335" s="94"/>
      <c r="C335" s="94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</row>
    <row r="336" spans="2:17">
      <c r="B336" s="94"/>
      <c r="C336" s="94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</row>
    <row r="337" spans="2:17">
      <c r="B337" s="94"/>
      <c r="C337" s="94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</row>
    <row r="338" spans="2:17">
      <c r="B338" s="94"/>
      <c r="C338" s="94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</row>
    <row r="339" spans="2:17">
      <c r="B339" s="94"/>
      <c r="C339" s="94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</row>
    <row r="340" spans="2:17">
      <c r="B340" s="94"/>
      <c r="C340" s="94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</row>
    <row r="341" spans="2:17">
      <c r="B341" s="94"/>
      <c r="C341" s="94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</row>
    <row r="342" spans="2:17">
      <c r="B342" s="94"/>
      <c r="C342" s="94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</row>
    <row r="343" spans="2:17">
      <c r="B343" s="94"/>
      <c r="C343" s="94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</row>
    <row r="344" spans="2:17">
      <c r="B344" s="94"/>
      <c r="C344" s="94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</row>
    <row r="345" spans="2:17">
      <c r="B345" s="94"/>
      <c r="C345" s="94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</row>
    <row r="346" spans="2:17">
      <c r="B346" s="94"/>
      <c r="C346" s="94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</row>
    <row r="347" spans="2:17">
      <c r="B347" s="94"/>
      <c r="C347" s="94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</row>
    <row r="348" spans="2:17">
      <c r="B348" s="94"/>
      <c r="C348" s="94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</row>
    <row r="349" spans="2:17">
      <c r="B349" s="94"/>
      <c r="C349" s="94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</row>
    <row r="350" spans="2:17">
      <c r="B350" s="94"/>
      <c r="C350" s="94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</row>
    <row r="351" spans="2:17">
      <c r="B351" s="94"/>
      <c r="C351" s="94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</row>
    <row r="352" spans="2:17">
      <c r="B352" s="94"/>
      <c r="C352" s="94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</row>
    <row r="353" spans="2:17">
      <c r="B353" s="94"/>
      <c r="C353" s="94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</row>
    <row r="354" spans="2:17">
      <c r="B354" s="94"/>
      <c r="C354" s="94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</row>
    <row r="355" spans="2:17">
      <c r="B355" s="94"/>
      <c r="C355" s="94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</row>
    <row r="356" spans="2:17">
      <c r="B356" s="94"/>
      <c r="C356" s="94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</row>
    <row r="357" spans="2:17">
      <c r="B357" s="94"/>
      <c r="C357" s="94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</row>
    <row r="358" spans="2:17">
      <c r="B358" s="94"/>
      <c r="C358" s="94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</row>
    <row r="359" spans="2:17">
      <c r="B359" s="94"/>
      <c r="C359" s="94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</row>
    <row r="360" spans="2:17">
      <c r="B360" s="94"/>
      <c r="C360" s="94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</row>
    <row r="361" spans="2:17">
      <c r="B361" s="94"/>
      <c r="C361" s="94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</row>
    <row r="362" spans="2:17">
      <c r="B362" s="94"/>
      <c r="C362" s="94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</row>
    <row r="363" spans="2:17">
      <c r="B363" s="94"/>
      <c r="C363" s="94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</row>
    <row r="364" spans="2:17">
      <c r="B364" s="94"/>
      <c r="C364" s="94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</row>
    <row r="365" spans="2:17">
      <c r="B365" s="94"/>
      <c r="C365" s="94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</row>
    <row r="366" spans="2:17">
      <c r="B366" s="94"/>
      <c r="C366" s="94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</row>
    <row r="367" spans="2:17">
      <c r="B367" s="94"/>
      <c r="C367" s="94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</row>
    <row r="368" spans="2:17">
      <c r="B368" s="94"/>
      <c r="C368" s="94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</row>
    <row r="369" spans="2:17">
      <c r="B369" s="94"/>
      <c r="C369" s="94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</row>
    <row r="370" spans="2:17">
      <c r="B370" s="94"/>
      <c r="C370" s="94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</row>
    <row r="371" spans="2:17">
      <c r="B371" s="94"/>
      <c r="C371" s="94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</row>
    <row r="372" spans="2:17">
      <c r="B372" s="94"/>
      <c r="C372" s="94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</row>
    <row r="373" spans="2:17">
      <c r="B373" s="94"/>
      <c r="C373" s="94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</row>
    <row r="374" spans="2:17">
      <c r="B374" s="94"/>
      <c r="C374" s="94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</row>
    <row r="375" spans="2:17">
      <c r="B375" s="94"/>
      <c r="C375" s="94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</row>
    <row r="376" spans="2:17">
      <c r="B376" s="94"/>
      <c r="C376" s="94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</row>
    <row r="377" spans="2:17">
      <c r="B377" s="94"/>
      <c r="C377" s="94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</row>
    <row r="378" spans="2:17">
      <c r="B378" s="94"/>
      <c r="C378" s="94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</row>
    <row r="379" spans="2:17">
      <c r="B379" s="94"/>
      <c r="C379" s="94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</row>
    <row r="380" spans="2:17">
      <c r="B380" s="94"/>
      <c r="C380" s="94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</row>
    <row r="381" spans="2:17">
      <c r="B381" s="94"/>
      <c r="C381" s="94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</row>
    <row r="382" spans="2:17">
      <c r="B382" s="94"/>
      <c r="C382" s="94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</row>
    <row r="383" spans="2:17">
      <c r="B383" s="94"/>
      <c r="C383" s="94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</row>
    <row r="384" spans="2:17">
      <c r="B384" s="94"/>
      <c r="C384" s="94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</row>
    <row r="385" spans="2:17">
      <c r="B385" s="94"/>
      <c r="C385" s="94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</row>
    <row r="386" spans="2:17">
      <c r="B386" s="94"/>
      <c r="C386" s="94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</row>
    <row r="387" spans="2:17">
      <c r="B387" s="94"/>
      <c r="C387" s="94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</row>
    <row r="388" spans="2:17">
      <c r="B388" s="94"/>
      <c r="C388" s="94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</row>
    <row r="389" spans="2:17">
      <c r="B389" s="94"/>
      <c r="C389" s="94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</row>
    <row r="390" spans="2:17">
      <c r="B390" s="94"/>
      <c r="C390" s="94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</row>
    <row r="391" spans="2:17">
      <c r="B391" s="94"/>
      <c r="C391" s="94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</row>
    <row r="392" spans="2:17">
      <c r="B392" s="94"/>
      <c r="C392" s="94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</row>
    <row r="393" spans="2:17">
      <c r="B393" s="94"/>
      <c r="C393" s="94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</row>
    <row r="394" spans="2:17">
      <c r="B394" s="94"/>
      <c r="C394" s="94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</row>
    <row r="395" spans="2:17">
      <c r="B395" s="94"/>
      <c r="C395" s="94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</row>
    <row r="396" spans="2:17">
      <c r="B396" s="94"/>
      <c r="C396" s="94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</row>
    <row r="397" spans="2:17">
      <c r="B397" s="94"/>
      <c r="C397" s="94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</row>
    <row r="398" spans="2:17">
      <c r="B398" s="94"/>
      <c r="C398" s="94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</row>
    <row r="399" spans="2:17">
      <c r="B399" s="94"/>
      <c r="C399" s="94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</row>
    <row r="400" spans="2:17">
      <c r="B400" s="94"/>
      <c r="C400" s="94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</row>
    <row r="401" spans="2:17">
      <c r="B401" s="94"/>
      <c r="C401" s="94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</row>
    <row r="402" spans="2:17">
      <c r="B402" s="94"/>
      <c r="C402" s="94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</row>
    <row r="403" spans="2:17">
      <c r="B403" s="94"/>
      <c r="C403" s="94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</row>
    <row r="404" spans="2:17">
      <c r="B404" s="94"/>
      <c r="C404" s="94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</row>
    <row r="405" spans="2:17">
      <c r="B405" s="94"/>
      <c r="C405" s="94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</row>
    <row r="406" spans="2:17">
      <c r="B406" s="94"/>
      <c r="C406" s="94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</row>
    <row r="407" spans="2:17">
      <c r="B407" s="94"/>
      <c r="C407" s="94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</row>
    <row r="408" spans="2:17">
      <c r="B408" s="94"/>
      <c r="C408" s="94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</row>
    <row r="409" spans="2:17">
      <c r="B409" s="94"/>
      <c r="C409" s="94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</row>
    <row r="410" spans="2:17">
      <c r="B410" s="94"/>
      <c r="C410" s="94"/>
      <c r="D410" s="93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</row>
    <row r="411" spans="2:17">
      <c r="B411" s="94"/>
      <c r="C411" s="94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</row>
    <row r="412" spans="2:17">
      <c r="B412" s="94"/>
      <c r="C412" s="94"/>
      <c r="D412" s="93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</row>
    <row r="413" spans="2:17">
      <c r="B413" s="94"/>
      <c r="C413" s="94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</row>
    <row r="414" spans="2:17">
      <c r="B414" s="94"/>
      <c r="C414" s="94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</row>
    <row r="415" spans="2:17">
      <c r="B415" s="94"/>
      <c r="C415" s="94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</row>
    <row r="416" spans="2:17">
      <c r="B416" s="94"/>
      <c r="C416" s="94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</row>
    <row r="417" spans="2:17">
      <c r="B417" s="94"/>
      <c r="C417" s="94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</row>
    <row r="418" spans="2:17">
      <c r="B418" s="94"/>
      <c r="C418" s="94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</row>
    <row r="419" spans="2:17">
      <c r="B419" s="94"/>
      <c r="C419" s="94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</row>
    <row r="420" spans="2:17">
      <c r="B420" s="94"/>
      <c r="C420" s="94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</row>
    <row r="421" spans="2:17">
      <c r="B421" s="94"/>
      <c r="C421" s="94"/>
      <c r="D421" s="93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</row>
    <row r="422" spans="2:17">
      <c r="B422" s="94"/>
      <c r="C422" s="94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</row>
    <row r="423" spans="2:17">
      <c r="B423" s="94"/>
      <c r="C423" s="94"/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</row>
    <row r="424" spans="2:17">
      <c r="B424" s="94"/>
      <c r="C424" s="94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</row>
    <row r="425" spans="2:17">
      <c r="B425" s="94"/>
      <c r="C425" s="94"/>
      <c r="D425" s="93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</row>
    <row r="426" spans="2:17">
      <c r="B426" s="94"/>
      <c r="C426" s="94"/>
      <c r="D426" s="93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</row>
    <row r="427" spans="2:17">
      <c r="B427" s="94"/>
      <c r="C427" s="94"/>
      <c r="D427" s="93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</row>
    <row r="428" spans="2:17">
      <c r="B428" s="94"/>
      <c r="C428" s="94"/>
      <c r="D428" s="93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</row>
    <row r="429" spans="2:17">
      <c r="B429" s="94"/>
      <c r="C429" s="94"/>
      <c r="D429" s="93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</row>
    <row r="430" spans="2:17">
      <c r="B430" s="94"/>
      <c r="C430" s="94"/>
      <c r="D430" s="93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</row>
    <row r="431" spans="2:17">
      <c r="B431" s="94"/>
      <c r="C431" s="94"/>
      <c r="D431" s="93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</row>
    <row r="432" spans="2:17">
      <c r="B432" s="94"/>
      <c r="C432" s="94"/>
      <c r="D432" s="93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</row>
    <row r="433" spans="2:17">
      <c r="B433" s="94"/>
      <c r="C433" s="94"/>
      <c r="D433" s="93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</row>
    <row r="434" spans="2:17">
      <c r="B434" s="94"/>
      <c r="C434" s="94"/>
      <c r="D434" s="93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</row>
    <row r="435" spans="2:17">
      <c r="B435" s="94"/>
      <c r="C435" s="94"/>
      <c r="D435" s="93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</row>
    <row r="436" spans="2:17">
      <c r="B436" s="94"/>
      <c r="C436" s="94"/>
      <c r="D436" s="93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</row>
    <row r="437" spans="2:17">
      <c r="B437" s="94"/>
      <c r="C437" s="94"/>
      <c r="D437" s="93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</row>
    <row r="438" spans="2:17">
      <c r="B438" s="94"/>
      <c r="C438" s="94"/>
      <c r="D438" s="93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</row>
    <row r="439" spans="2:17">
      <c r="B439" s="94"/>
      <c r="C439" s="94"/>
      <c r="D439" s="93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</row>
    <row r="440" spans="2:17">
      <c r="B440" s="94"/>
      <c r="C440" s="94"/>
      <c r="D440" s="93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</row>
    <row r="441" spans="2:17">
      <c r="B441" s="94"/>
      <c r="C441" s="94"/>
      <c r="D441" s="93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</row>
    <row r="442" spans="2:17">
      <c r="B442" s="94"/>
      <c r="C442" s="94"/>
      <c r="D442" s="93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</row>
    <row r="443" spans="2:17">
      <c r="B443" s="94"/>
      <c r="C443" s="94"/>
      <c r="D443" s="93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3"/>
    </row>
    <row r="444" spans="2:17">
      <c r="B444" s="94"/>
      <c r="C444" s="94"/>
      <c r="D444" s="93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</row>
    <row r="445" spans="2:17">
      <c r="B445" s="94"/>
      <c r="C445" s="94"/>
      <c r="D445" s="93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</row>
    <row r="446" spans="2:17">
      <c r="B446" s="94"/>
      <c r="C446" s="94"/>
      <c r="D446" s="93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</row>
    <row r="447" spans="2:17">
      <c r="B447" s="94"/>
      <c r="C447" s="94"/>
      <c r="D447" s="93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</row>
    <row r="448" spans="2:17">
      <c r="B448" s="94"/>
      <c r="C448" s="94"/>
      <c r="D448" s="93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</row>
    <row r="449" spans="2:17">
      <c r="B449" s="94"/>
      <c r="C449" s="94"/>
      <c r="D449" s="93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</row>
    <row r="450" spans="2:17">
      <c r="B450" s="94"/>
      <c r="C450" s="94"/>
      <c r="D450" s="93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</row>
    <row r="451" spans="2:17">
      <c r="B451" s="94"/>
      <c r="C451" s="94"/>
      <c r="D451" s="93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3"/>
    </row>
    <row r="452" spans="2:17">
      <c r="B452" s="94"/>
      <c r="C452" s="94"/>
      <c r="D452" s="93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3"/>
    </row>
    <row r="453" spans="2:17">
      <c r="B453" s="94"/>
      <c r="C453" s="94"/>
      <c r="D453" s="93"/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3"/>
    </row>
    <row r="454" spans="2:17">
      <c r="B454" s="94"/>
      <c r="C454" s="94"/>
      <c r="D454" s="93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3"/>
    </row>
    <row r="455" spans="2:17">
      <c r="B455" s="94"/>
      <c r="C455" s="94"/>
      <c r="D455" s="93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3"/>
    </row>
    <row r="456" spans="2:17">
      <c r="B456" s="94"/>
      <c r="C456" s="94"/>
      <c r="D456" s="93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3"/>
    </row>
    <row r="457" spans="2:17">
      <c r="B457" s="94"/>
      <c r="C457" s="94"/>
      <c r="D457" s="93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3"/>
    </row>
    <row r="458" spans="2:17">
      <c r="B458" s="94"/>
      <c r="C458" s="94"/>
      <c r="D458" s="93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3"/>
    </row>
    <row r="459" spans="2:17">
      <c r="B459" s="94"/>
      <c r="C459" s="94"/>
      <c r="D459" s="93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3"/>
    </row>
    <row r="460" spans="2:17">
      <c r="B460" s="94"/>
      <c r="C460" s="94"/>
      <c r="D460" s="93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3"/>
    </row>
    <row r="461" spans="2:17">
      <c r="B461" s="94"/>
      <c r="C461" s="94"/>
      <c r="D461" s="93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3"/>
    </row>
    <row r="462" spans="2:17">
      <c r="B462" s="94"/>
      <c r="C462" s="94"/>
      <c r="D462" s="93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3"/>
    </row>
    <row r="463" spans="2:17">
      <c r="B463" s="94"/>
      <c r="C463" s="94"/>
      <c r="D463" s="93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3"/>
    </row>
    <row r="464" spans="2:17">
      <c r="B464" s="94"/>
      <c r="C464" s="94"/>
      <c r="D464" s="93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</row>
    <row r="465" spans="2:17">
      <c r="B465" s="94"/>
      <c r="C465" s="94"/>
      <c r="D465" s="93"/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3"/>
    </row>
    <row r="466" spans="2:17">
      <c r="B466" s="94"/>
      <c r="C466" s="94"/>
      <c r="D466" s="93"/>
      <c r="E466" s="93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3"/>
    </row>
    <row r="467" spans="2:17">
      <c r="B467" s="94"/>
      <c r="C467" s="94"/>
      <c r="D467" s="93"/>
      <c r="E467" s="93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3"/>
    </row>
    <row r="468" spans="2:17">
      <c r="B468" s="94"/>
      <c r="C468" s="94"/>
      <c r="D468" s="93"/>
      <c r="E468" s="93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3"/>
    </row>
    <row r="469" spans="2:17">
      <c r="B469" s="94"/>
      <c r="C469" s="94"/>
      <c r="D469" s="93"/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3"/>
    </row>
    <row r="470" spans="2:17">
      <c r="B470" s="94"/>
      <c r="C470" s="94"/>
      <c r="D470" s="93"/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3"/>
    </row>
    <row r="471" spans="2:17">
      <c r="B471" s="94"/>
      <c r="C471" s="94"/>
      <c r="D471" s="93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3"/>
    </row>
    <row r="472" spans="2:17">
      <c r="B472" s="94"/>
      <c r="C472" s="94"/>
      <c r="D472" s="93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3"/>
    </row>
    <row r="473" spans="2:17">
      <c r="B473" s="94"/>
      <c r="C473" s="94"/>
      <c r="D473" s="93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3"/>
    </row>
    <row r="474" spans="2:17">
      <c r="B474" s="94"/>
      <c r="C474" s="94"/>
      <c r="D474" s="93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3"/>
    </row>
    <row r="475" spans="2:17">
      <c r="B475" s="94"/>
      <c r="C475" s="94"/>
      <c r="D475" s="93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3"/>
    </row>
    <row r="476" spans="2:17">
      <c r="B476" s="94"/>
      <c r="C476" s="94"/>
      <c r="D476" s="93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3"/>
    </row>
    <row r="477" spans="2:17">
      <c r="B477" s="94"/>
      <c r="C477" s="94"/>
      <c r="D477" s="93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3"/>
    </row>
    <row r="478" spans="2:17">
      <c r="B478" s="94"/>
      <c r="C478" s="94"/>
      <c r="D478" s="93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3"/>
    </row>
    <row r="479" spans="2:17">
      <c r="B479" s="94"/>
      <c r="C479" s="94"/>
      <c r="D479" s="93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3"/>
    </row>
    <row r="480" spans="2:17">
      <c r="B480" s="94"/>
      <c r="C480" s="94"/>
      <c r="D480" s="93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</row>
    <row r="481" spans="2:17">
      <c r="B481" s="94"/>
      <c r="C481" s="94"/>
      <c r="D481" s="93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</row>
    <row r="482" spans="2:17">
      <c r="B482" s="94"/>
      <c r="C482" s="94"/>
      <c r="D482" s="93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</row>
    <row r="483" spans="2:17">
      <c r="B483" s="94"/>
      <c r="C483" s="94"/>
      <c r="D483" s="93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</row>
    <row r="484" spans="2:17">
      <c r="B484" s="94"/>
      <c r="C484" s="94"/>
      <c r="D484" s="93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</row>
    <row r="485" spans="2:17">
      <c r="B485" s="94"/>
      <c r="C485" s="94"/>
      <c r="D485" s="93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</row>
    <row r="486" spans="2:17">
      <c r="B486" s="94"/>
      <c r="C486" s="94"/>
      <c r="D486" s="93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</row>
    <row r="487" spans="2:17">
      <c r="B487" s="94"/>
      <c r="C487" s="94"/>
      <c r="D487" s="93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</row>
    <row r="488" spans="2:17">
      <c r="B488" s="94"/>
      <c r="C488" s="94"/>
      <c r="D488" s="93"/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</row>
    <row r="489" spans="2:17">
      <c r="B489" s="94"/>
      <c r="C489" s="94"/>
      <c r="D489" s="93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</row>
    <row r="490" spans="2:17">
      <c r="B490" s="94"/>
      <c r="C490" s="94"/>
      <c r="D490" s="93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</row>
    <row r="491" spans="2:17">
      <c r="B491" s="94"/>
      <c r="C491" s="94"/>
      <c r="D491" s="93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3"/>
    </row>
    <row r="492" spans="2:17">
      <c r="B492" s="94"/>
      <c r="C492" s="94"/>
      <c r="D492" s="93"/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3"/>
    </row>
    <row r="493" spans="2:17">
      <c r="B493" s="94"/>
      <c r="C493" s="94"/>
      <c r="D493" s="93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</row>
    <row r="494" spans="2:17">
      <c r="B494" s="94"/>
      <c r="C494" s="94"/>
      <c r="D494" s="93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</row>
    <row r="495" spans="2:17">
      <c r="B495" s="94"/>
      <c r="C495" s="94"/>
      <c r="D495" s="93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</row>
    <row r="496" spans="2:17">
      <c r="B496" s="94"/>
      <c r="C496" s="94"/>
      <c r="D496" s="93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</row>
    <row r="497" spans="2:17">
      <c r="B497" s="94"/>
      <c r="C497" s="94"/>
      <c r="D497" s="93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</row>
    <row r="498" spans="2:17">
      <c r="B498" s="94"/>
      <c r="C498" s="94"/>
      <c r="D498" s="93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</row>
    <row r="499" spans="2:17">
      <c r="B499" s="94"/>
      <c r="C499" s="94"/>
      <c r="D499" s="93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</row>
    <row r="500" spans="2:17">
      <c r="B500" s="94"/>
      <c r="C500" s="94"/>
      <c r="D500" s="93"/>
      <c r="E500" s="93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</row>
    <row r="501" spans="2:17">
      <c r="B501" s="94"/>
      <c r="C501" s="94"/>
      <c r="D501" s="93"/>
      <c r="E501" s="93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3"/>
    </row>
    <row r="502" spans="2:17">
      <c r="B502" s="94"/>
      <c r="C502" s="94"/>
      <c r="D502" s="93"/>
      <c r="E502" s="93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</row>
    <row r="503" spans="2:17">
      <c r="B503" s="94"/>
      <c r="C503" s="94"/>
      <c r="D503" s="93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3"/>
    </row>
    <row r="504" spans="2:17">
      <c r="B504" s="94"/>
      <c r="C504" s="94"/>
      <c r="D504" s="93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</row>
    <row r="505" spans="2:17">
      <c r="B505" s="94"/>
      <c r="C505" s="94"/>
      <c r="D505" s="93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</row>
    <row r="506" spans="2:17">
      <c r="B506" s="94"/>
      <c r="C506" s="94"/>
      <c r="D506" s="93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</row>
    <row r="507" spans="2:17">
      <c r="B507" s="94"/>
      <c r="C507" s="94"/>
      <c r="D507" s="93"/>
      <c r="E507" s="93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</row>
    <row r="508" spans="2:17">
      <c r="B508" s="94"/>
      <c r="C508" s="94"/>
      <c r="D508" s="93"/>
      <c r="E508" s="93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3"/>
    </row>
    <row r="509" spans="2:17">
      <c r="B509" s="94"/>
      <c r="C509" s="94"/>
      <c r="D509" s="93"/>
      <c r="E509" s="93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3"/>
    </row>
    <row r="510" spans="2:17">
      <c r="B510" s="94"/>
      <c r="C510" s="94"/>
      <c r="D510" s="93"/>
      <c r="E510" s="93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3"/>
    </row>
    <row r="511" spans="2:17">
      <c r="B511" s="94"/>
      <c r="C511" s="94"/>
      <c r="D511" s="93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3"/>
    </row>
    <row r="512" spans="2:17">
      <c r="B512" s="94"/>
      <c r="C512" s="94"/>
      <c r="D512" s="93"/>
      <c r="E512" s="93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</row>
    <row r="513" spans="2:17">
      <c r="B513" s="94"/>
      <c r="C513" s="94"/>
      <c r="D513" s="93"/>
      <c r="E513" s="93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3"/>
    </row>
    <row r="514" spans="2:17">
      <c r="B514" s="94"/>
      <c r="C514" s="94"/>
      <c r="D514" s="93"/>
      <c r="E514" s="93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3"/>
    </row>
    <row r="515" spans="2:17">
      <c r="B515" s="94"/>
      <c r="C515" s="94"/>
      <c r="D515" s="93"/>
      <c r="E515" s="93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3"/>
    </row>
    <row r="516" spans="2:17">
      <c r="B516" s="94"/>
      <c r="C516" s="94"/>
      <c r="D516" s="93"/>
      <c r="E516" s="93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3"/>
    </row>
    <row r="517" spans="2:17">
      <c r="B517" s="94"/>
      <c r="C517" s="94"/>
      <c r="D517" s="93"/>
      <c r="E517" s="93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3"/>
    </row>
    <row r="518" spans="2:17">
      <c r="B518" s="94"/>
      <c r="C518" s="94"/>
      <c r="D518" s="93"/>
      <c r="E518" s="93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3"/>
    </row>
    <row r="519" spans="2:17">
      <c r="B519" s="94"/>
      <c r="C519" s="94"/>
      <c r="D519" s="93"/>
      <c r="E519" s="93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3"/>
    </row>
    <row r="520" spans="2:17">
      <c r="B520" s="94"/>
      <c r="C520" s="94"/>
      <c r="D520" s="93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</row>
    <row r="521" spans="2:17">
      <c r="B521" s="94"/>
      <c r="C521" s="94"/>
      <c r="D521" s="93"/>
      <c r="E521" s="93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3"/>
    </row>
    <row r="522" spans="2:17">
      <c r="B522" s="94"/>
      <c r="C522" s="94"/>
      <c r="D522" s="93"/>
      <c r="E522" s="93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3"/>
    </row>
    <row r="523" spans="2:17">
      <c r="B523" s="94"/>
      <c r="C523" s="94"/>
      <c r="D523" s="93"/>
      <c r="E523" s="93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3"/>
    </row>
    <row r="524" spans="2:17">
      <c r="B524" s="94"/>
      <c r="C524" s="94"/>
      <c r="D524" s="93"/>
      <c r="E524" s="93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</row>
    <row r="525" spans="2:17">
      <c r="B525" s="94"/>
      <c r="C525" s="94"/>
      <c r="D525" s="93"/>
      <c r="E525" s="93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3"/>
    </row>
    <row r="526" spans="2:17">
      <c r="B526" s="94"/>
      <c r="C526" s="94"/>
      <c r="D526" s="93"/>
      <c r="E526" s="93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</row>
    <row r="527" spans="2:17">
      <c r="B527" s="94"/>
      <c r="C527" s="94"/>
      <c r="D527" s="93"/>
      <c r="E527" s="93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3"/>
    </row>
    <row r="528" spans="2:17">
      <c r="B528" s="94"/>
      <c r="C528" s="94"/>
      <c r="D528" s="93"/>
      <c r="E528" s="93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</row>
    <row r="529" spans="2:17">
      <c r="B529" s="94"/>
      <c r="C529" s="94"/>
      <c r="D529" s="93"/>
      <c r="E529" s="93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3"/>
    </row>
    <row r="530" spans="2:17">
      <c r="B530" s="94"/>
      <c r="C530" s="94"/>
      <c r="D530" s="93"/>
      <c r="E530" s="93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3"/>
    </row>
    <row r="531" spans="2:17">
      <c r="B531" s="94"/>
      <c r="C531" s="94"/>
      <c r="D531" s="93"/>
      <c r="E531" s="93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3"/>
    </row>
    <row r="532" spans="2:17">
      <c r="B532" s="94"/>
      <c r="C532" s="94"/>
      <c r="D532" s="93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3"/>
    </row>
    <row r="533" spans="2:17">
      <c r="B533" s="94"/>
      <c r="C533" s="94"/>
      <c r="D533" s="93"/>
      <c r="E533" s="93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3"/>
    </row>
    <row r="534" spans="2:17">
      <c r="B534" s="94"/>
      <c r="C534" s="94"/>
      <c r="D534" s="93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3"/>
    </row>
    <row r="535" spans="2:17">
      <c r="B535" s="94"/>
      <c r="C535" s="94"/>
      <c r="D535" s="93"/>
      <c r="E535" s="93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3"/>
    </row>
    <row r="536" spans="2:17">
      <c r="B536" s="94"/>
      <c r="C536" s="94"/>
      <c r="D536" s="93"/>
      <c r="E536" s="93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3"/>
    </row>
    <row r="537" spans="2:17">
      <c r="B537" s="94"/>
      <c r="C537" s="94"/>
      <c r="D537" s="93"/>
      <c r="E537" s="93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3"/>
    </row>
    <row r="538" spans="2:17">
      <c r="B538" s="94"/>
      <c r="C538" s="94"/>
      <c r="D538" s="93"/>
      <c r="E538" s="93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3"/>
    </row>
    <row r="539" spans="2:17">
      <c r="B539" s="94"/>
      <c r="C539" s="94"/>
      <c r="D539" s="93"/>
      <c r="E539" s="93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3"/>
    </row>
    <row r="540" spans="2:17">
      <c r="B540" s="94"/>
      <c r="C540" s="94"/>
      <c r="D540" s="93"/>
      <c r="E540" s="93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3"/>
    </row>
    <row r="541" spans="2:17">
      <c r="B541" s="94"/>
      <c r="C541" s="94"/>
      <c r="D541" s="93"/>
      <c r="E541" s="93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3"/>
    </row>
    <row r="542" spans="2:17">
      <c r="B542" s="94"/>
      <c r="C542" s="94"/>
      <c r="D542" s="93"/>
      <c r="E542" s="93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3"/>
    </row>
    <row r="543" spans="2:17">
      <c r="B543" s="94"/>
      <c r="C543" s="94"/>
      <c r="D543" s="93"/>
      <c r="E543" s="93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3"/>
    </row>
    <row r="544" spans="2:17">
      <c r="B544" s="94"/>
      <c r="C544" s="94"/>
      <c r="D544" s="93"/>
      <c r="E544" s="93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3"/>
    </row>
    <row r="545" spans="2:17">
      <c r="B545" s="94"/>
      <c r="C545" s="94"/>
      <c r="D545" s="93"/>
      <c r="E545" s="93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3"/>
    </row>
    <row r="546" spans="2:17">
      <c r="B546" s="94"/>
      <c r="C546" s="94"/>
      <c r="D546" s="93"/>
      <c r="E546" s="93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3"/>
    </row>
    <row r="547" spans="2:17">
      <c r="B547" s="94"/>
      <c r="C547" s="94"/>
      <c r="D547" s="93"/>
      <c r="E547" s="93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3"/>
    </row>
    <row r="548" spans="2:17">
      <c r="B548" s="94"/>
      <c r="C548" s="94"/>
      <c r="D548" s="93"/>
      <c r="E548" s="93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3"/>
    </row>
    <row r="549" spans="2:17">
      <c r="B549" s="94"/>
      <c r="C549" s="94"/>
      <c r="D549" s="93"/>
      <c r="E549" s="93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3"/>
    </row>
    <row r="550" spans="2:17">
      <c r="B550" s="94"/>
      <c r="C550" s="94"/>
      <c r="D550" s="93"/>
      <c r="E550" s="93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3"/>
    </row>
    <row r="551" spans="2:17">
      <c r="B551" s="94"/>
      <c r="C551" s="94"/>
      <c r="D551" s="93"/>
      <c r="E551" s="93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3"/>
    </row>
    <row r="552" spans="2:17">
      <c r="B552" s="94"/>
      <c r="C552" s="94"/>
      <c r="D552" s="93"/>
      <c r="E552" s="93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3"/>
    </row>
    <row r="553" spans="2:17">
      <c r="B553" s="94"/>
      <c r="C553" s="94"/>
      <c r="D553" s="93"/>
      <c r="E553" s="93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3"/>
    </row>
    <row r="554" spans="2:17">
      <c r="B554" s="94"/>
      <c r="C554" s="94"/>
      <c r="D554" s="93"/>
      <c r="E554" s="93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3"/>
    </row>
    <row r="555" spans="2:17">
      <c r="B555" s="94"/>
      <c r="C555" s="94"/>
      <c r="D555" s="93"/>
      <c r="E555" s="93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3"/>
    </row>
    <row r="556" spans="2:17">
      <c r="B556" s="94"/>
      <c r="C556" s="94"/>
      <c r="D556" s="93"/>
      <c r="E556" s="93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3"/>
    </row>
    <row r="557" spans="2:17">
      <c r="B557" s="94"/>
      <c r="C557" s="94"/>
      <c r="D557" s="93"/>
      <c r="E557" s="93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3"/>
    </row>
    <row r="558" spans="2:17">
      <c r="B558" s="94"/>
      <c r="C558" s="94"/>
      <c r="D558" s="93"/>
      <c r="E558" s="93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3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4" type="noConversion"/>
  <conditionalFormatting sqref="B12:B110">
    <cfRule type="cellIs" dxfId="11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85" zoomScaleNormal="85" workbookViewId="0">
      <selection activeCell="C317" sqref="C317"/>
    </sheetView>
  </sheetViews>
  <sheetFormatPr defaultColWidth="9.140625" defaultRowHeight="18"/>
  <cols>
    <col min="1" max="1" width="6.28515625" style="1" customWidth="1"/>
    <col min="2" max="2" width="47.42578125" style="2" bestFit="1" customWidth="1"/>
    <col min="3" max="3" width="35.28515625" style="2" customWidth="1"/>
    <col min="4" max="4" width="10.140625" style="2" bestFit="1" customWidth="1"/>
    <col min="5" max="5" width="13.7109375" style="2" bestFit="1" customWidth="1"/>
    <col min="6" max="6" width="7.28515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8.7109375" style="1" bestFit="1" customWidth="1"/>
    <col min="14" max="14" width="11.28515625" style="1" bestFit="1" customWidth="1"/>
    <col min="15" max="15" width="9.5703125" style="1" bestFit="1" customWidth="1"/>
    <col min="16" max="16" width="9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146</v>
      </c>
      <c r="C1" s="46" t="s" vm="1">
        <v>229</v>
      </c>
    </row>
    <row r="2" spans="2:18">
      <c r="B2" s="46" t="s">
        <v>145</v>
      </c>
      <c r="C2" s="46" t="s">
        <v>230</v>
      </c>
    </row>
    <row r="3" spans="2:18">
      <c r="B3" s="46" t="s">
        <v>147</v>
      </c>
      <c r="C3" s="46" t="s">
        <v>231</v>
      </c>
    </row>
    <row r="4" spans="2:18">
      <c r="B4" s="46" t="s">
        <v>148</v>
      </c>
      <c r="C4" s="46">
        <v>9455</v>
      </c>
    </row>
    <row r="6" spans="2:18" ht="26.25" customHeight="1">
      <c r="B6" s="143" t="s">
        <v>175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5"/>
    </row>
    <row r="7" spans="2:18" s="3" customFormat="1" ht="78.75">
      <c r="B7" s="47" t="s">
        <v>116</v>
      </c>
      <c r="C7" s="48" t="s">
        <v>187</v>
      </c>
      <c r="D7" s="48" t="s">
        <v>47</v>
      </c>
      <c r="E7" s="48" t="s">
        <v>117</v>
      </c>
      <c r="F7" s="48" t="s">
        <v>14</v>
      </c>
      <c r="G7" s="48" t="s">
        <v>104</v>
      </c>
      <c r="H7" s="48" t="s">
        <v>68</v>
      </c>
      <c r="I7" s="48" t="s">
        <v>17</v>
      </c>
      <c r="J7" s="48" t="s">
        <v>228</v>
      </c>
      <c r="K7" s="48" t="s">
        <v>103</v>
      </c>
      <c r="L7" s="48" t="s">
        <v>36</v>
      </c>
      <c r="M7" s="48" t="s">
        <v>18</v>
      </c>
      <c r="N7" s="48" t="s">
        <v>205</v>
      </c>
      <c r="O7" s="48" t="s">
        <v>204</v>
      </c>
      <c r="P7" s="48" t="s">
        <v>111</v>
      </c>
      <c r="Q7" s="48" t="s">
        <v>149</v>
      </c>
      <c r="R7" s="50" t="s">
        <v>151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212</v>
      </c>
      <c r="O8" s="15"/>
      <c r="P8" s="15" t="s">
        <v>208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113</v>
      </c>
      <c r="R9" s="19" t="s">
        <v>114</v>
      </c>
    </row>
    <row r="10" spans="2:18" s="4" customFormat="1" ht="18" customHeight="1">
      <c r="B10" s="74" t="s">
        <v>41</v>
      </c>
      <c r="C10" s="75"/>
      <c r="D10" s="74"/>
      <c r="E10" s="74"/>
      <c r="F10" s="74"/>
      <c r="G10" s="97"/>
      <c r="H10" s="74"/>
      <c r="I10" s="77">
        <v>4.219263486424345</v>
      </c>
      <c r="J10" s="75"/>
      <c r="K10" s="75"/>
      <c r="L10" s="76"/>
      <c r="M10" s="76">
        <v>6.2880107818536424E-2</v>
      </c>
      <c r="N10" s="77"/>
      <c r="O10" s="98"/>
      <c r="P10" s="77">
        <f>P11+P259</f>
        <v>9133.7867763360009</v>
      </c>
      <c r="Q10" s="78">
        <f>IFERROR(P10/$P$10,0)</f>
        <v>1</v>
      </c>
      <c r="R10" s="78">
        <f>P10/'סכום נכסי הקרן'!$C$42</f>
        <v>8.655530278852365E-2</v>
      </c>
    </row>
    <row r="11" spans="2:18" ht="21.75" customHeight="1">
      <c r="B11" s="79" t="s">
        <v>39</v>
      </c>
      <c r="C11" s="81"/>
      <c r="D11" s="80"/>
      <c r="E11" s="80"/>
      <c r="F11" s="80"/>
      <c r="G11" s="99"/>
      <c r="H11" s="80"/>
      <c r="I11" s="83">
        <v>5.1962677864315285</v>
      </c>
      <c r="J11" s="81"/>
      <c r="K11" s="81"/>
      <c r="L11" s="82"/>
      <c r="M11" s="82">
        <v>5.8435522283877758E-2</v>
      </c>
      <c r="N11" s="83"/>
      <c r="O11" s="100"/>
      <c r="P11" s="83">
        <f>P12+P33</f>
        <v>5957.5014863630013</v>
      </c>
      <c r="Q11" s="84">
        <f t="shared" ref="Q11:Q74" si="0">IFERROR(P11/$P$10,0)</f>
        <v>0.65224880241323524</v>
      </c>
      <c r="R11" s="84">
        <f>P11/'סכום נכסי הקרן'!$C$42</f>
        <v>5.6455592586329512E-2</v>
      </c>
    </row>
    <row r="12" spans="2:18">
      <c r="B12" s="85" t="s">
        <v>37</v>
      </c>
      <c r="C12" s="81"/>
      <c r="D12" s="80"/>
      <c r="E12" s="80"/>
      <c r="F12" s="80"/>
      <c r="G12" s="99"/>
      <c r="H12" s="80"/>
      <c r="I12" s="83">
        <v>6.6159966731303053</v>
      </c>
      <c r="J12" s="81"/>
      <c r="K12" s="81"/>
      <c r="L12" s="82"/>
      <c r="M12" s="82">
        <v>4.2820978226922178E-2</v>
      </c>
      <c r="N12" s="83"/>
      <c r="O12" s="100"/>
      <c r="P12" s="83">
        <f>SUM(P13:P31)</f>
        <v>1171.5019706159999</v>
      </c>
      <c r="Q12" s="84">
        <f t="shared" si="0"/>
        <v>0.12826027137519247</v>
      </c>
      <c r="R12" s="84">
        <f>P12/'סכום נכסי הקרן'!$C$42</f>
        <v>1.1101606624617996E-2</v>
      </c>
    </row>
    <row r="13" spans="2:18">
      <c r="B13" s="86" t="s">
        <v>2892</v>
      </c>
      <c r="C13" s="88" t="s">
        <v>2616</v>
      </c>
      <c r="D13" s="87">
        <v>6028</v>
      </c>
      <c r="E13" s="87"/>
      <c r="F13" s="87" t="s">
        <v>547</v>
      </c>
      <c r="G13" s="101">
        <v>43100</v>
      </c>
      <c r="H13" s="87"/>
      <c r="I13" s="90">
        <v>7.5500000000711429</v>
      </c>
      <c r="J13" s="88" t="s">
        <v>29</v>
      </c>
      <c r="K13" s="88" t="s">
        <v>133</v>
      </c>
      <c r="L13" s="89">
        <v>6.4500000000562774E-2</v>
      </c>
      <c r="M13" s="89">
        <v>6.4500000000562774E-2</v>
      </c>
      <c r="N13" s="90">
        <v>45319.893146000002</v>
      </c>
      <c r="O13" s="102">
        <v>103.9</v>
      </c>
      <c r="P13" s="90">
        <v>47.087368983000005</v>
      </c>
      <c r="Q13" s="91">
        <f t="shared" si="0"/>
        <v>5.1552954033254762E-3</v>
      </c>
      <c r="R13" s="91">
        <f>P13/'סכום נכסי הקרן'!$C$42</f>
        <v>4.4621815459912074E-4</v>
      </c>
    </row>
    <row r="14" spans="2:18">
      <c r="B14" s="86" t="s">
        <v>2892</v>
      </c>
      <c r="C14" s="88" t="s">
        <v>2616</v>
      </c>
      <c r="D14" s="87">
        <v>6869</v>
      </c>
      <c r="E14" s="87"/>
      <c r="F14" s="87" t="s">
        <v>547</v>
      </c>
      <c r="G14" s="101">
        <v>43555</v>
      </c>
      <c r="H14" s="87"/>
      <c r="I14" s="90">
        <v>3.6000000001207226</v>
      </c>
      <c r="J14" s="88" t="s">
        <v>29</v>
      </c>
      <c r="K14" s="88" t="s">
        <v>133</v>
      </c>
      <c r="L14" s="89">
        <v>5.3400000002394331E-2</v>
      </c>
      <c r="M14" s="89">
        <v>5.3400000002394331E-2</v>
      </c>
      <c r="N14" s="90">
        <v>9759.6056380000009</v>
      </c>
      <c r="O14" s="102">
        <v>101.85</v>
      </c>
      <c r="P14" s="90">
        <v>9.9401583429999985</v>
      </c>
      <c r="Q14" s="91">
        <f t="shared" si="0"/>
        <v>1.0882844746007386E-3</v>
      </c>
      <c r="R14" s="91">
        <f>P14/'סכום נכסי הקרן'!$C$42</f>
        <v>9.4196792219116294E-5</v>
      </c>
    </row>
    <row r="15" spans="2:18">
      <c r="B15" s="86" t="s">
        <v>2892</v>
      </c>
      <c r="C15" s="88" t="s">
        <v>2616</v>
      </c>
      <c r="D15" s="87">
        <v>6870</v>
      </c>
      <c r="E15" s="87"/>
      <c r="F15" s="87" t="s">
        <v>547</v>
      </c>
      <c r="G15" s="101">
        <v>43555</v>
      </c>
      <c r="H15" s="87"/>
      <c r="I15" s="90">
        <v>5.2599999999849052</v>
      </c>
      <c r="J15" s="88" t="s">
        <v>29</v>
      </c>
      <c r="K15" s="88" t="s">
        <v>133</v>
      </c>
      <c r="L15" s="89">
        <v>4.349999999986856E-2</v>
      </c>
      <c r="M15" s="89">
        <v>4.349999999986856E-2</v>
      </c>
      <c r="N15" s="90">
        <v>116685.166688</v>
      </c>
      <c r="O15" s="102">
        <v>101.06</v>
      </c>
      <c r="P15" s="90">
        <v>117.92202945299999</v>
      </c>
      <c r="Q15" s="91">
        <f t="shared" si="0"/>
        <v>1.2910530138333726E-2</v>
      </c>
      <c r="R15" s="91">
        <f>P15/'סכום נכסי הקרן'!$C$42</f>
        <v>1.1174748452838358E-3</v>
      </c>
    </row>
    <row r="16" spans="2:18">
      <c r="B16" s="86" t="s">
        <v>2892</v>
      </c>
      <c r="C16" s="88" t="s">
        <v>2616</v>
      </c>
      <c r="D16" s="87">
        <v>6868</v>
      </c>
      <c r="E16" s="87"/>
      <c r="F16" s="87" t="s">
        <v>547</v>
      </c>
      <c r="G16" s="101">
        <v>43555</v>
      </c>
      <c r="H16" s="87"/>
      <c r="I16" s="90">
        <v>5.1199999999417889</v>
      </c>
      <c r="J16" s="88" t="s">
        <v>29</v>
      </c>
      <c r="K16" s="88" t="s">
        <v>133</v>
      </c>
      <c r="L16" s="89">
        <v>5.229999999949065E-2</v>
      </c>
      <c r="M16" s="89">
        <v>5.229999999949065E-2</v>
      </c>
      <c r="N16" s="90">
        <v>6651.3703500000001</v>
      </c>
      <c r="O16" s="102">
        <v>123.97</v>
      </c>
      <c r="P16" s="90">
        <v>8.2457028539999992</v>
      </c>
      <c r="Q16" s="91">
        <f t="shared" si="0"/>
        <v>9.0276936126461066E-4</v>
      </c>
      <c r="R16" s="91">
        <f>P16/'סכום נכסי הקרן'!$C$42</f>
        <v>7.8139475412460476E-5</v>
      </c>
    </row>
    <row r="17" spans="2:18">
      <c r="B17" s="86" t="s">
        <v>2892</v>
      </c>
      <c r="C17" s="88" t="s">
        <v>2616</v>
      </c>
      <c r="D17" s="87">
        <v>6867</v>
      </c>
      <c r="E17" s="87"/>
      <c r="F17" s="87" t="s">
        <v>547</v>
      </c>
      <c r="G17" s="101">
        <v>43555</v>
      </c>
      <c r="H17" s="87"/>
      <c r="I17" s="90">
        <v>5.1599999999088224</v>
      </c>
      <c r="J17" s="88" t="s">
        <v>29</v>
      </c>
      <c r="K17" s="88" t="s">
        <v>133</v>
      </c>
      <c r="L17" s="89">
        <v>5.1399999999066519E-2</v>
      </c>
      <c r="M17" s="89">
        <v>5.1399999999066519E-2</v>
      </c>
      <c r="N17" s="90">
        <v>16157.277919</v>
      </c>
      <c r="O17" s="102">
        <v>114.04</v>
      </c>
      <c r="P17" s="90">
        <v>18.425757548</v>
      </c>
      <c r="Q17" s="91">
        <f t="shared" si="0"/>
        <v>2.0173185557317611E-3</v>
      </c>
      <c r="R17" s="91">
        <f>P17/'סכום נכסי הקרן'!$C$42</f>
        <v>1.7460961841226979E-4</v>
      </c>
    </row>
    <row r="18" spans="2:18">
      <c r="B18" s="86" t="s">
        <v>2892</v>
      </c>
      <c r="C18" s="88" t="s">
        <v>2616</v>
      </c>
      <c r="D18" s="87">
        <v>6866</v>
      </c>
      <c r="E18" s="87"/>
      <c r="F18" s="87" t="s">
        <v>547</v>
      </c>
      <c r="G18" s="101">
        <v>43555</v>
      </c>
      <c r="H18" s="87"/>
      <c r="I18" s="90">
        <v>5.8600000000425805</v>
      </c>
      <c r="J18" s="88" t="s">
        <v>29</v>
      </c>
      <c r="K18" s="88" t="s">
        <v>133</v>
      </c>
      <c r="L18" s="89">
        <v>3.2200000000291336E-2</v>
      </c>
      <c r="M18" s="89">
        <v>3.2200000000291336E-2</v>
      </c>
      <c r="N18" s="90">
        <v>24301.714162</v>
      </c>
      <c r="O18" s="102">
        <v>110.17</v>
      </c>
      <c r="P18" s="90">
        <v>26.773195201</v>
      </c>
      <c r="Q18" s="91">
        <f t="shared" si="0"/>
        <v>2.9312262106188569E-3</v>
      </c>
      <c r="R18" s="91">
        <f>P18/'סכום נכסי הקרן'!$C$42</f>
        <v>2.5371317220177191E-4</v>
      </c>
    </row>
    <row r="19" spans="2:18">
      <c r="B19" s="86" t="s">
        <v>2892</v>
      </c>
      <c r="C19" s="88" t="s">
        <v>2616</v>
      </c>
      <c r="D19" s="87">
        <v>6865</v>
      </c>
      <c r="E19" s="87"/>
      <c r="F19" s="87" t="s">
        <v>547</v>
      </c>
      <c r="G19" s="101">
        <v>43555</v>
      </c>
      <c r="H19" s="87"/>
      <c r="I19" s="90">
        <v>4.1500000000718522</v>
      </c>
      <c r="J19" s="88" t="s">
        <v>29</v>
      </c>
      <c r="K19" s="88" t="s">
        <v>133</v>
      </c>
      <c r="L19" s="89">
        <v>2.3600000000287405E-2</v>
      </c>
      <c r="M19" s="89">
        <v>2.3600000000287405E-2</v>
      </c>
      <c r="N19" s="90">
        <v>12544.518255999999</v>
      </c>
      <c r="O19" s="102">
        <v>122.04</v>
      </c>
      <c r="P19" s="90">
        <v>15.309331545999999</v>
      </c>
      <c r="Q19" s="91">
        <f t="shared" si="0"/>
        <v>1.6761209694169481E-3</v>
      </c>
      <c r="R19" s="91">
        <f>P19/'סכום נכסי הקרן'!$C$42</f>
        <v>1.4507715801807773E-4</v>
      </c>
    </row>
    <row r="20" spans="2:18">
      <c r="B20" s="86" t="s">
        <v>2892</v>
      </c>
      <c r="C20" s="88" t="s">
        <v>2616</v>
      </c>
      <c r="D20" s="87">
        <v>5212</v>
      </c>
      <c r="E20" s="87"/>
      <c r="F20" s="87" t="s">
        <v>547</v>
      </c>
      <c r="G20" s="101">
        <v>42643</v>
      </c>
      <c r="H20" s="87"/>
      <c r="I20" s="90">
        <v>6.8800000000070343</v>
      </c>
      <c r="J20" s="88" t="s">
        <v>29</v>
      </c>
      <c r="K20" s="88" t="s">
        <v>133</v>
      </c>
      <c r="L20" s="89">
        <v>4.6700000000100876E-2</v>
      </c>
      <c r="M20" s="89">
        <v>4.6700000000100876E-2</v>
      </c>
      <c r="N20" s="90">
        <v>108547.62605599999</v>
      </c>
      <c r="O20" s="102">
        <v>99.54</v>
      </c>
      <c r="P20" s="90">
        <v>108.048306973</v>
      </c>
      <c r="Q20" s="91">
        <f t="shared" si="0"/>
        <v>1.1829519302216878E-2</v>
      </c>
      <c r="R20" s="91">
        <f>P20/'סכום נכסי הקרן'!$C$42</f>
        <v>1.0239076250460669E-3</v>
      </c>
    </row>
    <row r="21" spans="2:18">
      <c r="B21" s="86" t="s">
        <v>2892</v>
      </c>
      <c r="C21" s="88" t="s">
        <v>2616</v>
      </c>
      <c r="D21" s="87">
        <v>5211</v>
      </c>
      <c r="E21" s="87"/>
      <c r="F21" s="87" t="s">
        <v>547</v>
      </c>
      <c r="G21" s="101">
        <v>42643</v>
      </c>
      <c r="H21" s="87"/>
      <c r="I21" s="90">
        <v>4.7000000000059998</v>
      </c>
      <c r="J21" s="88" t="s">
        <v>29</v>
      </c>
      <c r="K21" s="88" t="s">
        <v>133</v>
      </c>
      <c r="L21" s="89">
        <v>4.3700000000005998E-2</v>
      </c>
      <c r="M21" s="89">
        <v>4.3700000000005998E-2</v>
      </c>
      <c r="N21" s="90">
        <v>84890.236770000018</v>
      </c>
      <c r="O21" s="102">
        <v>98.17</v>
      </c>
      <c r="P21" s="90">
        <v>83.336745434999997</v>
      </c>
      <c r="Q21" s="91">
        <f t="shared" si="0"/>
        <v>9.1240081989772872E-3</v>
      </c>
      <c r="R21" s="91">
        <f>P21/'סכום נכסי הקרן'!$C$42</f>
        <v>7.8973129230745136E-4</v>
      </c>
    </row>
    <row r="22" spans="2:18">
      <c r="B22" s="86" t="s">
        <v>2892</v>
      </c>
      <c r="C22" s="88" t="s">
        <v>2616</v>
      </c>
      <c r="D22" s="87">
        <v>6027</v>
      </c>
      <c r="E22" s="87"/>
      <c r="F22" s="87" t="s">
        <v>547</v>
      </c>
      <c r="G22" s="101">
        <v>43100</v>
      </c>
      <c r="H22" s="87"/>
      <c r="I22" s="90">
        <v>8.0799999999839276</v>
      </c>
      <c r="J22" s="88" t="s">
        <v>29</v>
      </c>
      <c r="K22" s="88" t="s">
        <v>133</v>
      </c>
      <c r="L22" s="89">
        <v>4.5399999999919637E-2</v>
      </c>
      <c r="M22" s="89">
        <v>4.5399999999919637E-2</v>
      </c>
      <c r="N22" s="90">
        <v>177690.13699099998</v>
      </c>
      <c r="O22" s="102">
        <v>100.84</v>
      </c>
      <c r="P22" s="90">
        <v>179.18273413600002</v>
      </c>
      <c r="Q22" s="91">
        <f t="shared" si="0"/>
        <v>1.9617573578598339E-2</v>
      </c>
      <c r="R22" s="91">
        <f>P22/'סכום נכסי הקרן'!$C$42</f>
        <v>1.6980050210717206E-3</v>
      </c>
    </row>
    <row r="23" spans="2:18">
      <c r="B23" s="86" t="s">
        <v>2892</v>
      </c>
      <c r="C23" s="88" t="s">
        <v>2616</v>
      </c>
      <c r="D23" s="87">
        <v>5025</v>
      </c>
      <c r="E23" s="87"/>
      <c r="F23" s="87" t="s">
        <v>547</v>
      </c>
      <c r="G23" s="101">
        <v>42551</v>
      </c>
      <c r="H23" s="87"/>
      <c r="I23" s="90">
        <v>7.5399999999994582</v>
      </c>
      <c r="J23" s="88" t="s">
        <v>29</v>
      </c>
      <c r="K23" s="88" t="s">
        <v>133</v>
      </c>
      <c r="L23" s="89">
        <v>4.8700000000006315E-2</v>
      </c>
      <c r="M23" s="89">
        <v>4.8700000000006315E-2</v>
      </c>
      <c r="N23" s="90">
        <v>112236.933443</v>
      </c>
      <c r="O23" s="102">
        <v>98.8</v>
      </c>
      <c r="P23" s="90">
        <v>110.890090239</v>
      </c>
      <c r="Q23" s="91">
        <f t="shared" si="0"/>
        <v>1.2140648008807944E-2</v>
      </c>
      <c r="R23" s="91">
        <f>P23/'סכום נכסי הקרן'!$C$42</f>
        <v>1.0508374644512583E-3</v>
      </c>
    </row>
    <row r="24" spans="2:18">
      <c r="B24" s="86" t="s">
        <v>2892</v>
      </c>
      <c r="C24" s="88" t="s">
        <v>2616</v>
      </c>
      <c r="D24" s="87">
        <v>5024</v>
      </c>
      <c r="E24" s="87"/>
      <c r="F24" s="87" t="s">
        <v>547</v>
      </c>
      <c r="G24" s="101">
        <v>42551</v>
      </c>
      <c r="H24" s="87"/>
      <c r="I24" s="90">
        <v>5.620000000006514</v>
      </c>
      <c r="J24" s="88" t="s">
        <v>29</v>
      </c>
      <c r="K24" s="88" t="s">
        <v>133</v>
      </c>
      <c r="L24" s="89">
        <v>4.3100000000100419E-2</v>
      </c>
      <c r="M24" s="89">
        <v>4.3100000000100419E-2</v>
      </c>
      <c r="N24" s="90">
        <v>73073.435391999999</v>
      </c>
      <c r="O24" s="102">
        <v>100.84</v>
      </c>
      <c r="P24" s="90">
        <v>73.687252246</v>
      </c>
      <c r="Q24" s="91">
        <f t="shared" si="0"/>
        <v>8.0675467963529021E-3</v>
      </c>
      <c r="R24" s="91">
        <f>P24/'סכום נכסי הקרן'!$C$42</f>
        <v>6.9828895571890932E-4</v>
      </c>
    </row>
    <row r="25" spans="2:18">
      <c r="B25" s="86" t="s">
        <v>2892</v>
      </c>
      <c r="C25" s="88" t="s">
        <v>2616</v>
      </c>
      <c r="D25" s="87">
        <v>6026</v>
      </c>
      <c r="E25" s="87"/>
      <c r="F25" s="87" t="s">
        <v>547</v>
      </c>
      <c r="G25" s="101">
        <v>43100</v>
      </c>
      <c r="H25" s="87"/>
      <c r="I25" s="90">
        <v>6.3799999999915959</v>
      </c>
      <c r="J25" s="88" t="s">
        <v>29</v>
      </c>
      <c r="K25" s="88" t="s">
        <v>133</v>
      </c>
      <c r="L25" s="89">
        <v>4.1799999999925411E-2</v>
      </c>
      <c r="M25" s="89">
        <v>4.1799999999925411E-2</v>
      </c>
      <c r="N25" s="90">
        <v>216083.77854599999</v>
      </c>
      <c r="O25" s="102">
        <v>111.98000481728224</v>
      </c>
      <c r="P25" s="90">
        <v>209.42863117600001</v>
      </c>
      <c r="Q25" s="91">
        <f t="shared" si="0"/>
        <v>2.2929003742302365E-2</v>
      </c>
      <c r="R25" s="91">
        <f>P25/'סכום נכסי הקרן'!$C$42</f>
        <v>1.9846268615541728E-3</v>
      </c>
    </row>
    <row r="26" spans="2:18">
      <c r="B26" s="86" t="s">
        <v>2892</v>
      </c>
      <c r="C26" s="88" t="s">
        <v>2616</v>
      </c>
      <c r="D26" s="87">
        <v>5023</v>
      </c>
      <c r="E26" s="87"/>
      <c r="F26" s="87" t="s">
        <v>547</v>
      </c>
      <c r="G26" s="101">
        <v>42551</v>
      </c>
      <c r="H26" s="87"/>
      <c r="I26" s="90">
        <v>7.6300000000527977</v>
      </c>
      <c r="J26" s="88" t="s">
        <v>29</v>
      </c>
      <c r="K26" s="88" t="s">
        <v>133</v>
      </c>
      <c r="L26" s="89">
        <v>4.2600000000145653E-2</v>
      </c>
      <c r="M26" s="89">
        <v>4.2600000000145653E-2</v>
      </c>
      <c r="N26" s="90">
        <v>31676.545961000003</v>
      </c>
      <c r="O26" s="102">
        <v>104.04</v>
      </c>
      <c r="P26" s="90">
        <v>32.956263701999994</v>
      </c>
      <c r="Q26" s="91">
        <f t="shared" si="0"/>
        <v>3.6081709053449491E-3</v>
      </c>
      <c r="R26" s="91">
        <f>P26/'סכום נכסי הקרן'!$C$42</f>
        <v>3.1230632522487355E-4</v>
      </c>
    </row>
    <row r="27" spans="2:18">
      <c r="B27" s="86" t="s">
        <v>2892</v>
      </c>
      <c r="C27" s="88" t="s">
        <v>2616</v>
      </c>
      <c r="D27" s="87">
        <v>5210</v>
      </c>
      <c r="E27" s="87"/>
      <c r="F27" s="87" t="s">
        <v>547</v>
      </c>
      <c r="G27" s="101">
        <v>42643</v>
      </c>
      <c r="H27" s="87"/>
      <c r="I27" s="90">
        <v>7.0499999999072456</v>
      </c>
      <c r="J27" s="88" t="s">
        <v>29</v>
      </c>
      <c r="K27" s="88" t="s">
        <v>133</v>
      </c>
      <c r="L27" s="89">
        <v>3.3899999999655477E-2</v>
      </c>
      <c r="M27" s="89">
        <v>3.3899999999655477E-2</v>
      </c>
      <c r="N27" s="90">
        <v>24199.208721999999</v>
      </c>
      <c r="O27" s="102">
        <v>109.15</v>
      </c>
      <c r="P27" s="90">
        <v>26.413425269000001</v>
      </c>
      <c r="Q27" s="91">
        <f t="shared" si="0"/>
        <v>2.8918372976948002E-3</v>
      </c>
      <c r="R27" s="91">
        <f>P27/'סכום נכסי הקרן'!$C$42</f>
        <v>2.5030385291711942E-4</v>
      </c>
    </row>
    <row r="28" spans="2:18">
      <c r="B28" s="86" t="s">
        <v>2892</v>
      </c>
      <c r="C28" s="88" t="s">
        <v>2616</v>
      </c>
      <c r="D28" s="87">
        <v>6025</v>
      </c>
      <c r="E28" s="87"/>
      <c r="F28" s="87" t="s">
        <v>547</v>
      </c>
      <c r="G28" s="101">
        <v>43100</v>
      </c>
      <c r="H28" s="87"/>
      <c r="I28" s="90">
        <v>8.3600000001174113</v>
      </c>
      <c r="J28" s="88" t="s">
        <v>29</v>
      </c>
      <c r="K28" s="88" t="s">
        <v>133</v>
      </c>
      <c r="L28" s="89">
        <v>3.4900000000383388E-2</v>
      </c>
      <c r="M28" s="89">
        <v>3.4900000000383388E-2</v>
      </c>
      <c r="N28" s="90">
        <v>30420.669489000004</v>
      </c>
      <c r="O28" s="102">
        <v>109.75</v>
      </c>
      <c r="P28" s="90">
        <v>33.386680728000002</v>
      </c>
      <c r="Q28" s="91">
        <f t="shared" si="0"/>
        <v>3.6552945175487221E-3</v>
      </c>
      <c r="R28" s="91">
        <f>P28/'סכום נכסי הקרן'!$C$42</f>
        <v>3.163851237476601E-4</v>
      </c>
    </row>
    <row r="29" spans="2:18">
      <c r="B29" s="86" t="s">
        <v>2892</v>
      </c>
      <c r="C29" s="88" t="s">
        <v>2616</v>
      </c>
      <c r="D29" s="87">
        <v>5022</v>
      </c>
      <c r="E29" s="87"/>
      <c r="F29" s="87" t="s">
        <v>547</v>
      </c>
      <c r="G29" s="101">
        <v>42551</v>
      </c>
      <c r="H29" s="87"/>
      <c r="I29" s="90">
        <v>7.1200000000468799</v>
      </c>
      <c r="J29" s="88" t="s">
        <v>29</v>
      </c>
      <c r="K29" s="88" t="s">
        <v>133</v>
      </c>
      <c r="L29" s="89">
        <v>2.0600000000032329E-2</v>
      </c>
      <c r="M29" s="89">
        <v>2.0600000000032329E-2</v>
      </c>
      <c r="N29" s="90">
        <v>21480.944568999999</v>
      </c>
      <c r="O29" s="102">
        <v>115.19</v>
      </c>
      <c r="P29" s="90">
        <v>24.743893531999998</v>
      </c>
      <c r="Q29" s="91">
        <f t="shared" si="0"/>
        <v>2.7090509268408781E-3</v>
      </c>
      <c r="R29" s="91">
        <f>P29/'סכום נכסי הקרן'!$C$42</f>
        <v>2.3448272324224281E-4</v>
      </c>
    </row>
    <row r="30" spans="2:18">
      <c r="B30" s="86" t="s">
        <v>2892</v>
      </c>
      <c r="C30" s="88" t="s">
        <v>2616</v>
      </c>
      <c r="D30" s="87">
        <v>6024</v>
      </c>
      <c r="E30" s="87"/>
      <c r="F30" s="87" t="s">
        <v>547</v>
      </c>
      <c r="G30" s="101">
        <v>43100</v>
      </c>
      <c r="H30" s="87"/>
      <c r="I30" s="90">
        <v>7.5900000000822319</v>
      </c>
      <c r="J30" s="88" t="s">
        <v>29</v>
      </c>
      <c r="K30" s="88" t="s">
        <v>133</v>
      </c>
      <c r="L30" s="89">
        <v>1.4499999999999999E-2</v>
      </c>
      <c r="M30" s="89">
        <v>1.4499999999999999E-2</v>
      </c>
      <c r="N30" s="90">
        <v>22165.460577999995</v>
      </c>
      <c r="O30" s="102">
        <v>120.7</v>
      </c>
      <c r="P30" s="90">
        <v>26.75371342</v>
      </c>
      <c r="Q30" s="91">
        <f t="shared" si="0"/>
        <v>2.9290932747974871E-3</v>
      </c>
      <c r="R30" s="91">
        <f>P30/'סכום נכסי הקרן'!$C$42</f>
        <v>2.5352855529592479E-4</v>
      </c>
    </row>
    <row r="31" spans="2:18">
      <c r="B31" s="86" t="s">
        <v>2892</v>
      </c>
      <c r="C31" s="88" t="s">
        <v>2616</v>
      </c>
      <c r="D31" s="87">
        <v>5209</v>
      </c>
      <c r="E31" s="87"/>
      <c r="F31" s="87" t="s">
        <v>547</v>
      </c>
      <c r="G31" s="101">
        <v>42643</v>
      </c>
      <c r="H31" s="87"/>
      <c r="I31" s="90">
        <v>6.1499999998524029</v>
      </c>
      <c r="J31" s="88" t="s">
        <v>29</v>
      </c>
      <c r="K31" s="88" t="s">
        <v>133</v>
      </c>
      <c r="L31" s="89">
        <v>1.8599999999725895E-2</v>
      </c>
      <c r="M31" s="89">
        <v>1.8599999999725895E-2</v>
      </c>
      <c r="N31" s="90">
        <v>16460.463551000001</v>
      </c>
      <c r="O31" s="102">
        <v>115.25</v>
      </c>
      <c r="P31" s="90">
        <v>18.970689832000001</v>
      </c>
      <c r="Q31" s="91">
        <f t="shared" si="0"/>
        <v>2.0769797124178162E-3</v>
      </c>
      <c r="R31" s="91">
        <f>P31/'סכום נכסי הקרן'!$C$42</f>
        <v>1.7977360789394486E-4</v>
      </c>
    </row>
    <row r="32" spans="2:18">
      <c r="B32" s="92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90"/>
      <c r="O32" s="102"/>
      <c r="P32" s="87"/>
      <c r="Q32" s="91"/>
      <c r="R32" s="87"/>
    </row>
    <row r="33" spans="2:18">
      <c r="B33" s="85" t="s">
        <v>38</v>
      </c>
      <c r="C33" s="81"/>
      <c r="D33" s="80"/>
      <c r="E33" s="80"/>
      <c r="F33" s="80"/>
      <c r="G33" s="99"/>
      <c r="H33" s="80"/>
      <c r="I33" s="83">
        <v>4.8478729605621567</v>
      </c>
      <c r="J33" s="81"/>
      <c r="K33" s="81"/>
      <c r="L33" s="82"/>
      <c r="M33" s="82">
        <v>6.2267258334837511E-2</v>
      </c>
      <c r="N33" s="83"/>
      <c r="O33" s="100"/>
      <c r="P33" s="83">
        <f>SUM(P34:P257)</f>
        <v>4785.9995157470012</v>
      </c>
      <c r="Q33" s="84">
        <f t="shared" si="0"/>
        <v>0.52398853103804277</v>
      </c>
      <c r="R33" s="84">
        <f>P33/'סכום נכסי הקרן'!$C$42</f>
        <v>4.5353985961711515E-2</v>
      </c>
    </row>
    <row r="34" spans="2:18">
      <c r="B34" s="86" t="s">
        <v>2893</v>
      </c>
      <c r="C34" s="88" t="s">
        <v>2617</v>
      </c>
      <c r="D34" s="87" t="s">
        <v>2618</v>
      </c>
      <c r="E34" s="87"/>
      <c r="F34" s="87" t="s">
        <v>358</v>
      </c>
      <c r="G34" s="101">
        <v>42368</v>
      </c>
      <c r="H34" s="87" t="s">
        <v>318</v>
      </c>
      <c r="I34" s="90">
        <v>7.2400000002630582</v>
      </c>
      <c r="J34" s="88" t="s">
        <v>129</v>
      </c>
      <c r="K34" s="88" t="s">
        <v>133</v>
      </c>
      <c r="L34" s="89">
        <v>3.1699999999999999E-2</v>
      </c>
      <c r="M34" s="89">
        <v>2.3800000000370979E-2</v>
      </c>
      <c r="N34" s="90">
        <v>5088.1229659999999</v>
      </c>
      <c r="O34" s="102">
        <v>116.55</v>
      </c>
      <c r="P34" s="90">
        <v>5.930207031000001</v>
      </c>
      <c r="Q34" s="91">
        <f t="shared" si="0"/>
        <v>6.4926050675543473E-4</v>
      </c>
      <c r="R34" s="91">
        <f>P34/'סכום נכסי הקרן'!$C$42</f>
        <v>5.6196939750846959E-5</v>
      </c>
    </row>
    <row r="35" spans="2:18">
      <c r="B35" s="86" t="s">
        <v>2893</v>
      </c>
      <c r="C35" s="88" t="s">
        <v>2617</v>
      </c>
      <c r="D35" s="87" t="s">
        <v>2619</v>
      </c>
      <c r="E35" s="87"/>
      <c r="F35" s="87" t="s">
        <v>358</v>
      </c>
      <c r="G35" s="101">
        <v>42388</v>
      </c>
      <c r="H35" s="87" t="s">
        <v>318</v>
      </c>
      <c r="I35" s="90">
        <v>7.2299999995511888</v>
      </c>
      <c r="J35" s="88" t="s">
        <v>129</v>
      </c>
      <c r="K35" s="88" t="s">
        <v>133</v>
      </c>
      <c r="L35" s="89">
        <v>3.1899999999999998E-2</v>
      </c>
      <c r="M35" s="89">
        <v>2.3999999998315452E-2</v>
      </c>
      <c r="N35" s="90">
        <v>7123.372206</v>
      </c>
      <c r="O35" s="102">
        <v>116.67</v>
      </c>
      <c r="P35" s="90">
        <v>8.3108379509999999</v>
      </c>
      <c r="Q35" s="91">
        <f t="shared" si="0"/>
        <v>9.0990058718382679E-4</v>
      </c>
      <c r="R35" s="91">
        <f>P35/'סכום נכסי הקרן'!$C$42</f>
        <v>7.8756720831151594E-5</v>
      </c>
    </row>
    <row r="36" spans="2:18">
      <c r="B36" s="86" t="s">
        <v>2893</v>
      </c>
      <c r="C36" s="88" t="s">
        <v>2617</v>
      </c>
      <c r="D36" s="87" t="s">
        <v>2620</v>
      </c>
      <c r="E36" s="87"/>
      <c r="F36" s="87" t="s">
        <v>358</v>
      </c>
      <c r="G36" s="101">
        <v>42509</v>
      </c>
      <c r="H36" s="87" t="s">
        <v>318</v>
      </c>
      <c r="I36" s="90">
        <v>7.290000000211867</v>
      </c>
      <c r="J36" s="88" t="s">
        <v>129</v>
      </c>
      <c r="K36" s="88" t="s">
        <v>133</v>
      </c>
      <c r="L36" s="89">
        <v>2.7400000000000001E-2</v>
      </c>
      <c r="M36" s="89">
        <v>2.6100000000263263E-2</v>
      </c>
      <c r="N36" s="90">
        <v>7123.372206</v>
      </c>
      <c r="O36" s="102">
        <v>111.98</v>
      </c>
      <c r="P36" s="90">
        <v>7.9767525390000005</v>
      </c>
      <c r="Q36" s="91">
        <f t="shared" si="0"/>
        <v>8.7332370837321627E-4</v>
      </c>
      <c r="R36" s="91">
        <f>P36/'סכום נכסי הקרן'!$C$42</f>
        <v>7.5590798010640058E-5</v>
      </c>
    </row>
    <row r="37" spans="2:18">
      <c r="B37" s="86" t="s">
        <v>2893</v>
      </c>
      <c r="C37" s="88" t="s">
        <v>2617</v>
      </c>
      <c r="D37" s="87" t="s">
        <v>2621</v>
      </c>
      <c r="E37" s="87"/>
      <c r="F37" s="87" t="s">
        <v>358</v>
      </c>
      <c r="G37" s="101">
        <v>42723</v>
      </c>
      <c r="H37" s="87" t="s">
        <v>318</v>
      </c>
      <c r="I37" s="90">
        <v>7.1999999984363283</v>
      </c>
      <c r="J37" s="88" t="s">
        <v>129</v>
      </c>
      <c r="K37" s="88" t="s">
        <v>133</v>
      </c>
      <c r="L37" s="89">
        <v>3.15E-2</v>
      </c>
      <c r="M37" s="89">
        <v>2.8299999992442249E-2</v>
      </c>
      <c r="N37" s="90">
        <v>1017.62458</v>
      </c>
      <c r="O37" s="102">
        <v>113.12</v>
      </c>
      <c r="P37" s="90">
        <v>1.1511369890000001</v>
      </c>
      <c r="Q37" s="91">
        <f t="shared" si="0"/>
        <v>1.2603063955712092E-4</v>
      </c>
      <c r="R37" s="91">
        <f>P37/'סכום נכסי הקרן'!$C$42</f>
        <v>1.0908620167497888E-5</v>
      </c>
    </row>
    <row r="38" spans="2:18">
      <c r="B38" s="86" t="s">
        <v>2893</v>
      </c>
      <c r="C38" s="88" t="s">
        <v>2617</v>
      </c>
      <c r="D38" s="87" t="s">
        <v>2622</v>
      </c>
      <c r="E38" s="87"/>
      <c r="F38" s="87" t="s">
        <v>358</v>
      </c>
      <c r="G38" s="101">
        <v>42918</v>
      </c>
      <c r="H38" s="87" t="s">
        <v>318</v>
      </c>
      <c r="I38" s="90">
        <v>7.1399999997138446</v>
      </c>
      <c r="J38" s="88" t="s">
        <v>129</v>
      </c>
      <c r="K38" s="88" t="s">
        <v>133</v>
      </c>
      <c r="L38" s="89">
        <v>3.1899999999999998E-2</v>
      </c>
      <c r="M38" s="89">
        <v>3.1799999997853837E-2</v>
      </c>
      <c r="N38" s="90">
        <v>5088.1229659999999</v>
      </c>
      <c r="O38" s="102">
        <v>109.89</v>
      </c>
      <c r="P38" s="90">
        <v>5.5913382899999986</v>
      </c>
      <c r="Q38" s="91">
        <f t="shared" si="0"/>
        <v>6.1215993179150521E-4</v>
      </c>
      <c r="R38" s="91">
        <f>P38/'סכום נכסי הקרן'!$C$42</f>
        <v>5.2985688251215719E-5</v>
      </c>
    </row>
    <row r="39" spans="2:18">
      <c r="B39" s="86" t="s">
        <v>2893</v>
      </c>
      <c r="C39" s="88" t="s">
        <v>2617</v>
      </c>
      <c r="D39" s="87" t="s">
        <v>2623</v>
      </c>
      <c r="E39" s="87"/>
      <c r="F39" s="87" t="s">
        <v>358</v>
      </c>
      <c r="G39" s="101">
        <v>43915</v>
      </c>
      <c r="H39" s="87" t="s">
        <v>318</v>
      </c>
      <c r="I39" s="90">
        <v>7.149999999938971</v>
      </c>
      <c r="J39" s="88" t="s">
        <v>129</v>
      </c>
      <c r="K39" s="88" t="s">
        <v>133</v>
      </c>
      <c r="L39" s="89">
        <v>2.6600000000000002E-2</v>
      </c>
      <c r="M39" s="89">
        <v>3.9900000000291057E-2</v>
      </c>
      <c r="N39" s="90">
        <v>10711.837874999999</v>
      </c>
      <c r="O39" s="102">
        <v>99.43</v>
      </c>
      <c r="P39" s="90">
        <v>10.650779631000001</v>
      </c>
      <c r="Q39" s="91">
        <f t="shared" si="0"/>
        <v>1.1660858625027525E-3</v>
      </c>
      <c r="R39" s="91">
        <f>P39/'סכום נכסי הקרן'!$C$42</f>
        <v>1.009309149063425E-4</v>
      </c>
    </row>
    <row r="40" spans="2:18">
      <c r="B40" s="86" t="s">
        <v>2893</v>
      </c>
      <c r="C40" s="88" t="s">
        <v>2617</v>
      </c>
      <c r="D40" s="87" t="s">
        <v>2624</v>
      </c>
      <c r="E40" s="87"/>
      <c r="F40" s="87" t="s">
        <v>358</v>
      </c>
      <c r="G40" s="101">
        <v>44168</v>
      </c>
      <c r="H40" s="87" t="s">
        <v>318</v>
      </c>
      <c r="I40" s="90">
        <v>7.2600000001941609</v>
      </c>
      <c r="J40" s="88" t="s">
        <v>129</v>
      </c>
      <c r="K40" s="88" t="s">
        <v>133</v>
      </c>
      <c r="L40" s="89">
        <v>1.89E-2</v>
      </c>
      <c r="M40" s="89">
        <v>4.3600000001132601E-2</v>
      </c>
      <c r="N40" s="90">
        <v>10848.876299000001</v>
      </c>
      <c r="O40" s="102">
        <v>91.15</v>
      </c>
      <c r="P40" s="90">
        <v>9.8887507079999999</v>
      </c>
      <c r="Q40" s="91">
        <f t="shared" si="0"/>
        <v>1.082656180853704E-3</v>
      </c>
      <c r="R40" s="91">
        <f>P40/'סכום נכסי הקרן'!$C$42</f>
        <v>9.3709633549658977E-5</v>
      </c>
    </row>
    <row r="41" spans="2:18">
      <c r="B41" s="86" t="s">
        <v>2893</v>
      </c>
      <c r="C41" s="88" t="s">
        <v>2617</v>
      </c>
      <c r="D41" s="87" t="s">
        <v>2625</v>
      </c>
      <c r="E41" s="87"/>
      <c r="F41" s="87" t="s">
        <v>358</v>
      </c>
      <c r="G41" s="101">
        <v>44277</v>
      </c>
      <c r="H41" s="87" t="s">
        <v>318</v>
      </c>
      <c r="I41" s="90">
        <v>7.0999999998108283</v>
      </c>
      <c r="J41" s="88" t="s">
        <v>129</v>
      </c>
      <c r="K41" s="88" t="s">
        <v>133</v>
      </c>
      <c r="L41" s="89">
        <v>1.9E-2</v>
      </c>
      <c r="M41" s="89">
        <v>5.7099999998137391E-2</v>
      </c>
      <c r="N41" s="90">
        <v>16497.561729000001</v>
      </c>
      <c r="O41" s="102">
        <v>83.31</v>
      </c>
      <c r="P41" s="90">
        <v>13.744119036000001</v>
      </c>
      <c r="Q41" s="91">
        <f t="shared" si="0"/>
        <v>1.5047558447070981E-3</v>
      </c>
      <c r="R41" s="91">
        <f>P41/'סכום נכסי הקרן'!$C$42</f>
        <v>1.3024459776142354E-4</v>
      </c>
    </row>
    <row r="42" spans="2:18">
      <c r="B42" s="86" t="s">
        <v>2894</v>
      </c>
      <c r="C42" s="88" t="s">
        <v>2617</v>
      </c>
      <c r="D42" s="87" t="s">
        <v>2626</v>
      </c>
      <c r="E42" s="87"/>
      <c r="F42" s="87" t="s">
        <v>367</v>
      </c>
      <c r="G42" s="101">
        <v>42122</v>
      </c>
      <c r="H42" s="87" t="s">
        <v>131</v>
      </c>
      <c r="I42" s="90">
        <v>4.4000000000102482</v>
      </c>
      <c r="J42" s="88" t="s">
        <v>348</v>
      </c>
      <c r="K42" s="88" t="s">
        <v>133</v>
      </c>
      <c r="L42" s="89">
        <v>2.98E-2</v>
      </c>
      <c r="M42" s="89">
        <v>2.5900000000117003E-2</v>
      </c>
      <c r="N42" s="90">
        <v>104115.730969</v>
      </c>
      <c r="O42" s="102">
        <v>112.46</v>
      </c>
      <c r="P42" s="90">
        <v>117.08855005700001</v>
      </c>
      <c r="Q42" s="91">
        <f t="shared" si="0"/>
        <v>1.2819277800567382E-2</v>
      </c>
      <c r="R42" s="91">
        <f>P42/'סכום נכסי הקרן'!$C$42</f>
        <v>1.1095764715583092E-3</v>
      </c>
    </row>
    <row r="43" spans="2:18">
      <c r="B43" s="86" t="s">
        <v>2895</v>
      </c>
      <c r="C43" s="88" t="s">
        <v>2617</v>
      </c>
      <c r="D43" s="87" t="s">
        <v>2627</v>
      </c>
      <c r="E43" s="87"/>
      <c r="F43" s="87" t="s">
        <v>2628</v>
      </c>
      <c r="G43" s="101">
        <v>40742</v>
      </c>
      <c r="H43" s="87" t="s">
        <v>2615</v>
      </c>
      <c r="I43" s="90">
        <v>3.3099999999886105</v>
      </c>
      <c r="J43" s="88" t="s">
        <v>338</v>
      </c>
      <c r="K43" s="88" t="s">
        <v>133</v>
      </c>
      <c r="L43" s="89">
        <v>4.4999999999999998E-2</v>
      </c>
      <c r="M43" s="89">
        <v>1.6099999999989643E-2</v>
      </c>
      <c r="N43" s="90">
        <v>38734.283431000003</v>
      </c>
      <c r="O43" s="102">
        <v>124.67</v>
      </c>
      <c r="P43" s="90">
        <v>48.290030604999998</v>
      </c>
      <c r="Q43" s="91">
        <f t="shared" si="0"/>
        <v>5.2869671459936842E-3</v>
      </c>
      <c r="R43" s="91">
        <f>P43/'סכום נכסי הקרן'!$C$42</f>
        <v>4.5761504215446002E-4</v>
      </c>
    </row>
    <row r="44" spans="2:18">
      <c r="B44" s="86" t="s">
        <v>2896</v>
      </c>
      <c r="C44" s="88" t="s">
        <v>2617</v>
      </c>
      <c r="D44" s="87" t="s">
        <v>2629</v>
      </c>
      <c r="E44" s="87"/>
      <c r="F44" s="87" t="s">
        <v>432</v>
      </c>
      <c r="G44" s="101">
        <v>43431</v>
      </c>
      <c r="H44" s="87" t="s">
        <v>318</v>
      </c>
      <c r="I44" s="90">
        <v>7.9599999994633226</v>
      </c>
      <c r="J44" s="88" t="s">
        <v>348</v>
      </c>
      <c r="K44" s="88" t="s">
        <v>133</v>
      </c>
      <c r="L44" s="89">
        <v>3.6600000000000001E-2</v>
      </c>
      <c r="M44" s="89">
        <v>3.7199999997433279E-2</v>
      </c>
      <c r="N44" s="90">
        <v>3166.3337650000003</v>
      </c>
      <c r="O44" s="102">
        <v>108.28</v>
      </c>
      <c r="P44" s="90">
        <v>3.4285059790000001</v>
      </c>
      <c r="Q44" s="91">
        <f t="shared" si="0"/>
        <v>3.7536523053971905E-4</v>
      </c>
      <c r="R44" s="91">
        <f>P44/'סכום נכסי הקרן'!$C$42</f>
        <v>3.2489851185649362E-5</v>
      </c>
    </row>
    <row r="45" spans="2:18">
      <c r="B45" s="86" t="s">
        <v>2896</v>
      </c>
      <c r="C45" s="88" t="s">
        <v>2617</v>
      </c>
      <c r="D45" s="87" t="s">
        <v>2630</v>
      </c>
      <c r="E45" s="87"/>
      <c r="F45" s="87" t="s">
        <v>432</v>
      </c>
      <c r="G45" s="101">
        <v>43276</v>
      </c>
      <c r="H45" s="87" t="s">
        <v>318</v>
      </c>
      <c r="I45" s="90">
        <v>8.0199999990914694</v>
      </c>
      <c r="J45" s="88" t="s">
        <v>348</v>
      </c>
      <c r="K45" s="88" t="s">
        <v>133</v>
      </c>
      <c r="L45" s="89">
        <v>3.2599999999999997E-2</v>
      </c>
      <c r="M45" s="89">
        <v>3.8099999996971563E-2</v>
      </c>
      <c r="N45" s="90">
        <v>3154.7101510000002</v>
      </c>
      <c r="O45" s="102">
        <v>104.67</v>
      </c>
      <c r="P45" s="90">
        <v>3.3020351999999997</v>
      </c>
      <c r="Q45" s="91">
        <f t="shared" si="0"/>
        <v>3.6151875239248844E-4</v>
      </c>
      <c r="R45" s="91">
        <f>P45/'סכום נכסי הקרן'!$C$42</f>
        <v>3.1291365077061141E-5</v>
      </c>
    </row>
    <row r="46" spans="2:18">
      <c r="B46" s="86" t="s">
        <v>2896</v>
      </c>
      <c r="C46" s="88" t="s">
        <v>2617</v>
      </c>
      <c r="D46" s="87" t="s">
        <v>2631</v>
      </c>
      <c r="E46" s="87"/>
      <c r="F46" s="87" t="s">
        <v>432</v>
      </c>
      <c r="G46" s="101">
        <v>43222</v>
      </c>
      <c r="H46" s="87" t="s">
        <v>318</v>
      </c>
      <c r="I46" s="90">
        <v>8.0299999997686111</v>
      </c>
      <c r="J46" s="88" t="s">
        <v>348</v>
      </c>
      <c r="K46" s="88" t="s">
        <v>133</v>
      </c>
      <c r="L46" s="89">
        <v>3.2199999999999999E-2</v>
      </c>
      <c r="M46" s="89">
        <v>3.8199999998751635E-2</v>
      </c>
      <c r="N46" s="90">
        <v>15075.314711000003</v>
      </c>
      <c r="O46" s="102">
        <v>105.21</v>
      </c>
      <c r="P46" s="90">
        <v>15.860738589</v>
      </c>
      <c r="Q46" s="91">
        <f t="shared" si="0"/>
        <v>1.7364910061281836E-3</v>
      </c>
      <c r="R46" s="91">
        <f>P46/'סכום נכסי הקרן'!$C$42</f>
        <v>1.50302504824973E-4</v>
      </c>
    </row>
    <row r="47" spans="2:18">
      <c r="B47" s="86" t="s">
        <v>2896</v>
      </c>
      <c r="C47" s="88" t="s">
        <v>2617</v>
      </c>
      <c r="D47" s="87" t="s">
        <v>2632</v>
      </c>
      <c r="E47" s="87"/>
      <c r="F47" s="87" t="s">
        <v>432</v>
      </c>
      <c r="G47" s="101">
        <v>43922</v>
      </c>
      <c r="H47" s="87" t="s">
        <v>318</v>
      </c>
      <c r="I47" s="90">
        <v>8.2200000010181693</v>
      </c>
      <c r="J47" s="88" t="s">
        <v>348</v>
      </c>
      <c r="K47" s="88" t="s">
        <v>133</v>
      </c>
      <c r="L47" s="89">
        <v>2.7699999999999999E-2</v>
      </c>
      <c r="M47" s="89">
        <v>3.3700000004348439E-2</v>
      </c>
      <c r="N47" s="90">
        <v>3627.1161550000002</v>
      </c>
      <c r="O47" s="102">
        <v>103.98</v>
      </c>
      <c r="P47" s="90">
        <v>3.7714754279999996</v>
      </c>
      <c r="Q47" s="91">
        <f t="shared" si="0"/>
        <v>4.129147658418318E-4</v>
      </c>
      <c r="R47" s="91">
        <f>P47/'סכום נכסי הקרן'!$C$42</f>
        <v>3.5739962583292091E-5</v>
      </c>
    </row>
    <row r="48" spans="2:18">
      <c r="B48" s="86" t="s">
        <v>2896</v>
      </c>
      <c r="C48" s="88" t="s">
        <v>2617</v>
      </c>
      <c r="D48" s="87" t="s">
        <v>2633</v>
      </c>
      <c r="E48" s="87"/>
      <c r="F48" s="87" t="s">
        <v>432</v>
      </c>
      <c r="G48" s="101">
        <v>43978</v>
      </c>
      <c r="H48" s="87" t="s">
        <v>318</v>
      </c>
      <c r="I48" s="90">
        <v>8.2099999977520817</v>
      </c>
      <c r="J48" s="88" t="s">
        <v>348</v>
      </c>
      <c r="K48" s="88" t="s">
        <v>133</v>
      </c>
      <c r="L48" s="89">
        <v>2.3E-2</v>
      </c>
      <c r="M48" s="89">
        <v>3.9799999989624996E-2</v>
      </c>
      <c r="N48" s="90">
        <v>1521.5547980000001</v>
      </c>
      <c r="O48" s="102">
        <v>95.02</v>
      </c>
      <c r="P48" s="90">
        <v>1.4457814249999998</v>
      </c>
      <c r="Q48" s="91">
        <f t="shared" si="0"/>
        <v>1.5828937771415462E-4</v>
      </c>
      <c r="R48" s="91">
        <f>P48/'סכום נכסי הקרן'!$C$42</f>
        <v>1.370078501625564E-5</v>
      </c>
    </row>
    <row r="49" spans="2:18">
      <c r="B49" s="86" t="s">
        <v>2896</v>
      </c>
      <c r="C49" s="88" t="s">
        <v>2617</v>
      </c>
      <c r="D49" s="87" t="s">
        <v>2634</v>
      </c>
      <c r="E49" s="87"/>
      <c r="F49" s="87" t="s">
        <v>432</v>
      </c>
      <c r="G49" s="101">
        <v>44010</v>
      </c>
      <c r="H49" s="87" t="s">
        <v>318</v>
      </c>
      <c r="I49" s="90">
        <v>8.3200000014249156</v>
      </c>
      <c r="J49" s="88" t="s">
        <v>348</v>
      </c>
      <c r="K49" s="88" t="s">
        <v>133</v>
      </c>
      <c r="L49" s="89">
        <v>2.2000000000000002E-2</v>
      </c>
      <c r="M49" s="89">
        <v>3.5600000006695387E-2</v>
      </c>
      <c r="N49" s="90">
        <v>2385.7895189999999</v>
      </c>
      <c r="O49" s="102">
        <v>97.66</v>
      </c>
      <c r="P49" s="90">
        <v>2.329961924</v>
      </c>
      <c r="Q49" s="91">
        <f t="shared" si="0"/>
        <v>2.5509265554966886E-4</v>
      </c>
      <c r="R49" s="91">
        <f>P49/'סכום נכסי הקרן'!$C$42</f>
        <v>2.2079622040230156E-5</v>
      </c>
    </row>
    <row r="50" spans="2:18">
      <c r="B50" s="86" t="s">
        <v>2896</v>
      </c>
      <c r="C50" s="88" t="s">
        <v>2617</v>
      </c>
      <c r="D50" s="87" t="s">
        <v>2635</v>
      </c>
      <c r="E50" s="87"/>
      <c r="F50" s="87" t="s">
        <v>432</v>
      </c>
      <c r="G50" s="101">
        <v>44133</v>
      </c>
      <c r="H50" s="87" t="s">
        <v>318</v>
      </c>
      <c r="I50" s="90">
        <v>8.1800000004305335</v>
      </c>
      <c r="J50" s="88" t="s">
        <v>348</v>
      </c>
      <c r="K50" s="88" t="s">
        <v>133</v>
      </c>
      <c r="L50" s="89">
        <v>2.3799999999999998E-2</v>
      </c>
      <c r="M50" s="89">
        <v>4.0000000003363526E-2</v>
      </c>
      <c r="N50" s="90">
        <v>3102.4488430000001</v>
      </c>
      <c r="O50" s="102">
        <v>95.83</v>
      </c>
      <c r="P50" s="90">
        <v>2.9730768039999993</v>
      </c>
      <c r="Q50" s="91">
        <f t="shared" si="0"/>
        <v>3.2550319783057635E-4</v>
      </c>
      <c r="R50" s="91">
        <f>P50/'סכום נכסי הקרן'!$C$42</f>
        <v>2.8174027846858247E-5</v>
      </c>
    </row>
    <row r="51" spans="2:18">
      <c r="B51" s="86" t="s">
        <v>2896</v>
      </c>
      <c r="C51" s="88" t="s">
        <v>2617</v>
      </c>
      <c r="D51" s="87" t="s">
        <v>2636</v>
      </c>
      <c r="E51" s="87"/>
      <c r="F51" s="87" t="s">
        <v>432</v>
      </c>
      <c r="G51" s="101">
        <v>44251</v>
      </c>
      <c r="H51" s="87" t="s">
        <v>318</v>
      </c>
      <c r="I51" s="90">
        <v>8.0399999998757963</v>
      </c>
      <c r="J51" s="88" t="s">
        <v>348</v>
      </c>
      <c r="K51" s="88" t="s">
        <v>133</v>
      </c>
      <c r="L51" s="89">
        <v>2.3599999999999999E-2</v>
      </c>
      <c r="M51" s="89">
        <v>4.670000000009554E-2</v>
      </c>
      <c r="N51" s="90">
        <v>9211.5442540000004</v>
      </c>
      <c r="O51" s="102">
        <v>90.9</v>
      </c>
      <c r="P51" s="90">
        <v>8.3732937760000006</v>
      </c>
      <c r="Q51" s="91">
        <f t="shared" si="0"/>
        <v>9.1673847671742232E-4</v>
      </c>
      <c r="R51" s="91">
        <f>P51/'סכום נכסי הקרן'!$C$42</f>
        <v>7.9348576430166416E-5</v>
      </c>
    </row>
    <row r="52" spans="2:18">
      <c r="B52" s="86" t="s">
        <v>2896</v>
      </c>
      <c r="C52" s="88" t="s">
        <v>2617</v>
      </c>
      <c r="D52" s="87" t="s">
        <v>2637</v>
      </c>
      <c r="E52" s="87"/>
      <c r="F52" s="87" t="s">
        <v>432</v>
      </c>
      <c r="G52" s="101">
        <v>44294</v>
      </c>
      <c r="H52" s="87" t="s">
        <v>318</v>
      </c>
      <c r="I52" s="90">
        <v>7.9800000005809864</v>
      </c>
      <c r="J52" s="88" t="s">
        <v>348</v>
      </c>
      <c r="K52" s="88" t="s">
        <v>133</v>
      </c>
      <c r="L52" s="89">
        <v>2.3199999999999998E-2</v>
      </c>
      <c r="M52" s="89">
        <v>5.0400000003850323E-2</v>
      </c>
      <c r="N52" s="90">
        <v>6627.5945680000004</v>
      </c>
      <c r="O52" s="102">
        <v>87.78</v>
      </c>
      <c r="P52" s="90">
        <v>5.8177024689999994</v>
      </c>
      <c r="Q52" s="91">
        <f t="shared" si="0"/>
        <v>6.3694310054101773E-4</v>
      </c>
      <c r="R52" s="91">
        <f>P52/'סכום נכסי הקרן'!$C$42</f>
        <v>5.5130802926388845E-5</v>
      </c>
    </row>
    <row r="53" spans="2:18">
      <c r="B53" s="86" t="s">
        <v>2896</v>
      </c>
      <c r="C53" s="88" t="s">
        <v>2617</v>
      </c>
      <c r="D53" s="87" t="s">
        <v>2638</v>
      </c>
      <c r="E53" s="87"/>
      <c r="F53" s="87" t="s">
        <v>432</v>
      </c>
      <c r="G53" s="101">
        <v>44602</v>
      </c>
      <c r="H53" s="87" t="s">
        <v>318</v>
      </c>
      <c r="I53" s="90">
        <v>7.7500000005212275</v>
      </c>
      <c r="J53" s="88" t="s">
        <v>348</v>
      </c>
      <c r="K53" s="88" t="s">
        <v>133</v>
      </c>
      <c r="L53" s="89">
        <v>2.0899999999999998E-2</v>
      </c>
      <c r="M53" s="89">
        <v>6.3800000003252463E-2</v>
      </c>
      <c r="N53" s="90">
        <v>9495.2343039999996</v>
      </c>
      <c r="O53" s="102">
        <v>75.77</v>
      </c>
      <c r="P53" s="90">
        <v>7.1945386070000001</v>
      </c>
      <c r="Q53" s="91">
        <f t="shared" si="0"/>
        <v>7.8768409895879719E-4</v>
      </c>
      <c r="R53" s="91">
        <f>P53/'סכום נכסי הקרן'!$C$42</f>
        <v>6.8178235687084117E-5</v>
      </c>
    </row>
    <row r="54" spans="2:18">
      <c r="B54" s="86" t="s">
        <v>2896</v>
      </c>
      <c r="C54" s="88" t="s">
        <v>2617</v>
      </c>
      <c r="D54" s="87" t="s">
        <v>2639</v>
      </c>
      <c r="E54" s="87"/>
      <c r="F54" s="87" t="s">
        <v>432</v>
      </c>
      <c r="G54" s="101">
        <v>43500</v>
      </c>
      <c r="H54" s="87" t="s">
        <v>318</v>
      </c>
      <c r="I54" s="90">
        <v>8.0499999997914724</v>
      </c>
      <c r="J54" s="88" t="s">
        <v>348</v>
      </c>
      <c r="K54" s="88" t="s">
        <v>133</v>
      </c>
      <c r="L54" s="89">
        <v>3.4500000000000003E-2</v>
      </c>
      <c r="M54" s="89">
        <v>3.499999999922767E-2</v>
      </c>
      <c r="N54" s="90">
        <v>5943.2258350000011</v>
      </c>
      <c r="O54" s="102">
        <v>108.93</v>
      </c>
      <c r="P54" s="90">
        <v>6.4739559470000003</v>
      </c>
      <c r="Q54" s="91">
        <f t="shared" si="0"/>
        <v>7.0879210403431531E-4</v>
      </c>
      <c r="R54" s="91">
        <f>P54/'סכום נכסי הקרן'!$C$42</f>
        <v>6.1349715178804916E-5</v>
      </c>
    </row>
    <row r="55" spans="2:18">
      <c r="B55" s="86" t="s">
        <v>2896</v>
      </c>
      <c r="C55" s="88" t="s">
        <v>2617</v>
      </c>
      <c r="D55" s="87" t="s">
        <v>2640</v>
      </c>
      <c r="E55" s="87"/>
      <c r="F55" s="87" t="s">
        <v>432</v>
      </c>
      <c r="G55" s="101">
        <v>43556</v>
      </c>
      <c r="H55" s="87" t="s">
        <v>318</v>
      </c>
      <c r="I55" s="90">
        <v>8.1399999999022317</v>
      </c>
      <c r="J55" s="88" t="s">
        <v>348</v>
      </c>
      <c r="K55" s="88" t="s">
        <v>133</v>
      </c>
      <c r="L55" s="89">
        <v>3.0499999999999999E-2</v>
      </c>
      <c r="M55" s="89">
        <v>3.4500000000236543E-2</v>
      </c>
      <c r="N55" s="90">
        <v>5993.3025889999999</v>
      </c>
      <c r="O55" s="102">
        <v>105.81</v>
      </c>
      <c r="P55" s="90">
        <v>6.3415132329999997</v>
      </c>
      <c r="Q55" s="91">
        <f t="shared" si="0"/>
        <v>6.9429179685141329E-4</v>
      </c>
      <c r="R55" s="91">
        <f>P55/'סכום נכסי הקרן'!$C$42</f>
        <v>6.0094636700062225E-5</v>
      </c>
    </row>
    <row r="56" spans="2:18">
      <c r="B56" s="86" t="s">
        <v>2896</v>
      </c>
      <c r="C56" s="88" t="s">
        <v>2617</v>
      </c>
      <c r="D56" s="87" t="s">
        <v>2641</v>
      </c>
      <c r="E56" s="87"/>
      <c r="F56" s="87" t="s">
        <v>432</v>
      </c>
      <c r="G56" s="101">
        <v>43647</v>
      </c>
      <c r="H56" s="87" t="s">
        <v>318</v>
      </c>
      <c r="I56" s="90">
        <v>8.110000000568979</v>
      </c>
      <c r="J56" s="88" t="s">
        <v>348</v>
      </c>
      <c r="K56" s="88" t="s">
        <v>133</v>
      </c>
      <c r="L56" s="89">
        <v>2.8999999999999998E-2</v>
      </c>
      <c r="M56" s="89">
        <v>3.8100000001920528E-2</v>
      </c>
      <c r="N56" s="90">
        <v>5563.6036519999998</v>
      </c>
      <c r="O56" s="102">
        <v>100.14</v>
      </c>
      <c r="P56" s="90">
        <v>5.5713921529999988</v>
      </c>
      <c r="Q56" s="91">
        <f t="shared" si="0"/>
        <v>6.0997615659634996E-4</v>
      </c>
      <c r="R56" s="91">
        <f>P56/'סכום נכסי הקרן'!$C$42</f>
        <v>5.2796670927976981E-5</v>
      </c>
    </row>
    <row r="57" spans="2:18">
      <c r="B57" s="86" t="s">
        <v>2896</v>
      </c>
      <c r="C57" s="88" t="s">
        <v>2617</v>
      </c>
      <c r="D57" s="87" t="s">
        <v>2642</v>
      </c>
      <c r="E57" s="87"/>
      <c r="F57" s="87" t="s">
        <v>432</v>
      </c>
      <c r="G57" s="101">
        <v>43703</v>
      </c>
      <c r="H57" s="87" t="s">
        <v>318</v>
      </c>
      <c r="I57" s="90">
        <v>8.2600000005691481</v>
      </c>
      <c r="J57" s="88" t="s">
        <v>348</v>
      </c>
      <c r="K57" s="88" t="s">
        <v>133</v>
      </c>
      <c r="L57" s="89">
        <v>2.3799999999999998E-2</v>
      </c>
      <c r="M57" s="89">
        <v>3.6500000001293512E-2</v>
      </c>
      <c r="N57" s="90">
        <v>395.07787000000002</v>
      </c>
      <c r="O57" s="102">
        <v>97.84</v>
      </c>
      <c r="P57" s="90">
        <v>0.38654420299999998</v>
      </c>
      <c r="Q57" s="91">
        <f t="shared" si="0"/>
        <v>4.2320256917039761E-5</v>
      </c>
      <c r="R57" s="91">
        <f>P57/'סכום נכסי הקרן'!$C$42</f>
        <v>3.6630426515424892E-6</v>
      </c>
    </row>
    <row r="58" spans="2:18">
      <c r="B58" s="86" t="s">
        <v>2896</v>
      </c>
      <c r="C58" s="88" t="s">
        <v>2617</v>
      </c>
      <c r="D58" s="87" t="s">
        <v>2643</v>
      </c>
      <c r="E58" s="87"/>
      <c r="F58" s="87" t="s">
        <v>432</v>
      </c>
      <c r="G58" s="101">
        <v>43740</v>
      </c>
      <c r="H58" s="87" t="s">
        <v>318</v>
      </c>
      <c r="I58" s="90">
        <v>8.1399999994553944</v>
      </c>
      <c r="J58" s="88" t="s">
        <v>348</v>
      </c>
      <c r="K58" s="88" t="s">
        <v>133</v>
      </c>
      <c r="L58" s="89">
        <v>2.4300000000000002E-2</v>
      </c>
      <c r="M58" s="89">
        <v>4.139999999636932E-2</v>
      </c>
      <c r="N58" s="90">
        <v>5838.4810180000004</v>
      </c>
      <c r="O58" s="102">
        <v>94.35</v>
      </c>
      <c r="P58" s="90">
        <v>5.5086067000000005</v>
      </c>
      <c r="Q58" s="91">
        <f t="shared" si="0"/>
        <v>6.0310217819752585E-4</v>
      </c>
      <c r="R58" s="91">
        <f>P58/'סכום נכסי הקרן'!$C$42</f>
        <v>5.2201691646304998E-5</v>
      </c>
    </row>
    <row r="59" spans="2:18">
      <c r="B59" s="86" t="s">
        <v>2896</v>
      </c>
      <c r="C59" s="88" t="s">
        <v>2617</v>
      </c>
      <c r="D59" s="87" t="s">
        <v>2644</v>
      </c>
      <c r="E59" s="87"/>
      <c r="F59" s="87" t="s">
        <v>432</v>
      </c>
      <c r="G59" s="101">
        <v>43831</v>
      </c>
      <c r="H59" s="87" t="s">
        <v>318</v>
      </c>
      <c r="I59" s="90">
        <v>8.109999999487858</v>
      </c>
      <c r="J59" s="88" t="s">
        <v>348</v>
      </c>
      <c r="K59" s="88" t="s">
        <v>133</v>
      </c>
      <c r="L59" s="89">
        <v>2.3799999999999998E-2</v>
      </c>
      <c r="M59" s="89">
        <v>4.3199999997225902E-2</v>
      </c>
      <c r="N59" s="90">
        <v>6059.7477719999997</v>
      </c>
      <c r="O59" s="102">
        <v>92.8</v>
      </c>
      <c r="P59" s="90">
        <v>5.6234461080000004</v>
      </c>
      <c r="Q59" s="91">
        <f t="shared" si="0"/>
        <v>6.1567521179379159E-4</v>
      </c>
      <c r="R59" s="91">
        <f>P59/'סכום נכסי הקרן'!$C$42</f>
        <v>5.3289954376200055E-5</v>
      </c>
    </row>
    <row r="60" spans="2:18">
      <c r="B60" s="86" t="s">
        <v>2897</v>
      </c>
      <c r="C60" s="88" t="s">
        <v>2617</v>
      </c>
      <c r="D60" s="87">
        <v>7936</v>
      </c>
      <c r="E60" s="87"/>
      <c r="F60" s="87" t="s">
        <v>2645</v>
      </c>
      <c r="G60" s="101">
        <v>44087</v>
      </c>
      <c r="H60" s="87" t="s">
        <v>2615</v>
      </c>
      <c r="I60" s="90">
        <v>5.4700000000232567</v>
      </c>
      <c r="J60" s="88" t="s">
        <v>338</v>
      </c>
      <c r="K60" s="88" t="s">
        <v>133</v>
      </c>
      <c r="L60" s="89">
        <v>1.7947999999999999E-2</v>
      </c>
      <c r="M60" s="89">
        <v>3.1099999999989886E-2</v>
      </c>
      <c r="N60" s="90">
        <v>29184.743259999999</v>
      </c>
      <c r="O60" s="102">
        <v>101.66</v>
      </c>
      <c r="P60" s="90">
        <v>29.669207273000001</v>
      </c>
      <c r="Q60" s="91">
        <f t="shared" si="0"/>
        <v>3.2482920829581419E-3</v>
      </c>
      <c r="R60" s="91">
        <f>P60/'סכום נכסי הקרן'!$C$42</f>
        <v>2.8115690478600617E-4</v>
      </c>
    </row>
    <row r="61" spans="2:18">
      <c r="B61" s="86" t="s">
        <v>2897</v>
      </c>
      <c r="C61" s="88" t="s">
        <v>2617</v>
      </c>
      <c r="D61" s="87">
        <v>7937</v>
      </c>
      <c r="E61" s="87"/>
      <c r="F61" s="87" t="s">
        <v>2645</v>
      </c>
      <c r="G61" s="101">
        <v>44087</v>
      </c>
      <c r="H61" s="87" t="s">
        <v>2615</v>
      </c>
      <c r="I61" s="90">
        <v>6.9099999998320776</v>
      </c>
      <c r="J61" s="88" t="s">
        <v>338</v>
      </c>
      <c r="K61" s="88" t="s">
        <v>133</v>
      </c>
      <c r="L61" s="89">
        <v>7.0499999999999993E-2</v>
      </c>
      <c r="M61" s="89">
        <v>8.4099999997455196E-2</v>
      </c>
      <c r="N61" s="90">
        <v>12387.936401000003</v>
      </c>
      <c r="O61" s="102">
        <v>93.26</v>
      </c>
      <c r="P61" s="90">
        <v>11.552977334000001</v>
      </c>
      <c r="Q61" s="91">
        <f t="shared" si="0"/>
        <v>1.2648617289744148E-3</v>
      </c>
      <c r="R61" s="91">
        <f>P61/'סכום נכסי הקרן'!$C$42</f>
        <v>1.0948048993699602E-4</v>
      </c>
    </row>
    <row r="62" spans="2:18">
      <c r="B62" s="86" t="s">
        <v>2898</v>
      </c>
      <c r="C62" s="88" t="s">
        <v>2616</v>
      </c>
      <c r="D62" s="87">
        <v>8063</v>
      </c>
      <c r="E62" s="87"/>
      <c r="F62" s="87" t="s">
        <v>435</v>
      </c>
      <c r="G62" s="101">
        <v>44147</v>
      </c>
      <c r="H62" s="87" t="s">
        <v>131</v>
      </c>
      <c r="I62" s="90">
        <v>7.8599999998248764</v>
      </c>
      <c r="J62" s="88" t="s">
        <v>518</v>
      </c>
      <c r="K62" s="88" t="s">
        <v>133</v>
      </c>
      <c r="L62" s="89">
        <v>1.6250000000000001E-2</v>
      </c>
      <c r="M62" s="89">
        <v>3.2899999999425382E-2</v>
      </c>
      <c r="N62" s="90">
        <v>22896.046687999995</v>
      </c>
      <c r="O62" s="102">
        <v>95.77</v>
      </c>
      <c r="P62" s="90">
        <v>21.927545393999999</v>
      </c>
      <c r="Q62" s="91">
        <f t="shared" si="0"/>
        <v>2.4007069500254076E-3</v>
      </c>
      <c r="R62" s="91">
        <f>P62/'סכום נכסי הקרן'!$C$42</f>
        <v>2.0779391696596223E-4</v>
      </c>
    </row>
    <row r="63" spans="2:18">
      <c r="B63" s="86" t="s">
        <v>2898</v>
      </c>
      <c r="C63" s="88" t="s">
        <v>2616</v>
      </c>
      <c r="D63" s="87">
        <v>8145</v>
      </c>
      <c r="E63" s="87"/>
      <c r="F63" s="87" t="s">
        <v>435</v>
      </c>
      <c r="G63" s="101">
        <v>44185</v>
      </c>
      <c r="H63" s="87" t="s">
        <v>131</v>
      </c>
      <c r="I63" s="90">
        <v>7.8500000000496906</v>
      </c>
      <c r="J63" s="88" t="s">
        <v>518</v>
      </c>
      <c r="K63" s="88" t="s">
        <v>133</v>
      </c>
      <c r="L63" s="89">
        <v>1.4990000000000002E-2</v>
      </c>
      <c r="M63" s="89">
        <v>3.4500000000496904E-2</v>
      </c>
      <c r="N63" s="90">
        <v>10762.976692000002</v>
      </c>
      <c r="O63" s="102">
        <v>93.49</v>
      </c>
      <c r="P63" s="90">
        <v>10.06230637</v>
      </c>
      <c r="Q63" s="91">
        <f t="shared" si="0"/>
        <v>1.1016576822298531E-3</v>
      </c>
      <c r="R63" s="91">
        <f>P63/'סכום נכסי הקרן'!$C$42</f>
        <v>9.5354314254708094E-5</v>
      </c>
    </row>
    <row r="64" spans="2:18">
      <c r="B64" s="86" t="s">
        <v>2899</v>
      </c>
      <c r="C64" s="88" t="s">
        <v>2616</v>
      </c>
      <c r="D64" s="87" t="s">
        <v>2646</v>
      </c>
      <c r="E64" s="87"/>
      <c r="F64" s="87" t="s">
        <v>432</v>
      </c>
      <c r="G64" s="101">
        <v>42901</v>
      </c>
      <c r="H64" s="87" t="s">
        <v>318</v>
      </c>
      <c r="I64" s="90">
        <v>0.65999999999922165</v>
      </c>
      <c r="J64" s="88" t="s">
        <v>156</v>
      </c>
      <c r="K64" s="88" t="s">
        <v>133</v>
      </c>
      <c r="L64" s="89">
        <v>0.04</v>
      </c>
      <c r="M64" s="89">
        <v>6.059999999994032E-2</v>
      </c>
      <c r="N64" s="90">
        <v>77180.237401999999</v>
      </c>
      <c r="O64" s="102">
        <v>99.88</v>
      </c>
      <c r="P64" s="90">
        <v>77.087619391000004</v>
      </c>
      <c r="Q64" s="91">
        <f t="shared" si="0"/>
        <v>8.4398312856087433E-3</v>
      </c>
      <c r="R64" s="91">
        <f>P64/'סכום נכסי הקרן'!$C$42</f>
        <v>7.3051215240991954E-4</v>
      </c>
    </row>
    <row r="65" spans="2:18">
      <c r="B65" s="86" t="s">
        <v>2900</v>
      </c>
      <c r="C65" s="88" t="s">
        <v>2616</v>
      </c>
      <c r="D65" s="87">
        <v>4069</v>
      </c>
      <c r="E65" s="87"/>
      <c r="F65" s="87" t="s">
        <v>435</v>
      </c>
      <c r="G65" s="101">
        <v>42052</v>
      </c>
      <c r="H65" s="87" t="s">
        <v>131</v>
      </c>
      <c r="I65" s="90">
        <v>4.3800000000208534</v>
      </c>
      <c r="J65" s="88" t="s">
        <v>559</v>
      </c>
      <c r="K65" s="88" t="s">
        <v>133</v>
      </c>
      <c r="L65" s="89">
        <v>2.9779E-2</v>
      </c>
      <c r="M65" s="89">
        <v>2.00999999997311E-2</v>
      </c>
      <c r="N65" s="90">
        <v>15892.785194000002</v>
      </c>
      <c r="O65" s="102">
        <v>114.66</v>
      </c>
      <c r="P65" s="90">
        <v>18.222667549000001</v>
      </c>
      <c r="Q65" s="91">
        <f t="shared" si="0"/>
        <v>1.9950835283577733E-3</v>
      </c>
      <c r="R65" s="91">
        <f>P65/'סכום נכסי הקרן'!$C$42</f>
        <v>1.7268505888540318E-4</v>
      </c>
    </row>
    <row r="66" spans="2:18">
      <c r="B66" s="86" t="s">
        <v>2901</v>
      </c>
      <c r="C66" s="88" t="s">
        <v>2616</v>
      </c>
      <c r="D66" s="87">
        <v>8224</v>
      </c>
      <c r="E66" s="87"/>
      <c r="F66" s="87" t="s">
        <v>435</v>
      </c>
      <c r="G66" s="101">
        <v>44223</v>
      </c>
      <c r="H66" s="87" t="s">
        <v>131</v>
      </c>
      <c r="I66" s="90">
        <v>12.67999999986967</v>
      </c>
      <c r="J66" s="88" t="s">
        <v>338</v>
      </c>
      <c r="K66" s="88" t="s">
        <v>133</v>
      </c>
      <c r="L66" s="89">
        <v>2.1537000000000001E-2</v>
      </c>
      <c r="M66" s="89">
        <v>4.0199999999709857E-2</v>
      </c>
      <c r="N66" s="90">
        <v>48419.129605000002</v>
      </c>
      <c r="O66" s="102">
        <v>86.84</v>
      </c>
      <c r="P66" s="90">
        <v>42.047173010999998</v>
      </c>
      <c r="Q66" s="91">
        <f t="shared" si="0"/>
        <v>4.6034765251950771E-3</v>
      </c>
      <c r="R66" s="91">
        <f>P66/'סכום נכסי הקרן'!$C$42</f>
        <v>3.9845530451812061E-4</v>
      </c>
    </row>
    <row r="67" spans="2:18">
      <c r="B67" s="86" t="s">
        <v>2901</v>
      </c>
      <c r="C67" s="88" t="s">
        <v>2616</v>
      </c>
      <c r="D67" s="87">
        <v>2963</v>
      </c>
      <c r="E67" s="87"/>
      <c r="F67" s="87" t="s">
        <v>435</v>
      </c>
      <c r="G67" s="101">
        <v>41423</v>
      </c>
      <c r="H67" s="87" t="s">
        <v>131</v>
      </c>
      <c r="I67" s="90">
        <v>3.0299999999235774</v>
      </c>
      <c r="J67" s="88" t="s">
        <v>338</v>
      </c>
      <c r="K67" s="88" t="s">
        <v>133</v>
      </c>
      <c r="L67" s="89">
        <v>0.05</v>
      </c>
      <c r="M67" s="89">
        <v>2.1999999999835648E-2</v>
      </c>
      <c r="N67" s="90">
        <v>10041.455241</v>
      </c>
      <c r="O67" s="102">
        <v>121.19</v>
      </c>
      <c r="P67" s="90">
        <v>12.169239531000001</v>
      </c>
      <c r="Q67" s="91">
        <f t="shared" si="0"/>
        <v>1.3323323424330763E-3</v>
      </c>
      <c r="R67" s="91">
        <f>P67/'סכום נכסי הקרן'!$C$42</f>
        <v>1.1532042931423789E-4</v>
      </c>
    </row>
    <row r="68" spans="2:18">
      <c r="B68" s="86" t="s">
        <v>2901</v>
      </c>
      <c r="C68" s="88" t="s">
        <v>2616</v>
      </c>
      <c r="D68" s="87">
        <v>2968</v>
      </c>
      <c r="E68" s="87"/>
      <c r="F68" s="87" t="s">
        <v>435</v>
      </c>
      <c r="G68" s="101">
        <v>41423</v>
      </c>
      <c r="H68" s="87" t="s">
        <v>131</v>
      </c>
      <c r="I68" s="90">
        <v>3.0300000000868708</v>
      </c>
      <c r="J68" s="88" t="s">
        <v>338</v>
      </c>
      <c r="K68" s="88" t="s">
        <v>133</v>
      </c>
      <c r="L68" s="89">
        <v>0.05</v>
      </c>
      <c r="M68" s="89">
        <v>2.2000000001533012E-2</v>
      </c>
      <c r="N68" s="90">
        <v>3229.5315970000001</v>
      </c>
      <c r="O68" s="102">
        <v>121.19</v>
      </c>
      <c r="P68" s="90">
        <v>3.913869322</v>
      </c>
      <c r="Q68" s="91">
        <f t="shared" si="0"/>
        <v>4.2850456419019236E-4</v>
      </c>
      <c r="R68" s="91">
        <f>P68/'סכום נכסי הקרן'!$C$42</f>
        <v>3.7089342299746467E-5</v>
      </c>
    </row>
    <row r="69" spans="2:18">
      <c r="B69" s="86" t="s">
        <v>2901</v>
      </c>
      <c r="C69" s="88" t="s">
        <v>2616</v>
      </c>
      <c r="D69" s="87">
        <v>4605</v>
      </c>
      <c r="E69" s="87"/>
      <c r="F69" s="87" t="s">
        <v>435</v>
      </c>
      <c r="G69" s="101">
        <v>42352</v>
      </c>
      <c r="H69" s="87" t="s">
        <v>131</v>
      </c>
      <c r="I69" s="90">
        <v>5.2300000001535825</v>
      </c>
      <c r="J69" s="88" t="s">
        <v>338</v>
      </c>
      <c r="K69" s="88" t="s">
        <v>133</v>
      </c>
      <c r="L69" s="89">
        <v>0.05</v>
      </c>
      <c r="M69" s="89">
        <v>2.7200000000866018E-2</v>
      </c>
      <c r="N69" s="90">
        <v>11887.981212999999</v>
      </c>
      <c r="O69" s="102">
        <v>124.33</v>
      </c>
      <c r="P69" s="90">
        <v>14.780326751</v>
      </c>
      <c r="Q69" s="91">
        <f t="shared" si="0"/>
        <v>1.6182036118133575E-3</v>
      </c>
      <c r="R69" s="91">
        <f>P69/'סכום נכסי הקרן'!$C$42</f>
        <v>1.4006410359398774E-4</v>
      </c>
    </row>
    <row r="70" spans="2:18">
      <c r="B70" s="86" t="s">
        <v>2901</v>
      </c>
      <c r="C70" s="88" t="s">
        <v>2616</v>
      </c>
      <c r="D70" s="87">
        <v>4606</v>
      </c>
      <c r="E70" s="87"/>
      <c r="F70" s="87" t="s">
        <v>435</v>
      </c>
      <c r="G70" s="101">
        <v>42352</v>
      </c>
      <c r="H70" s="87" t="s">
        <v>131</v>
      </c>
      <c r="I70" s="90">
        <v>6.9999999999769029</v>
      </c>
      <c r="J70" s="88" t="s">
        <v>338</v>
      </c>
      <c r="K70" s="88" t="s">
        <v>133</v>
      </c>
      <c r="L70" s="89">
        <v>4.0999999999999995E-2</v>
      </c>
      <c r="M70" s="89">
        <v>2.7599999999972286E-2</v>
      </c>
      <c r="N70" s="90">
        <v>35709.761694000001</v>
      </c>
      <c r="O70" s="102">
        <v>121.24</v>
      </c>
      <c r="P70" s="90">
        <v>43.294513486999996</v>
      </c>
      <c r="Q70" s="91">
        <f t="shared" si="0"/>
        <v>4.7400398703381485E-3</v>
      </c>
      <c r="R70" s="91">
        <f>P70/'סכום נכסי הקרן'!$C$42</f>
        <v>4.1027558620679284E-4</v>
      </c>
    </row>
    <row r="71" spans="2:18">
      <c r="B71" s="86" t="s">
        <v>2901</v>
      </c>
      <c r="C71" s="88" t="s">
        <v>2616</v>
      </c>
      <c r="D71" s="87">
        <v>5150</v>
      </c>
      <c r="E71" s="87"/>
      <c r="F71" s="87" t="s">
        <v>435</v>
      </c>
      <c r="G71" s="101">
        <v>42631</v>
      </c>
      <c r="H71" s="87" t="s">
        <v>131</v>
      </c>
      <c r="I71" s="90">
        <v>6.940000000216882</v>
      </c>
      <c r="J71" s="88" t="s">
        <v>338</v>
      </c>
      <c r="K71" s="88" t="s">
        <v>133</v>
      </c>
      <c r="L71" s="89">
        <v>4.0999999999999995E-2</v>
      </c>
      <c r="M71" s="89">
        <v>3.0700000000767794E-2</v>
      </c>
      <c r="N71" s="90">
        <v>10596.898454</v>
      </c>
      <c r="O71" s="102">
        <v>119.22</v>
      </c>
      <c r="P71" s="90">
        <v>12.633622228999998</v>
      </c>
      <c r="Q71" s="91">
        <f t="shared" si="0"/>
        <v>1.3831746392122314E-3</v>
      </c>
      <c r="R71" s="91">
        <f>P71/'סכום נכסי הקרן'!$C$42</f>
        <v>1.1972109970642164E-4</v>
      </c>
    </row>
    <row r="72" spans="2:18">
      <c r="B72" s="86" t="s">
        <v>2902</v>
      </c>
      <c r="C72" s="88" t="s">
        <v>2617</v>
      </c>
      <c r="D72" s="87" t="s">
        <v>2647</v>
      </c>
      <c r="E72" s="87"/>
      <c r="F72" s="87" t="s">
        <v>432</v>
      </c>
      <c r="G72" s="101">
        <v>42033</v>
      </c>
      <c r="H72" s="87" t="s">
        <v>318</v>
      </c>
      <c r="I72" s="90">
        <v>3.8800000000825925</v>
      </c>
      <c r="J72" s="88" t="s">
        <v>348</v>
      </c>
      <c r="K72" s="88" t="s">
        <v>133</v>
      </c>
      <c r="L72" s="89">
        <v>5.0999999999999997E-2</v>
      </c>
      <c r="M72" s="89">
        <v>2.7200000001927158E-2</v>
      </c>
      <c r="N72" s="90">
        <v>2396.5625879999998</v>
      </c>
      <c r="O72" s="102">
        <v>121.25</v>
      </c>
      <c r="P72" s="90">
        <v>2.9058321019999998</v>
      </c>
      <c r="Q72" s="91">
        <f t="shared" si="0"/>
        <v>3.1814100472856322E-4</v>
      </c>
      <c r="R72" s="91">
        <f>P72/'סכום נכסי הקרן'!$C$42</f>
        <v>2.7536790993725921E-5</v>
      </c>
    </row>
    <row r="73" spans="2:18">
      <c r="B73" s="86" t="s">
        <v>2902</v>
      </c>
      <c r="C73" s="88" t="s">
        <v>2617</v>
      </c>
      <c r="D73" s="87" t="s">
        <v>2648</v>
      </c>
      <c r="E73" s="87"/>
      <c r="F73" s="87" t="s">
        <v>432</v>
      </c>
      <c r="G73" s="101">
        <v>42054</v>
      </c>
      <c r="H73" s="87" t="s">
        <v>318</v>
      </c>
      <c r="I73" s="90">
        <v>3.8800000003702166</v>
      </c>
      <c r="J73" s="88" t="s">
        <v>348</v>
      </c>
      <c r="K73" s="88" t="s">
        <v>133</v>
      </c>
      <c r="L73" s="89">
        <v>5.0999999999999997E-2</v>
      </c>
      <c r="M73" s="89">
        <v>2.7200000002235266E-2</v>
      </c>
      <c r="N73" s="90">
        <v>4681.4708920000003</v>
      </c>
      <c r="O73" s="102">
        <v>122.32</v>
      </c>
      <c r="P73" s="90">
        <v>5.7263750760000001</v>
      </c>
      <c r="Q73" s="91">
        <f t="shared" si="0"/>
        <v>6.2694424735598253E-4</v>
      </c>
      <c r="R73" s="91">
        <f>P73/'סכום נכסי הקרן'!$C$42</f>
        <v>5.426534916142013E-5</v>
      </c>
    </row>
    <row r="74" spans="2:18">
      <c r="B74" s="86" t="s">
        <v>2902</v>
      </c>
      <c r="C74" s="88" t="s">
        <v>2617</v>
      </c>
      <c r="D74" s="87" t="s">
        <v>2649</v>
      </c>
      <c r="E74" s="87"/>
      <c r="F74" s="87" t="s">
        <v>432</v>
      </c>
      <c r="G74" s="101">
        <v>42565</v>
      </c>
      <c r="H74" s="87" t="s">
        <v>318</v>
      </c>
      <c r="I74" s="90">
        <v>3.8800000000912003</v>
      </c>
      <c r="J74" s="88" t="s">
        <v>348</v>
      </c>
      <c r="K74" s="88" t="s">
        <v>133</v>
      </c>
      <c r="L74" s="89">
        <v>5.0999999999999997E-2</v>
      </c>
      <c r="M74" s="89">
        <v>2.7200000001652999E-2</v>
      </c>
      <c r="N74" s="90">
        <v>5714.1515650000001</v>
      </c>
      <c r="O74" s="102">
        <v>122.81</v>
      </c>
      <c r="P74" s="90">
        <v>7.0175491969999992</v>
      </c>
      <c r="Q74" s="91">
        <f t="shared" si="0"/>
        <v>7.6830665843669651E-4</v>
      </c>
      <c r="R74" s="91">
        <f>P74/'סכום נכסי הקרן'!$C$42</f>
        <v>6.6501015455427078E-5</v>
      </c>
    </row>
    <row r="75" spans="2:18">
      <c r="B75" s="86" t="s">
        <v>2902</v>
      </c>
      <c r="C75" s="88" t="s">
        <v>2617</v>
      </c>
      <c r="D75" s="87" t="s">
        <v>2650</v>
      </c>
      <c r="E75" s="87"/>
      <c r="F75" s="87" t="s">
        <v>432</v>
      </c>
      <c r="G75" s="101">
        <v>40570</v>
      </c>
      <c r="H75" s="87" t="s">
        <v>318</v>
      </c>
      <c r="I75" s="90">
        <v>3.9200000000284181</v>
      </c>
      <c r="J75" s="88" t="s">
        <v>348</v>
      </c>
      <c r="K75" s="88" t="s">
        <v>133</v>
      </c>
      <c r="L75" s="89">
        <v>5.0999999999999997E-2</v>
      </c>
      <c r="M75" s="89">
        <v>2.0600000000115776E-2</v>
      </c>
      <c r="N75" s="90">
        <v>28973.283150999996</v>
      </c>
      <c r="O75" s="102">
        <v>131.16999999999999</v>
      </c>
      <c r="P75" s="90">
        <v>38.004254026000005</v>
      </c>
      <c r="Q75" s="91">
        <f t="shared" ref="Q75:Q138" si="1">IFERROR(P75/$P$10,0)</f>
        <v>4.1608431373132328E-3</v>
      </c>
      <c r="R75" s="91">
        <f>P75/'סכום נכסי הקרן'!$C$42</f>
        <v>3.6014303760569752E-4</v>
      </c>
    </row>
    <row r="76" spans="2:18">
      <c r="B76" s="86" t="s">
        <v>2902</v>
      </c>
      <c r="C76" s="88" t="s">
        <v>2617</v>
      </c>
      <c r="D76" s="87" t="s">
        <v>2651</v>
      </c>
      <c r="E76" s="87"/>
      <c r="F76" s="87" t="s">
        <v>432</v>
      </c>
      <c r="G76" s="101">
        <v>41207</v>
      </c>
      <c r="H76" s="87" t="s">
        <v>318</v>
      </c>
      <c r="I76" s="90">
        <v>3.9199999999228177</v>
      </c>
      <c r="J76" s="88" t="s">
        <v>348</v>
      </c>
      <c r="K76" s="88" t="s">
        <v>133</v>
      </c>
      <c r="L76" s="89">
        <v>5.0999999999999997E-2</v>
      </c>
      <c r="M76" s="89">
        <v>2.0400000010033691E-2</v>
      </c>
      <c r="N76" s="90">
        <v>411.83562899999998</v>
      </c>
      <c r="O76" s="102">
        <v>125.84</v>
      </c>
      <c r="P76" s="90">
        <v>0.51825396199999996</v>
      </c>
      <c r="Q76" s="91">
        <f t="shared" si="1"/>
        <v>5.6740317536501158E-5</v>
      </c>
      <c r="R76" s="91">
        <f>P76/'סכום נכסי הקרן'!$C$42</f>
        <v>4.9111753646888357E-6</v>
      </c>
    </row>
    <row r="77" spans="2:18">
      <c r="B77" s="86" t="s">
        <v>2902</v>
      </c>
      <c r="C77" s="88" t="s">
        <v>2617</v>
      </c>
      <c r="D77" s="87" t="s">
        <v>2652</v>
      </c>
      <c r="E77" s="87"/>
      <c r="F77" s="87" t="s">
        <v>432</v>
      </c>
      <c r="G77" s="101">
        <v>41239</v>
      </c>
      <c r="H77" s="87" t="s">
        <v>318</v>
      </c>
      <c r="I77" s="90">
        <v>3.8800000003765631</v>
      </c>
      <c r="J77" s="88" t="s">
        <v>348</v>
      </c>
      <c r="K77" s="88" t="s">
        <v>133</v>
      </c>
      <c r="L77" s="89">
        <v>5.0999999999999997E-2</v>
      </c>
      <c r="M77" s="89">
        <v>2.7200000002062127E-2</v>
      </c>
      <c r="N77" s="90">
        <v>3631.8842669999999</v>
      </c>
      <c r="O77" s="102">
        <v>122.84</v>
      </c>
      <c r="P77" s="90">
        <v>4.4614067390000001</v>
      </c>
      <c r="Q77" s="91">
        <f t="shared" si="1"/>
        <v>4.8845094025609431E-4</v>
      </c>
      <c r="R77" s="91">
        <f>P77/'סכום נכסי הקרן'!$C$42</f>
        <v>4.2278019031205313E-5</v>
      </c>
    </row>
    <row r="78" spans="2:18">
      <c r="B78" s="86" t="s">
        <v>2902</v>
      </c>
      <c r="C78" s="88" t="s">
        <v>2617</v>
      </c>
      <c r="D78" s="87" t="s">
        <v>2653</v>
      </c>
      <c r="E78" s="87"/>
      <c r="F78" s="87" t="s">
        <v>432</v>
      </c>
      <c r="G78" s="101">
        <v>41269</v>
      </c>
      <c r="H78" s="87" t="s">
        <v>318</v>
      </c>
      <c r="I78" s="90">
        <v>3.920000000639221</v>
      </c>
      <c r="J78" s="88" t="s">
        <v>348</v>
      </c>
      <c r="K78" s="88" t="s">
        <v>133</v>
      </c>
      <c r="L78" s="89">
        <v>5.0999999999999997E-2</v>
      </c>
      <c r="M78" s="89">
        <v>2.0600000003196107E-2</v>
      </c>
      <c r="N78" s="90">
        <v>988.79936399999997</v>
      </c>
      <c r="O78" s="102">
        <v>126.57</v>
      </c>
      <c r="P78" s="90">
        <v>1.2515233100000001</v>
      </c>
      <c r="Q78" s="91">
        <f t="shared" si="1"/>
        <v>1.3702129693266674E-4</v>
      </c>
      <c r="R78" s="91">
        <f>P78/'סכום נכסי הקרן'!$C$42</f>
        <v>1.1859919844483175E-5</v>
      </c>
    </row>
    <row r="79" spans="2:18">
      <c r="B79" s="86" t="s">
        <v>2902</v>
      </c>
      <c r="C79" s="88" t="s">
        <v>2617</v>
      </c>
      <c r="D79" s="87" t="s">
        <v>2654</v>
      </c>
      <c r="E79" s="87"/>
      <c r="F79" s="87" t="s">
        <v>432</v>
      </c>
      <c r="G79" s="101">
        <v>41298</v>
      </c>
      <c r="H79" s="87" t="s">
        <v>318</v>
      </c>
      <c r="I79" s="90">
        <v>3.8800000000811492</v>
      </c>
      <c r="J79" s="88" t="s">
        <v>348</v>
      </c>
      <c r="K79" s="88" t="s">
        <v>133</v>
      </c>
      <c r="L79" s="89">
        <v>5.0999999999999997E-2</v>
      </c>
      <c r="M79" s="89">
        <v>2.7199999999188512E-2</v>
      </c>
      <c r="N79" s="90">
        <v>2000.82429</v>
      </c>
      <c r="O79" s="102">
        <v>123.18</v>
      </c>
      <c r="P79" s="90">
        <v>2.4646153599999998</v>
      </c>
      <c r="Q79" s="91">
        <f t="shared" si="1"/>
        <v>2.6983500057012224E-4</v>
      </c>
      <c r="R79" s="91">
        <f>P79/'סכום נכסי הקרן'!$C$42</f>
        <v>2.3355650177288381E-5</v>
      </c>
    </row>
    <row r="80" spans="2:18">
      <c r="B80" s="86" t="s">
        <v>2902</v>
      </c>
      <c r="C80" s="88" t="s">
        <v>2617</v>
      </c>
      <c r="D80" s="87" t="s">
        <v>2655</v>
      </c>
      <c r="E80" s="87"/>
      <c r="F80" s="87" t="s">
        <v>432</v>
      </c>
      <c r="G80" s="101">
        <v>41330</v>
      </c>
      <c r="H80" s="87" t="s">
        <v>318</v>
      </c>
      <c r="I80" s="90">
        <v>3.8800000003448538</v>
      </c>
      <c r="J80" s="88" t="s">
        <v>348</v>
      </c>
      <c r="K80" s="88" t="s">
        <v>133</v>
      </c>
      <c r="L80" s="89">
        <v>5.0999999999999997E-2</v>
      </c>
      <c r="M80" s="89">
        <v>2.7200000002821533E-2</v>
      </c>
      <c r="N80" s="90">
        <v>3101.6187530000002</v>
      </c>
      <c r="O80" s="102">
        <v>123.41</v>
      </c>
      <c r="P80" s="90">
        <v>3.8277075859999998</v>
      </c>
      <c r="Q80" s="91">
        <f t="shared" si="1"/>
        <v>4.1907126581024445E-4</v>
      </c>
      <c r="R80" s="91">
        <f>P80/'סכום נכסי הקרן'!$C$42</f>
        <v>3.6272840302175581E-5</v>
      </c>
    </row>
    <row r="81" spans="2:18">
      <c r="B81" s="86" t="s">
        <v>2902</v>
      </c>
      <c r="C81" s="88" t="s">
        <v>2617</v>
      </c>
      <c r="D81" s="87" t="s">
        <v>2656</v>
      </c>
      <c r="E81" s="87"/>
      <c r="F81" s="87" t="s">
        <v>432</v>
      </c>
      <c r="G81" s="101">
        <v>41389</v>
      </c>
      <c r="H81" s="87" t="s">
        <v>318</v>
      </c>
      <c r="I81" s="90">
        <v>3.9199999992769481</v>
      </c>
      <c r="J81" s="88" t="s">
        <v>348</v>
      </c>
      <c r="K81" s="88" t="s">
        <v>133</v>
      </c>
      <c r="L81" s="89">
        <v>5.0999999999999997E-2</v>
      </c>
      <c r="M81" s="89">
        <v>2.0599999998134059E-2</v>
      </c>
      <c r="N81" s="90">
        <v>1357.6250910000003</v>
      </c>
      <c r="O81" s="102">
        <v>126.32</v>
      </c>
      <c r="P81" s="90">
        <v>1.7149520219999999</v>
      </c>
      <c r="Q81" s="91">
        <f t="shared" si="1"/>
        <v>1.8775914787535136E-4</v>
      </c>
      <c r="R81" s="91">
        <f>P81/'סכום נכסי הקרן'!$C$42</f>
        <v>1.6251549895666221E-5</v>
      </c>
    </row>
    <row r="82" spans="2:18">
      <c r="B82" s="86" t="s">
        <v>2902</v>
      </c>
      <c r="C82" s="88" t="s">
        <v>2617</v>
      </c>
      <c r="D82" s="87" t="s">
        <v>2657</v>
      </c>
      <c r="E82" s="87"/>
      <c r="F82" s="87" t="s">
        <v>432</v>
      </c>
      <c r="G82" s="101">
        <v>41422</v>
      </c>
      <c r="H82" s="87" t="s">
        <v>318</v>
      </c>
      <c r="I82" s="90">
        <v>3.9199999995518406</v>
      </c>
      <c r="J82" s="88" t="s">
        <v>348</v>
      </c>
      <c r="K82" s="88" t="s">
        <v>133</v>
      </c>
      <c r="L82" s="89">
        <v>5.0999999999999997E-2</v>
      </c>
      <c r="M82" s="89">
        <v>2.0899999995038235E-2</v>
      </c>
      <c r="N82" s="90">
        <v>497.23644000000002</v>
      </c>
      <c r="O82" s="102">
        <v>125.65</v>
      </c>
      <c r="P82" s="90">
        <v>0.62477755899999998</v>
      </c>
      <c r="Q82" s="91">
        <f t="shared" si="1"/>
        <v>6.8402906078198175E-5</v>
      </c>
      <c r="R82" s="91">
        <f>P82/'סכום נכסי הקרן'!$C$42</f>
        <v>5.9206342472133879E-6</v>
      </c>
    </row>
    <row r="83" spans="2:18">
      <c r="B83" s="86" t="s">
        <v>2902</v>
      </c>
      <c r="C83" s="88" t="s">
        <v>2617</v>
      </c>
      <c r="D83" s="87" t="s">
        <v>2658</v>
      </c>
      <c r="E83" s="87"/>
      <c r="F83" s="87" t="s">
        <v>432</v>
      </c>
      <c r="G83" s="101">
        <v>41450</v>
      </c>
      <c r="H83" s="87" t="s">
        <v>318</v>
      </c>
      <c r="I83" s="90">
        <v>3.9200000009339613</v>
      </c>
      <c r="J83" s="88" t="s">
        <v>348</v>
      </c>
      <c r="K83" s="88" t="s">
        <v>133</v>
      </c>
      <c r="L83" s="89">
        <v>5.0999999999999997E-2</v>
      </c>
      <c r="M83" s="89">
        <v>2.1000000002918632E-2</v>
      </c>
      <c r="N83" s="90">
        <v>819.15880600000003</v>
      </c>
      <c r="O83" s="102">
        <v>125.48</v>
      </c>
      <c r="P83" s="90">
        <v>1.027880487</v>
      </c>
      <c r="Q83" s="91">
        <f t="shared" si="1"/>
        <v>1.1253607207725207E-4</v>
      </c>
      <c r="R83" s="91">
        <f>P83/'סכום נכסי הקרן'!$C$42</f>
        <v>9.7405937932776737E-6</v>
      </c>
    </row>
    <row r="84" spans="2:18">
      <c r="B84" s="86" t="s">
        <v>2902</v>
      </c>
      <c r="C84" s="88" t="s">
        <v>2617</v>
      </c>
      <c r="D84" s="87" t="s">
        <v>2659</v>
      </c>
      <c r="E84" s="87"/>
      <c r="F84" s="87" t="s">
        <v>432</v>
      </c>
      <c r="G84" s="101">
        <v>41480</v>
      </c>
      <c r="H84" s="87" t="s">
        <v>318</v>
      </c>
      <c r="I84" s="90">
        <v>3.9100000006630675</v>
      </c>
      <c r="J84" s="88" t="s">
        <v>348</v>
      </c>
      <c r="K84" s="88" t="s">
        <v>133</v>
      </c>
      <c r="L84" s="89">
        <v>5.0999999999999997E-2</v>
      </c>
      <c r="M84" s="89">
        <v>2.270000000258484E-2</v>
      </c>
      <c r="N84" s="90">
        <v>719.38275800000008</v>
      </c>
      <c r="O84" s="102">
        <v>123.69</v>
      </c>
      <c r="P84" s="90">
        <v>0.889804551</v>
      </c>
      <c r="Q84" s="91">
        <f t="shared" si="1"/>
        <v>9.7419019382554843E-5</v>
      </c>
      <c r="R84" s="91">
        <f>P84/'סכום נכסי הקרן'!$C$42</f>
        <v>8.4321327200180878E-6</v>
      </c>
    </row>
    <row r="85" spans="2:18">
      <c r="B85" s="86" t="s">
        <v>2902</v>
      </c>
      <c r="C85" s="88" t="s">
        <v>2617</v>
      </c>
      <c r="D85" s="87" t="s">
        <v>2660</v>
      </c>
      <c r="E85" s="87"/>
      <c r="F85" s="87" t="s">
        <v>432</v>
      </c>
      <c r="G85" s="101">
        <v>41512</v>
      </c>
      <c r="H85" s="87" t="s">
        <v>318</v>
      </c>
      <c r="I85" s="90">
        <v>3.8200000003594492</v>
      </c>
      <c r="J85" s="88" t="s">
        <v>348</v>
      </c>
      <c r="K85" s="88" t="s">
        <v>133</v>
      </c>
      <c r="L85" s="89">
        <v>5.0999999999999997E-2</v>
      </c>
      <c r="M85" s="89">
        <v>3.7600000003518014E-2</v>
      </c>
      <c r="N85" s="90">
        <v>2242.8060810000002</v>
      </c>
      <c r="O85" s="102">
        <v>116.6</v>
      </c>
      <c r="P85" s="90">
        <v>2.615111883</v>
      </c>
      <c r="Q85" s="91">
        <f t="shared" si="1"/>
        <v>2.8631190403691979E-4</v>
      </c>
      <c r="R85" s="91">
        <f>P85/'סכום נכסי הקרן'!$C$42</f>
        <v>2.4781813545874316E-5</v>
      </c>
    </row>
    <row r="86" spans="2:18">
      <c r="B86" s="86" t="s">
        <v>2902</v>
      </c>
      <c r="C86" s="88" t="s">
        <v>2617</v>
      </c>
      <c r="D86" s="87" t="s">
        <v>2661</v>
      </c>
      <c r="E86" s="87"/>
      <c r="F86" s="87" t="s">
        <v>432</v>
      </c>
      <c r="G86" s="101">
        <v>40871</v>
      </c>
      <c r="H86" s="87" t="s">
        <v>318</v>
      </c>
      <c r="I86" s="90">
        <v>3.8799999990683744</v>
      </c>
      <c r="J86" s="88" t="s">
        <v>348</v>
      </c>
      <c r="K86" s="88" t="s">
        <v>133</v>
      </c>
      <c r="L86" s="89">
        <v>5.1879999999999996E-2</v>
      </c>
      <c r="M86" s="89">
        <v>2.719999999237761E-2</v>
      </c>
      <c r="N86" s="90">
        <v>1128.717294</v>
      </c>
      <c r="O86" s="102">
        <v>125.53</v>
      </c>
      <c r="P86" s="90">
        <v>1.416878764</v>
      </c>
      <c r="Q86" s="91">
        <f t="shared" si="1"/>
        <v>1.5512500988865626E-4</v>
      </c>
      <c r="R86" s="91">
        <f>P86/'סכום נכסי הקרן'!$C$42</f>
        <v>1.3426892200985368E-5</v>
      </c>
    </row>
    <row r="87" spans="2:18">
      <c r="B87" s="86" t="s">
        <v>2902</v>
      </c>
      <c r="C87" s="88" t="s">
        <v>2617</v>
      </c>
      <c r="D87" s="87" t="s">
        <v>2662</v>
      </c>
      <c r="E87" s="87"/>
      <c r="F87" s="87" t="s">
        <v>432</v>
      </c>
      <c r="G87" s="101">
        <v>41547</v>
      </c>
      <c r="H87" s="87" t="s">
        <v>318</v>
      </c>
      <c r="I87" s="90">
        <v>3.8199999995182554</v>
      </c>
      <c r="J87" s="88" t="s">
        <v>348</v>
      </c>
      <c r="K87" s="88" t="s">
        <v>133</v>
      </c>
      <c r="L87" s="89">
        <v>5.0999999999999997E-2</v>
      </c>
      <c r="M87" s="89">
        <v>3.7699999994135286E-2</v>
      </c>
      <c r="N87" s="90">
        <v>1641.0809240000003</v>
      </c>
      <c r="O87" s="102">
        <v>116.37</v>
      </c>
      <c r="P87" s="90">
        <v>1.9097258560000001</v>
      </c>
      <c r="Q87" s="91">
        <f t="shared" si="1"/>
        <v>2.0908369143757071E-4</v>
      </c>
      <c r="R87" s="91">
        <f>P87/'סכום נכסי הקרן'!$C$42</f>
        <v>1.8097302220521181E-5</v>
      </c>
    </row>
    <row r="88" spans="2:18">
      <c r="B88" s="86" t="s">
        <v>2902</v>
      </c>
      <c r="C88" s="88" t="s">
        <v>2617</v>
      </c>
      <c r="D88" s="87" t="s">
        <v>2663</v>
      </c>
      <c r="E88" s="87"/>
      <c r="F88" s="87" t="s">
        <v>432</v>
      </c>
      <c r="G88" s="101">
        <v>41571</v>
      </c>
      <c r="H88" s="87" t="s">
        <v>318</v>
      </c>
      <c r="I88" s="90">
        <v>3.9000000006121045</v>
      </c>
      <c r="J88" s="88" t="s">
        <v>348</v>
      </c>
      <c r="K88" s="88" t="s">
        <v>133</v>
      </c>
      <c r="L88" s="89">
        <v>5.0999999999999997E-2</v>
      </c>
      <c r="M88" s="89">
        <v>2.4000000006121049E-2</v>
      </c>
      <c r="N88" s="90">
        <v>800.18323499999997</v>
      </c>
      <c r="O88" s="102">
        <v>122.5</v>
      </c>
      <c r="P88" s="90">
        <v>0.98022445600000008</v>
      </c>
      <c r="Q88" s="91">
        <f t="shared" si="1"/>
        <v>1.0731851750027551E-4</v>
      </c>
      <c r="R88" s="91">
        <f>P88/'סכום נכסי הקרן'!$C$42</f>
        <v>9.2889867770518191E-6</v>
      </c>
    </row>
    <row r="89" spans="2:18">
      <c r="B89" s="86" t="s">
        <v>2902</v>
      </c>
      <c r="C89" s="88" t="s">
        <v>2617</v>
      </c>
      <c r="D89" s="87" t="s">
        <v>2664</v>
      </c>
      <c r="E89" s="87"/>
      <c r="F89" s="87" t="s">
        <v>432</v>
      </c>
      <c r="G89" s="101">
        <v>41597</v>
      </c>
      <c r="H89" s="87" t="s">
        <v>318</v>
      </c>
      <c r="I89" s="90">
        <v>3.899999996826375</v>
      </c>
      <c r="J89" s="88" t="s">
        <v>348</v>
      </c>
      <c r="K89" s="88" t="s">
        <v>133</v>
      </c>
      <c r="L89" s="89">
        <v>5.0999999999999997E-2</v>
      </c>
      <c r="M89" s="89">
        <v>2.4299999977784627E-2</v>
      </c>
      <c r="N89" s="90">
        <v>206.65493599999999</v>
      </c>
      <c r="O89" s="102">
        <v>121.98</v>
      </c>
      <c r="P89" s="90">
        <v>0.25207769200000002</v>
      </c>
      <c r="Q89" s="91">
        <f t="shared" si="1"/>
        <v>2.7598377121424379E-5</v>
      </c>
      <c r="R89" s="91">
        <f>P89/'סכום נכסי הקרן'!$C$42</f>
        <v>2.3887858882167506E-6</v>
      </c>
    </row>
    <row r="90" spans="2:18">
      <c r="B90" s="86" t="s">
        <v>2902</v>
      </c>
      <c r="C90" s="88" t="s">
        <v>2617</v>
      </c>
      <c r="D90" s="87" t="s">
        <v>2665</v>
      </c>
      <c r="E90" s="87"/>
      <c r="F90" s="87" t="s">
        <v>432</v>
      </c>
      <c r="G90" s="101">
        <v>41630</v>
      </c>
      <c r="H90" s="87" t="s">
        <v>318</v>
      </c>
      <c r="I90" s="90">
        <v>3.879999999606623</v>
      </c>
      <c r="J90" s="88" t="s">
        <v>348</v>
      </c>
      <c r="K90" s="88" t="s">
        <v>133</v>
      </c>
      <c r="L90" s="89">
        <v>5.0999999999999997E-2</v>
      </c>
      <c r="M90" s="89">
        <v>2.7199999995504265E-2</v>
      </c>
      <c r="N90" s="90">
        <v>2351.0660229999999</v>
      </c>
      <c r="O90" s="102">
        <v>121.1</v>
      </c>
      <c r="P90" s="90">
        <v>2.8471409990000001</v>
      </c>
      <c r="Q90" s="91">
        <f t="shared" si="1"/>
        <v>3.1171529057109481E-4</v>
      </c>
      <c r="R90" s="91">
        <f>P90/'סכום נכסי הקרן'!$C$42</f>
        <v>2.6980611359193744E-5</v>
      </c>
    </row>
    <row r="91" spans="2:18">
      <c r="B91" s="86" t="s">
        <v>2902</v>
      </c>
      <c r="C91" s="88" t="s">
        <v>2617</v>
      </c>
      <c r="D91" s="87" t="s">
        <v>2666</v>
      </c>
      <c r="E91" s="87"/>
      <c r="F91" s="87" t="s">
        <v>432</v>
      </c>
      <c r="G91" s="101">
        <v>41666</v>
      </c>
      <c r="H91" s="87" t="s">
        <v>318</v>
      </c>
      <c r="I91" s="90">
        <v>3.8799999971648669</v>
      </c>
      <c r="J91" s="88" t="s">
        <v>348</v>
      </c>
      <c r="K91" s="88" t="s">
        <v>133</v>
      </c>
      <c r="L91" s="89">
        <v>5.0999999999999997E-2</v>
      </c>
      <c r="M91" s="89">
        <v>2.7199999988368685E-2</v>
      </c>
      <c r="N91" s="90">
        <v>454.74269800000002</v>
      </c>
      <c r="O91" s="102">
        <v>121</v>
      </c>
      <c r="P91" s="90">
        <v>0.55023866199999993</v>
      </c>
      <c r="Q91" s="91">
        <f t="shared" si="1"/>
        <v>6.0242118135007199E-5</v>
      </c>
      <c r="R91" s="91">
        <f>P91/'סכום נכסי הקרן'!$C$42</f>
        <v>5.2142747757975593E-6</v>
      </c>
    </row>
    <row r="92" spans="2:18">
      <c r="B92" s="86" t="s">
        <v>2902</v>
      </c>
      <c r="C92" s="88" t="s">
        <v>2617</v>
      </c>
      <c r="D92" s="87" t="s">
        <v>2667</v>
      </c>
      <c r="E92" s="87"/>
      <c r="F92" s="87" t="s">
        <v>432</v>
      </c>
      <c r="G92" s="101">
        <v>41696</v>
      </c>
      <c r="H92" s="87" t="s">
        <v>318</v>
      </c>
      <c r="I92" s="90">
        <v>3.8799999969216672</v>
      </c>
      <c r="J92" s="88" t="s">
        <v>348</v>
      </c>
      <c r="K92" s="88" t="s">
        <v>133</v>
      </c>
      <c r="L92" s="89">
        <v>5.0999999999999997E-2</v>
      </c>
      <c r="M92" s="89">
        <v>2.7199999978226429E-2</v>
      </c>
      <c r="N92" s="90">
        <v>437.68967799999996</v>
      </c>
      <c r="O92" s="102">
        <v>121.72</v>
      </c>
      <c r="P92" s="90">
        <v>0.53275585300000006</v>
      </c>
      <c r="Q92" s="91">
        <f t="shared" si="1"/>
        <v>5.8328036995594713E-5</v>
      </c>
      <c r="R92" s="91">
        <f>P92/'סכום נכסי הקרן'!$C$42</f>
        <v>5.0486009032139095E-6</v>
      </c>
    </row>
    <row r="93" spans="2:18">
      <c r="B93" s="86" t="s">
        <v>2902</v>
      </c>
      <c r="C93" s="88" t="s">
        <v>2617</v>
      </c>
      <c r="D93" s="87" t="s">
        <v>2668</v>
      </c>
      <c r="E93" s="87"/>
      <c r="F93" s="87" t="s">
        <v>432</v>
      </c>
      <c r="G93" s="101">
        <v>41725</v>
      </c>
      <c r="H93" s="87" t="s">
        <v>318</v>
      </c>
      <c r="I93" s="90">
        <v>3.880000001617923</v>
      </c>
      <c r="J93" s="88" t="s">
        <v>348</v>
      </c>
      <c r="K93" s="88" t="s">
        <v>133</v>
      </c>
      <c r="L93" s="89">
        <v>5.0999999999999997E-2</v>
      </c>
      <c r="M93" s="89">
        <v>2.7200000006396441E-2</v>
      </c>
      <c r="N93" s="90">
        <v>871.67235900000003</v>
      </c>
      <c r="O93" s="102">
        <v>121.96</v>
      </c>
      <c r="P93" s="90">
        <v>1.063091606</v>
      </c>
      <c r="Q93" s="91">
        <f t="shared" si="1"/>
        <v>1.1639111269317992E-4</v>
      </c>
      <c r="R93" s="91">
        <f>P93/'סכום נכסי הקרן'!$C$42</f>
        <v>1.0074268001051365E-5</v>
      </c>
    </row>
    <row r="94" spans="2:18">
      <c r="B94" s="86" t="s">
        <v>2902</v>
      </c>
      <c r="C94" s="88" t="s">
        <v>2617</v>
      </c>
      <c r="D94" s="87" t="s">
        <v>2669</v>
      </c>
      <c r="E94" s="87"/>
      <c r="F94" s="87" t="s">
        <v>432</v>
      </c>
      <c r="G94" s="101">
        <v>41787</v>
      </c>
      <c r="H94" s="87" t="s">
        <v>318</v>
      </c>
      <c r="I94" s="90">
        <v>3.880000001800036</v>
      </c>
      <c r="J94" s="88" t="s">
        <v>348</v>
      </c>
      <c r="K94" s="88" t="s">
        <v>133</v>
      </c>
      <c r="L94" s="89">
        <v>5.0999999999999997E-2</v>
      </c>
      <c r="M94" s="89">
        <v>2.720000001200024E-2</v>
      </c>
      <c r="N94" s="90">
        <v>548.77616699999999</v>
      </c>
      <c r="O94" s="102">
        <v>121.48</v>
      </c>
      <c r="P94" s="90">
        <v>0.66665326000000003</v>
      </c>
      <c r="Q94" s="91">
        <f t="shared" si="1"/>
        <v>7.2987609227662145E-5</v>
      </c>
      <c r="R94" s="91">
        <f>P94/'סכום נכסי הקרן'!$C$42</f>
        <v>6.3174646165107402E-6</v>
      </c>
    </row>
    <row r="95" spans="2:18">
      <c r="B95" s="86" t="s">
        <v>2902</v>
      </c>
      <c r="C95" s="88" t="s">
        <v>2617</v>
      </c>
      <c r="D95" s="87" t="s">
        <v>2670</v>
      </c>
      <c r="E95" s="87"/>
      <c r="F95" s="87" t="s">
        <v>432</v>
      </c>
      <c r="G95" s="101">
        <v>41815</v>
      </c>
      <c r="H95" s="87" t="s">
        <v>318</v>
      </c>
      <c r="I95" s="90">
        <v>3.8800000008544973</v>
      </c>
      <c r="J95" s="88" t="s">
        <v>348</v>
      </c>
      <c r="K95" s="88" t="s">
        <v>133</v>
      </c>
      <c r="L95" s="89">
        <v>5.0999999999999997E-2</v>
      </c>
      <c r="M95" s="89">
        <v>2.7200000002136241E-2</v>
      </c>
      <c r="N95" s="90">
        <v>308.55152099999998</v>
      </c>
      <c r="O95" s="102">
        <v>121.37</v>
      </c>
      <c r="P95" s="90">
        <v>0.37448898600000002</v>
      </c>
      <c r="Q95" s="91">
        <f t="shared" si="1"/>
        <v>4.1000408173555536E-5</v>
      </c>
      <c r="R95" s="91">
        <f>P95/'סכום נכסי הקרן'!$C$42</f>
        <v>3.5488027439151591E-6</v>
      </c>
    </row>
    <row r="96" spans="2:18">
      <c r="B96" s="86" t="s">
        <v>2902</v>
      </c>
      <c r="C96" s="88" t="s">
        <v>2617</v>
      </c>
      <c r="D96" s="87" t="s">
        <v>2671</v>
      </c>
      <c r="E96" s="87"/>
      <c r="F96" s="87" t="s">
        <v>432</v>
      </c>
      <c r="G96" s="101">
        <v>41836</v>
      </c>
      <c r="H96" s="87" t="s">
        <v>318</v>
      </c>
      <c r="I96" s="90">
        <v>3.8799999994954995</v>
      </c>
      <c r="J96" s="88" t="s">
        <v>348</v>
      </c>
      <c r="K96" s="88" t="s">
        <v>133</v>
      </c>
      <c r="L96" s="89">
        <v>5.0999999999999997E-2</v>
      </c>
      <c r="M96" s="89">
        <v>2.7199999994234284E-2</v>
      </c>
      <c r="N96" s="90">
        <v>917.28749500000004</v>
      </c>
      <c r="O96" s="102">
        <v>121.01</v>
      </c>
      <c r="P96" s="90">
        <v>1.110009587</v>
      </c>
      <c r="Q96" s="91">
        <f t="shared" si="1"/>
        <v>1.2152786288769464E-4</v>
      </c>
      <c r="R96" s="91">
        <f>P96/'סכום נכסי הקרן'!$C$42</f>
        <v>1.0518880969486595E-5</v>
      </c>
    </row>
    <row r="97" spans="2:18">
      <c r="B97" s="86" t="s">
        <v>2902</v>
      </c>
      <c r="C97" s="88" t="s">
        <v>2617</v>
      </c>
      <c r="D97" s="87" t="s">
        <v>2672</v>
      </c>
      <c r="E97" s="87"/>
      <c r="F97" s="87" t="s">
        <v>432</v>
      </c>
      <c r="G97" s="101">
        <v>40903</v>
      </c>
      <c r="H97" s="87" t="s">
        <v>318</v>
      </c>
      <c r="I97" s="90">
        <v>3.820000000099669</v>
      </c>
      <c r="J97" s="88" t="s">
        <v>348</v>
      </c>
      <c r="K97" s="88" t="s">
        <v>133</v>
      </c>
      <c r="L97" s="89">
        <v>5.2619999999999993E-2</v>
      </c>
      <c r="M97" s="89">
        <v>3.7400000006976894E-2</v>
      </c>
      <c r="N97" s="90">
        <v>1158.080015</v>
      </c>
      <c r="O97" s="102">
        <v>121.29</v>
      </c>
      <c r="P97" s="90">
        <v>1.4046352230000003</v>
      </c>
      <c r="Q97" s="91">
        <f t="shared" si="1"/>
        <v>1.5378454275275592E-4</v>
      </c>
      <c r="R97" s="91">
        <f>P97/'סכום נכסי הקרן'!$C$42</f>
        <v>1.3310867662159448E-5</v>
      </c>
    </row>
    <row r="98" spans="2:18">
      <c r="B98" s="86" t="s">
        <v>2902</v>
      </c>
      <c r="C98" s="88" t="s">
        <v>2617</v>
      </c>
      <c r="D98" s="87" t="s">
        <v>2673</v>
      </c>
      <c r="E98" s="87"/>
      <c r="F98" s="87" t="s">
        <v>432</v>
      </c>
      <c r="G98" s="101">
        <v>41911</v>
      </c>
      <c r="H98" s="87" t="s">
        <v>318</v>
      </c>
      <c r="I98" s="90">
        <v>3.8799999995409444</v>
      </c>
      <c r="J98" s="88" t="s">
        <v>348</v>
      </c>
      <c r="K98" s="88" t="s">
        <v>133</v>
      </c>
      <c r="L98" s="89">
        <v>5.0999999999999997E-2</v>
      </c>
      <c r="M98" s="89">
        <v>2.7200000004590552E-2</v>
      </c>
      <c r="N98" s="90">
        <v>360.034085</v>
      </c>
      <c r="O98" s="102">
        <v>121.01</v>
      </c>
      <c r="P98" s="90">
        <v>0.43567724000000002</v>
      </c>
      <c r="Q98" s="91">
        <f t="shared" si="1"/>
        <v>4.7699519451095729E-5</v>
      </c>
      <c r="R98" s="91">
        <f>P98/'סכום נכסי הקרן'!$C$42</f>
        <v>4.1286463489566642E-6</v>
      </c>
    </row>
    <row r="99" spans="2:18">
      <c r="B99" s="86" t="s">
        <v>2902</v>
      </c>
      <c r="C99" s="88" t="s">
        <v>2617</v>
      </c>
      <c r="D99" s="87" t="s">
        <v>2674</v>
      </c>
      <c r="E99" s="87"/>
      <c r="F99" s="87" t="s">
        <v>432</v>
      </c>
      <c r="G99" s="101">
        <v>40933</v>
      </c>
      <c r="H99" s="87" t="s">
        <v>318</v>
      </c>
      <c r="I99" s="90">
        <v>3.880000000306294</v>
      </c>
      <c r="J99" s="88" t="s">
        <v>348</v>
      </c>
      <c r="K99" s="88" t="s">
        <v>133</v>
      </c>
      <c r="L99" s="89">
        <v>5.1330999999999995E-2</v>
      </c>
      <c r="M99" s="89">
        <v>2.7200000002166463E-2</v>
      </c>
      <c r="N99" s="90">
        <v>4270.4833410000001</v>
      </c>
      <c r="O99" s="102">
        <v>125.38</v>
      </c>
      <c r="P99" s="90">
        <v>5.3543321720000003</v>
      </c>
      <c r="Q99" s="91">
        <f t="shared" si="1"/>
        <v>5.8621164508373589E-4</v>
      </c>
      <c r="R99" s="91">
        <f>P99/'סכום נכסי הקרן'!$C$42</f>
        <v>5.0739726438381322E-5</v>
      </c>
    </row>
    <row r="100" spans="2:18">
      <c r="B100" s="86" t="s">
        <v>2902</v>
      </c>
      <c r="C100" s="88" t="s">
        <v>2617</v>
      </c>
      <c r="D100" s="87" t="s">
        <v>2675</v>
      </c>
      <c r="E100" s="87"/>
      <c r="F100" s="87" t="s">
        <v>432</v>
      </c>
      <c r="G100" s="101">
        <v>40993</v>
      </c>
      <c r="H100" s="87" t="s">
        <v>318</v>
      </c>
      <c r="I100" s="90">
        <v>3.8800000003977133</v>
      </c>
      <c r="J100" s="88" t="s">
        <v>348</v>
      </c>
      <c r="K100" s="88" t="s">
        <v>133</v>
      </c>
      <c r="L100" s="89">
        <v>5.1451999999999998E-2</v>
      </c>
      <c r="M100" s="89">
        <v>2.7100000001860271E-2</v>
      </c>
      <c r="N100" s="90">
        <v>2485.3103190000002</v>
      </c>
      <c r="O100" s="102">
        <v>125.45</v>
      </c>
      <c r="P100" s="90">
        <v>3.1178219020000002</v>
      </c>
      <c r="Q100" s="91">
        <f t="shared" si="1"/>
        <v>3.4135041449376904E-4</v>
      </c>
      <c r="R100" s="91">
        <f>P100/'סכום נכסי הקרן'!$C$42</f>
        <v>2.9545688483496226E-5</v>
      </c>
    </row>
    <row r="101" spans="2:18">
      <c r="B101" s="86" t="s">
        <v>2902</v>
      </c>
      <c r="C101" s="88" t="s">
        <v>2617</v>
      </c>
      <c r="D101" s="87" t="s">
        <v>2676</v>
      </c>
      <c r="E101" s="87"/>
      <c r="F101" s="87" t="s">
        <v>432</v>
      </c>
      <c r="G101" s="101">
        <v>41053</v>
      </c>
      <c r="H101" s="87" t="s">
        <v>318</v>
      </c>
      <c r="I101" s="90">
        <v>3.8799999991130041</v>
      </c>
      <c r="J101" s="88" t="s">
        <v>348</v>
      </c>
      <c r="K101" s="88" t="s">
        <v>133</v>
      </c>
      <c r="L101" s="89">
        <v>5.0999999999999997E-2</v>
      </c>
      <c r="M101" s="89">
        <v>2.7199999993162739E-2</v>
      </c>
      <c r="N101" s="90">
        <v>1750.5942000000002</v>
      </c>
      <c r="O101" s="102">
        <v>123.65</v>
      </c>
      <c r="P101" s="90">
        <v>2.1646096340000001</v>
      </c>
      <c r="Q101" s="91">
        <f t="shared" si="1"/>
        <v>2.3698928899983896E-4</v>
      </c>
      <c r="R101" s="91">
        <f>P101/'סכום נכסי הקרן'!$C$42</f>
        <v>2.0512679667017999E-5</v>
      </c>
    </row>
    <row r="102" spans="2:18">
      <c r="B102" s="86" t="s">
        <v>2902</v>
      </c>
      <c r="C102" s="88" t="s">
        <v>2617</v>
      </c>
      <c r="D102" s="87" t="s">
        <v>2677</v>
      </c>
      <c r="E102" s="87"/>
      <c r="F102" s="87" t="s">
        <v>432</v>
      </c>
      <c r="G102" s="101">
        <v>41085</v>
      </c>
      <c r="H102" s="87" t="s">
        <v>318</v>
      </c>
      <c r="I102" s="90">
        <v>3.8799999995982959</v>
      </c>
      <c r="J102" s="88" t="s">
        <v>348</v>
      </c>
      <c r="K102" s="88" t="s">
        <v>133</v>
      </c>
      <c r="L102" s="89">
        <v>5.0999999999999997E-2</v>
      </c>
      <c r="M102" s="89">
        <v>2.7199999998995736E-2</v>
      </c>
      <c r="N102" s="90">
        <v>3221.21452</v>
      </c>
      <c r="O102" s="102">
        <v>123.65</v>
      </c>
      <c r="P102" s="90">
        <v>3.9830315700000001</v>
      </c>
      <c r="Q102" s="91">
        <f t="shared" si="1"/>
        <v>4.360766971612824E-4</v>
      </c>
      <c r="R102" s="91">
        <f>P102/'סכום נכסי הקרן'!$C$42</f>
        <v>3.7744750561814126E-5</v>
      </c>
    </row>
    <row r="103" spans="2:18">
      <c r="B103" s="86" t="s">
        <v>2902</v>
      </c>
      <c r="C103" s="88" t="s">
        <v>2617</v>
      </c>
      <c r="D103" s="87" t="s">
        <v>2678</v>
      </c>
      <c r="E103" s="87"/>
      <c r="F103" s="87" t="s">
        <v>432</v>
      </c>
      <c r="G103" s="101">
        <v>41115</v>
      </c>
      <c r="H103" s="87" t="s">
        <v>318</v>
      </c>
      <c r="I103" s="90">
        <v>3.8799999997061896</v>
      </c>
      <c r="J103" s="88" t="s">
        <v>348</v>
      </c>
      <c r="K103" s="88" t="s">
        <v>133</v>
      </c>
      <c r="L103" s="89">
        <v>5.0999999999999997E-2</v>
      </c>
      <c r="M103" s="89">
        <v>2.7400000000226011E-2</v>
      </c>
      <c r="N103" s="90">
        <v>1428.4486440000003</v>
      </c>
      <c r="O103" s="102">
        <v>123.9</v>
      </c>
      <c r="P103" s="90">
        <v>1.7698478040000001</v>
      </c>
      <c r="Q103" s="91">
        <f t="shared" si="1"/>
        <v>1.9376933656754035E-4</v>
      </c>
      <c r="R103" s="91">
        <f>P103/'סכום נכסי הקרן'!$C$42</f>
        <v>1.6771763597734803E-5</v>
      </c>
    </row>
    <row r="104" spans="2:18">
      <c r="B104" s="86" t="s">
        <v>2902</v>
      </c>
      <c r="C104" s="88" t="s">
        <v>2617</v>
      </c>
      <c r="D104" s="87" t="s">
        <v>2679</v>
      </c>
      <c r="E104" s="87"/>
      <c r="F104" s="87" t="s">
        <v>432</v>
      </c>
      <c r="G104" s="101">
        <v>41179</v>
      </c>
      <c r="H104" s="87" t="s">
        <v>318</v>
      </c>
      <c r="I104" s="90">
        <v>3.8800000003984532</v>
      </c>
      <c r="J104" s="88" t="s">
        <v>348</v>
      </c>
      <c r="K104" s="88" t="s">
        <v>133</v>
      </c>
      <c r="L104" s="89">
        <v>5.0999999999999997E-2</v>
      </c>
      <c r="M104" s="89">
        <v>2.7200000003260071E-2</v>
      </c>
      <c r="N104" s="90">
        <v>1801.2738579999998</v>
      </c>
      <c r="O104" s="102">
        <v>122.61</v>
      </c>
      <c r="P104" s="90">
        <v>2.2085418989999996</v>
      </c>
      <c r="Q104" s="91">
        <f t="shared" si="1"/>
        <v>2.4179915221164726E-4</v>
      </c>
      <c r="R104" s="91">
        <f>P104/'סכום נכסי הקרן'!$C$42</f>
        <v>2.0928998833687445E-5</v>
      </c>
    </row>
    <row r="105" spans="2:18">
      <c r="B105" s="86" t="s">
        <v>2903</v>
      </c>
      <c r="C105" s="88" t="s">
        <v>2616</v>
      </c>
      <c r="D105" s="87">
        <v>4099</v>
      </c>
      <c r="E105" s="87"/>
      <c r="F105" s="87" t="s">
        <v>435</v>
      </c>
      <c r="G105" s="101">
        <v>42052</v>
      </c>
      <c r="H105" s="87" t="s">
        <v>131</v>
      </c>
      <c r="I105" s="90">
        <v>4.3499999999076993</v>
      </c>
      <c r="J105" s="88" t="s">
        <v>559</v>
      </c>
      <c r="K105" s="88" t="s">
        <v>133</v>
      </c>
      <c r="L105" s="89">
        <v>2.9779E-2</v>
      </c>
      <c r="M105" s="89">
        <v>3.4299999998820156E-2</v>
      </c>
      <c r="N105" s="90">
        <v>11540.610544000001</v>
      </c>
      <c r="O105" s="102">
        <v>107.96</v>
      </c>
      <c r="P105" s="90">
        <v>12.459243229</v>
      </c>
      <c r="Q105" s="91">
        <f t="shared" si="1"/>
        <v>1.3640829958150172E-3</v>
      </c>
      <c r="R105" s="91">
        <f>P105/'סכום נכסי הקרן'!$C$42</f>
        <v>1.1806861673144525E-4</v>
      </c>
    </row>
    <row r="106" spans="2:18">
      <c r="B106" s="86" t="s">
        <v>2903</v>
      </c>
      <c r="C106" s="88" t="s">
        <v>2616</v>
      </c>
      <c r="D106" s="87" t="s">
        <v>2680</v>
      </c>
      <c r="E106" s="87"/>
      <c r="F106" s="87" t="s">
        <v>435</v>
      </c>
      <c r="G106" s="101">
        <v>42054</v>
      </c>
      <c r="H106" s="87" t="s">
        <v>131</v>
      </c>
      <c r="I106" s="90">
        <v>4.3499999973038497</v>
      </c>
      <c r="J106" s="88" t="s">
        <v>559</v>
      </c>
      <c r="K106" s="88" t="s">
        <v>133</v>
      </c>
      <c r="L106" s="89">
        <v>2.9779E-2</v>
      </c>
      <c r="M106" s="89">
        <v>3.4299999968497613E-2</v>
      </c>
      <c r="N106" s="90">
        <v>326.37474099999997</v>
      </c>
      <c r="O106" s="102">
        <v>107.96</v>
      </c>
      <c r="P106" s="90">
        <v>0.35235417699999999</v>
      </c>
      <c r="Q106" s="91">
        <f t="shared" si="1"/>
        <v>3.8577009254571861E-5</v>
      </c>
      <c r="R106" s="91">
        <f>P106/'סכום נכסי הקרן'!$C$42</f>
        <v>3.3390447167051462E-6</v>
      </c>
    </row>
    <row r="107" spans="2:18">
      <c r="B107" s="86" t="s">
        <v>2904</v>
      </c>
      <c r="C107" s="88" t="s">
        <v>2616</v>
      </c>
      <c r="D107" s="87">
        <v>9079</v>
      </c>
      <c r="E107" s="87"/>
      <c r="F107" s="87" t="s">
        <v>2645</v>
      </c>
      <c r="G107" s="101">
        <v>44705</v>
      </c>
      <c r="H107" s="87" t="s">
        <v>2615</v>
      </c>
      <c r="I107" s="90">
        <v>7.95999999997305</v>
      </c>
      <c r="J107" s="88" t="s">
        <v>338</v>
      </c>
      <c r="K107" s="88" t="s">
        <v>133</v>
      </c>
      <c r="L107" s="89">
        <v>2.3671999999999999E-2</v>
      </c>
      <c r="M107" s="89">
        <v>2.5899999999891787E-2</v>
      </c>
      <c r="N107" s="90">
        <v>47954.596061999997</v>
      </c>
      <c r="O107" s="102">
        <v>102.14</v>
      </c>
      <c r="P107" s="90">
        <v>48.980819767000007</v>
      </c>
      <c r="Q107" s="91">
        <f t="shared" si="1"/>
        <v>5.3625972410370369E-3</v>
      </c>
      <c r="R107" s="91">
        <f>P107/'סכום נכסי הקרן'!$C$42</f>
        <v>4.6416122793086222E-4</v>
      </c>
    </row>
    <row r="108" spans="2:18">
      <c r="B108" s="86" t="s">
        <v>2904</v>
      </c>
      <c r="C108" s="88" t="s">
        <v>2616</v>
      </c>
      <c r="D108" s="87">
        <v>9017</v>
      </c>
      <c r="E108" s="87"/>
      <c r="F108" s="87" t="s">
        <v>2645</v>
      </c>
      <c r="G108" s="101">
        <v>44651</v>
      </c>
      <c r="H108" s="87" t="s">
        <v>2615</v>
      </c>
      <c r="I108" s="90">
        <v>8.0399999999902185</v>
      </c>
      <c r="J108" s="88" t="s">
        <v>338</v>
      </c>
      <c r="K108" s="88" t="s">
        <v>133</v>
      </c>
      <c r="L108" s="89">
        <v>1.797E-2</v>
      </c>
      <c r="M108" s="89">
        <v>4.2199999999999994E-2</v>
      </c>
      <c r="N108" s="90">
        <v>117494.11755</v>
      </c>
      <c r="O108" s="102">
        <v>87.01</v>
      </c>
      <c r="P108" s="90">
        <v>102.23163024999999</v>
      </c>
      <c r="Q108" s="91">
        <f t="shared" si="1"/>
        <v>1.1192688504056584E-2</v>
      </c>
      <c r="R108" s="91">
        <f>P108/'סכום נכסי הקרן'!$C$42</f>
        <v>9.6878654248624529E-4</v>
      </c>
    </row>
    <row r="109" spans="2:18">
      <c r="B109" s="86" t="s">
        <v>2904</v>
      </c>
      <c r="C109" s="88" t="s">
        <v>2616</v>
      </c>
      <c r="D109" s="87">
        <v>9080</v>
      </c>
      <c r="E109" s="87"/>
      <c r="F109" s="87" t="s">
        <v>2645</v>
      </c>
      <c r="G109" s="101">
        <v>44705</v>
      </c>
      <c r="H109" s="87" t="s">
        <v>2615</v>
      </c>
      <c r="I109" s="90">
        <v>7.5999999999648384</v>
      </c>
      <c r="J109" s="88" t="s">
        <v>338</v>
      </c>
      <c r="K109" s="88" t="s">
        <v>133</v>
      </c>
      <c r="L109" s="89">
        <v>2.3184999999999997E-2</v>
      </c>
      <c r="M109" s="89">
        <v>2.8199999999812472E-2</v>
      </c>
      <c r="N109" s="90">
        <v>34080.722206999999</v>
      </c>
      <c r="O109" s="102">
        <v>100.14</v>
      </c>
      <c r="P109" s="90">
        <v>34.128435852000003</v>
      </c>
      <c r="Q109" s="91">
        <f t="shared" si="1"/>
        <v>3.7365045503821746E-3</v>
      </c>
      <c r="R109" s="91">
        <f>P109/'סכום נכסי הקרן'!$C$42</f>
        <v>3.2341428272902553E-4</v>
      </c>
    </row>
    <row r="110" spans="2:18">
      <c r="B110" s="86" t="s">
        <v>2904</v>
      </c>
      <c r="C110" s="88" t="s">
        <v>2616</v>
      </c>
      <c r="D110" s="87">
        <v>9019</v>
      </c>
      <c r="E110" s="87"/>
      <c r="F110" s="87" t="s">
        <v>2645</v>
      </c>
      <c r="G110" s="101">
        <v>44651</v>
      </c>
      <c r="H110" s="87" t="s">
        <v>2615</v>
      </c>
      <c r="I110" s="90">
        <v>7.6200000000282282</v>
      </c>
      <c r="J110" s="88" t="s">
        <v>338</v>
      </c>
      <c r="K110" s="88" t="s">
        <v>133</v>
      </c>
      <c r="L110" s="89">
        <v>1.8769999999999998E-2</v>
      </c>
      <c r="M110" s="89">
        <v>4.6100000000205296E-2</v>
      </c>
      <c r="N110" s="90">
        <v>72580.386906999993</v>
      </c>
      <c r="O110" s="102">
        <v>85.9</v>
      </c>
      <c r="P110" s="90">
        <v>62.346551752000003</v>
      </c>
      <c r="Q110" s="91">
        <f t="shared" si="1"/>
        <v>6.8259259033207021E-3</v>
      </c>
      <c r="R110" s="91">
        <f>P110/'סכום נכסי הקרן'!$C$42</f>
        <v>5.9082008337395014E-4</v>
      </c>
    </row>
    <row r="111" spans="2:18">
      <c r="B111" s="86" t="s">
        <v>2905</v>
      </c>
      <c r="C111" s="88" t="s">
        <v>2616</v>
      </c>
      <c r="D111" s="87">
        <v>4100</v>
      </c>
      <c r="E111" s="87"/>
      <c r="F111" s="87" t="s">
        <v>435</v>
      </c>
      <c r="G111" s="101">
        <v>42052</v>
      </c>
      <c r="H111" s="87" t="s">
        <v>131</v>
      </c>
      <c r="I111" s="90">
        <v>4.4300000000259265</v>
      </c>
      <c r="J111" s="88" t="s">
        <v>559</v>
      </c>
      <c r="K111" s="88" t="s">
        <v>133</v>
      </c>
      <c r="L111" s="89">
        <v>2.9779E-2</v>
      </c>
      <c r="M111" s="89">
        <v>1.9699999999873687E-2</v>
      </c>
      <c r="N111" s="90">
        <v>13089.323574000002</v>
      </c>
      <c r="O111" s="102">
        <v>114.92</v>
      </c>
      <c r="P111" s="90">
        <v>15.042250727000001</v>
      </c>
      <c r="Q111" s="91">
        <f t="shared" si="1"/>
        <v>1.646879995706903E-3</v>
      </c>
      <c r="R111" s="91">
        <f>P111/'סכום נכסי הקרן'!$C$42</f>
        <v>1.4254619668477352E-4</v>
      </c>
    </row>
    <row r="112" spans="2:18">
      <c r="B112" s="86" t="s">
        <v>2906</v>
      </c>
      <c r="C112" s="88" t="s">
        <v>2617</v>
      </c>
      <c r="D112" s="87" t="s">
        <v>2681</v>
      </c>
      <c r="E112" s="87"/>
      <c r="F112" s="87" t="s">
        <v>435</v>
      </c>
      <c r="G112" s="101">
        <v>41767</v>
      </c>
      <c r="H112" s="87" t="s">
        <v>131</v>
      </c>
      <c r="I112" s="90">
        <v>4.7199999997551929</v>
      </c>
      <c r="J112" s="88" t="s">
        <v>559</v>
      </c>
      <c r="K112" s="88" t="s">
        <v>133</v>
      </c>
      <c r="L112" s="89">
        <v>5.3499999999999999E-2</v>
      </c>
      <c r="M112" s="89">
        <v>2.6500000004590126E-2</v>
      </c>
      <c r="N112" s="90">
        <v>792.34245399999998</v>
      </c>
      <c r="O112" s="102">
        <v>123.73</v>
      </c>
      <c r="P112" s="90">
        <v>0.98036526700000004</v>
      </c>
      <c r="Q112" s="91">
        <f t="shared" si="1"/>
        <v>1.0733393399766569E-4</v>
      </c>
      <c r="R112" s="91">
        <f>P112/'סכום נכסי הקרן'!$C$42</f>
        <v>9.2903211566513665E-6</v>
      </c>
    </row>
    <row r="113" spans="2:18">
      <c r="B113" s="86" t="s">
        <v>2906</v>
      </c>
      <c r="C113" s="88" t="s">
        <v>2617</v>
      </c>
      <c r="D113" s="87" t="s">
        <v>2682</v>
      </c>
      <c r="E113" s="87"/>
      <c r="F113" s="87" t="s">
        <v>435</v>
      </c>
      <c r="G113" s="101">
        <v>41269</v>
      </c>
      <c r="H113" s="87" t="s">
        <v>131</v>
      </c>
      <c r="I113" s="90">
        <v>4.7799999997818086</v>
      </c>
      <c r="J113" s="88" t="s">
        <v>559</v>
      </c>
      <c r="K113" s="88" t="s">
        <v>133</v>
      </c>
      <c r="L113" s="89">
        <v>5.3499999999999999E-2</v>
      </c>
      <c r="M113" s="89">
        <v>1.8399999999298672E-2</v>
      </c>
      <c r="N113" s="90">
        <v>3935.215232</v>
      </c>
      <c r="O113" s="102">
        <v>130.44</v>
      </c>
      <c r="P113" s="90">
        <v>5.1330945039999998</v>
      </c>
      <c r="Q113" s="91">
        <f t="shared" si="1"/>
        <v>5.6198974529369627E-4</v>
      </c>
      <c r="R113" s="91">
        <f>P113/'סכום נכסי הקרן'!$C$42</f>
        <v>4.8643192567941155E-5</v>
      </c>
    </row>
    <row r="114" spans="2:18">
      <c r="B114" s="86" t="s">
        <v>2906</v>
      </c>
      <c r="C114" s="88" t="s">
        <v>2617</v>
      </c>
      <c r="D114" s="87" t="s">
        <v>2683</v>
      </c>
      <c r="E114" s="87"/>
      <c r="F114" s="87" t="s">
        <v>435</v>
      </c>
      <c r="G114" s="101">
        <v>41767</v>
      </c>
      <c r="H114" s="87" t="s">
        <v>131</v>
      </c>
      <c r="I114" s="90">
        <v>5.4000000033887581</v>
      </c>
      <c r="J114" s="88" t="s">
        <v>559</v>
      </c>
      <c r="K114" s="88" t="s">
        <v>133</v>
      </c>
      <c r="L114" s="89">
        <v>5.3499999999999999E-2</v>
      </c>
      <c r="M114" s="89">
        <v>3.0100000022026931E-2</v>
      </c>
      <c r="N114" s="90">
        <v>620.09413400000005</v>
      </c>
      <c r="O114" s="102">
        <v>123.73</v>
      </c>
      <c r="P114" s="90">
        <v>0.76724243100000011</v>
      </c>
      <c r="Q114" s="91">
        <f t="shared" si="1"/>
        <v>8.4000475354623701E-5</v>
      </c>
      <c r="R114" s="91">
        <f>P114/'סכום נכסי הקרן'!$C$42</f>
        <v>7.270686578699373E-6</v>
      </c>
    </row>
    <row r="115" spans="2:18">
      <c r="B115" s="86" t="s">
        <v>2906</v>
      </c>
      <c r="C115" s="88" t="s">
        <v>2617</v>
      </c>
      <c r="D115" s="87" t="s">
        <v>2684</v>
      </c>
      <c r="E115" s="87"/>
      <c r="F115" s="87" t="s">
        <v>435</v>
      </c>
      <c r="G115" s="101">
        <v>41767</v>
      </c>
      <c r="H115" s="87" t="s">
        <v>131</v>
      </c>
      <c r="I115" s="90">
        <v>4.7199999986943642</v>
      </c>
      <c r="J115" s="88" t="s">
        <v>559</v>
      </c>
      <c r="K115" s="88" t="s">
        <v>133</v>
      </c>
      <c r="L115" s="89">
        <v>5.3499999999999999E-2</v>
      </c>
      <c r="M115" s="89">
        <v>2.6499999993879832E-2</v>
      </c>
      <c r="N115" s="90">
        <v>792.34241799999984</v>
      </c>
      <c r="O115" s="102">
        <v>123.73</v>
      </c>
      <c r="P115" s="90">
        <v>0.98036522400000004</v>
      </c>
      <c r="Q115" s="91">
        <f t="shared" si="1"/>
        <v>1.0733392928987023E-4</v>
      </c>
      <c r="R115" s="91">
        <f>P115/'סכום נכסי הקרן'!$C$42</f>
        <v>9.2903207491667041E-6</v>
      </c>
    </row>
    <row r="116" spans="2:18">
      <c r="B116" s="86" t="s">
        <v>2906</v>
      </c>
      <c r="C116" s="88" t="s">
        <v>2617</v>
      </c>
      <c r="D116" s="87" t="s">
        <v>2685</v>
      </c>
      <c r="E116" s="87"/>
      <c r="F116" s="87" t="s">
        <v>435</v>
      </c>
      <c r="G116" s="101">
        <v>41269</v>
      </c>
      <c r="H116" s="87" t="s">
        <v>131</v>
      </c>
      <c r="I116" s="90">
        <v>4.7800000003630423</v>
      </c>
      <c r="J116" s="88" t="s">
        <v>559</v>
      </c>
      <c r="K116" s="88" t="s">
        <v>133</v>
      </c>
      <c r="L116" s="89">
        <v>5.3499999999999999E-2</v>
      </c>
      <c r="M116" s="89">
        <v>1.8400000000806761E-2</v>
      </c>
      <c r="N116" s="90">
        <v>4181.1659520000003</v>
      </c>
      <c r="O116" s="102">
        <v>130.44</v>
      </c>
      <c r="P116" s="90">
        <v>5.4539126089999996</v>
      </c>
      <c r="Q116" s="91">
        <f t="shared" si="1"/>
        <v>5.971140713652421E-4</v>
      </c>
      <c r="R116" s="91">
        <f>P116/'סכום נכסי הקרן'!$C$42</f>
        <v>5.1683389246306648E-5</v>
      </c>
    </row>
    <row r="117" spans="2:18">
      <c r="B117" s="86" t="s">
        <v>2906</v>
      </c>
      <c r="C117" s="88" t="s">
        <v>2617</v>
      </c>
      <c r="D117" s="87" t="s">
        <v>2686</v>
      </c>
      <c r="E117" s="87"/>
      <c r="F117" s="87" t="s">
        <v>435</v>
      </c>
      <c r="G117" s="101">
        <v>41281</v>
      </c>
      <c r="H117" s="87" t="s">
        <v>131</v>
      </c>
      <c r="I117" s="90">
        <v>4.7800000000232981</v>
      </c>
      <c r="J117" s="88" t="s">
        <v>559</v>
      </c>
      <c r="K117" s="88" t="s">
        <v>133</v>
      </c>
      <c r="L117" s="89">
        <v>5.3499999999999999E-2</v>
      </c>
      <c r="M117" s="89">
        <v>1.8500000000291211E-2</v>
      </c>
      <c r="N117" s="90">
        <v>5267.665922000001</v>
      </c>
      <c r="O117" s="102">
        <v>130.38</v>
      </c>
      <c r="P117" s="90">
        <v>6.8679825279999989</v>
      </c>
      <c r="Q117" s="91">
        <f t="shared" si="1"/>
        <v>7.5193155874775906E-4</v>
      </c>
      <c r="R117" s="91">
        <f>P117/'סכום נכסי הקרן'!$C$42</f>
        <v>6.5083663743658845E-5</v>
      </c>
    </row>
    <row r="118" spans="2:18">
      <c r="B118" s="86" t="s">
        <v>2906</v>
      </c>
      <c r="C118" s="88" t="s">
        <v>2617</v>
      </c>
      <c r="D118" s="87" t="s">
        <v>2687</v>
      </c>
      <c r="E118" s="87"/>
      <c r="F118" s="87" t="s">
        <v>435</v>
      </c>
      <c r="G118" s="101">
        <v>41767</v>
      </c>
      <c r="H118" s="87" t="s">
        <v>131</v>
      </c>
      <c r="I118" s="90">
        <v>4.7199999999304874</v>
      </c>
      <c r="J118" s="88" t="s">
        <v>559</v>
      </c>
      <c r="K118" s="88" t="s">
        <v>133</v>
      </c>
      <c r="L118" s="89">
        <v>5.3499999999999999E-2</v>
      </c>
      <c r="M118" s="89">
        <v>2.649999999695881E-2</v>
      </c>
      <c r="N118" s="90">
        <v>930.14110700000003</v>
      </c>
      <c r="O118" s="102">
        <v>123.73</v>
      </c>
      <c r="P118" s="90">
        <v>1.1508635389999999</v>
      </c>
      <c r="Q118" s="91">
        <f t="shared" si="1"/>
        <v>1.2600070126244685E-4</v>
      </c>
      <c r="R118" s="91">
        <f>P118/'סכום נכסי הקרן'!$C$42</f>
        <v>1.0906028849337401E-5</v>
      </c>
    </row>
    <row r="119" spans="2:18">
      <c r="B119" s="86" t="s">
        <v>2906</v>
      </c>
      <c r="C119" s="88" t="s">
        <v>2617</v>
      </c>
      <c r="D119" s="87" t="s">
        <v>2688</v>
      </c>
      <c r="E119" s="87"/>
      <c r="F119" s="87" t="s">
        <v>435</v>
      </c>
      <c r="G119" s="101">
        <v>41281</v>
      </c>
      <c r="H119" s="87" t="s">
        <v>131</v>
      </c>
      <c r="I119" s="90">
        <v>4.780000000218303</v>
      </c>
      <c r="J119" s="88" t="s">
        <v>559</v>
      </c>
      <c r="K119" s="88" t="s">
        <v>133</v>
      </c>
      <c r="L119" s="89">
        <v>5.3499999999999999E-2</v>
      </c>
      <c r="M119" s="89">
        <v>1.8500000001212789E-2</v>
      </c>
      <c r="N119" s="90">
        <v>3794.505122</v>
      </c>
      <c r="O119" s="102">
        <v>130.38</v>
      </c>
      <c r="P119" s="90">
        <v>4.9472755639999999</v>
      </c>
      <c r="Q119" s="91">
        <f t="shared" si="1"/>
        <v>5.4164561590352663E-4</v>
      </c>
      <c r="R119" s="91">
        <f>P119/'סכום נכסי הקרן'!$C$42</f>
        <v>4.6882300288606124E-5</v>
      </c>
    </row>
    <row r="120" spans="2:18">
      <c r="B120" s="86" t="s">
        <v>2906</v>
      </c>
      <c r="C120" s="88" t="s">
        <v>2617</v>
      </c>
      <c r="D120" s="87" t="s">
        <v>2689</v>
      </c>
      <c r="E120" s="87"/>
      <c r="F120" s="87" t="s">
        <v>435</v>
      </c>
      <c r="G120" s="101">
        <v>41767</v>
      </c>
      <c r="H120" s="87" t="s">
        <v>131</v>
      </c>
      <c r="I120" s="90">
        <v>4.7200000003839895</v>
      </c>
      <c r="J120" s="88" t="s">
        <v>559</v>
      </c>
      <c r="K120" s="88" t="s">
        <v>133</v>
      </c>
      <c r="L120" s="89">
        <v>5.3499999999999999E-2</v>
      </c>
      <c r="M120" s="89">
        <v>2.6499999996800087E-2</v>
      </c>
      <c r="N120" s="90">
        <v>757.71906799999999</v>
      </c>
      <c r="O120" s="102">
        <v>123.73</v>
      </c>
      <c r="P120" s="90">
        <v>0.93752576200000004</v>
      </c>
      <c r="Q120" s="91">
        <f t="shared" si="1"/>
        <v>1.0264371010159342E-4</v>
      </c>
      <c r="R120" s="91">
        <f>P120/'סכום נכסי הקרן'!$C$42</f>
        <v>8.8843574071808621E-6</v>
      </c>
    </row>
    <row r="121" spans="2:18">
      <c r="B121" s="86" t="s">
        <v>2906</v>
      </c>
      <c r="C121" s="88" t="s">
        <v>2617</v>
      </c>
      <c r="D121" s="87" t="s">
        <v>2690</v>
      </c>
      <c r="E121" s="87"/>
      <c r="F121" s="87" t="s">
        <v>435</v>
      </c>
      <c r="G121" s="101">
        <v>41281</v>
      </c>
      <c r="H121" s="87" t="s">
        <v>131</v>
      </c>
      <c r="I121" s="90">
        <v>4.7800000001077159</v>
      </c>
      <c r="J121" s="88" t="s">
        <v>559</v>
      </c>
      <c r="K121" s="88" t="s">
        <v>133</v>
      </c>
      <c r="L121" s="89">
        <v>5.3499999999999999E-2</v>
      </c>
      <c r="M121" s="89">
        <v>1.8499999999663393E-2</v>
      </c>
      <c r="N121" s="90">
        <v>4557.1263790000003</v>
      </c>
      <c r="O121" s="102">
        <v>130.38</v>
      </c>
      <c r="P121" s="90">
        <v>5.9415811119999988</v>
      </c>
      <c r="Q121" s="91">
        <f t="shared" si="1"/>
        <v>6.5050578226695272E-4</v>
      </c>
      <c r="R121" s="91">
        <f>P121/'סכום נכסי הקרן'!$C$42</f>
        <v>5.6304724949801532E-5</v>
      </c>
    </row>
    <row r="122" spans="2:18">
      <c r="B122" s="86" t="s">
        <v>2907</v>
      </c>
      <c r="C122" s="88" t="s">
        <v>2616</v>
      </c>
      <c r="D122" s="87">
        <v>9533</v>
      </c>
      <c r="E122" s="87"/>
      <c r="F122" s="87" t="s">
        <v>2645</v>
      </c>
      <c r="G122" s="101">
        <v>45015</v>
      </c>
      <c r="H122" s="87" t="s">
        <v>2615</v>
      </c>
      <c r="I122" s="90">
        <v>4.3400000000513286</v>
      </c>
      <c r="J122" s="88" t="s">
        <v>518</v>
      </c>
      <c r="K122" s="88" t="s">
        <v>133</v>
      </c>
      <c r="L122" s="89">
        <v>3.3593000000000005E-2</v>
      </c>
      <c r="M122" s="89">
        <v>3.5000000000413943E-2</v>
      </c>
      <c r="N122" s="90">
        <v>36437.381378999999</v>
      </c>
      <c r="O122" s="102">
        <v>99.45</v>
      </c>
      <c r="P122" s="90">
        <v>36.236773521000003</v>
      </c>
      <c r="Q122" s="91">
        <f t="shared" si="1"/>
        <v>3.9673329811993167E-3</v>
      </c>
      <c r="R122" s="91">
        <f>P122/'סכום נכסי הקרן'!$C$42</f>
        <v>3.4339370745060303E-4</v>
      </c>
    </row>
    <row r="123" spans="2:18">
      <c r="B123" s="86" t="s">
        <v>2908</v>
      </c>
      <c r="C123" s="88" t="s">
        <v>2617</v>
      </c>
      <c r="D123" s="87" t="s">
        <v>2691</v>
      </c>
      <c r="E123" s="87"/>
      <c r="F123" s="87" t="s">
        <v>2645</v>
      </c>
      <c r="G123" s="101">
        <v>44748</v>
      </c>
      <c r="H123" s="87" t="s">
        <v>2615</v>
      </c>
      <c r="I123" s="90">
        <v>2.0800000000023666</v>
      </c>
      <c r="J123" s="88" t="s">
        <v>338</v>
      </c>
      <c r="K123" s="88" t="s">
        <v>133</v>
      </c>
      <c r="L123" s="89">
        <v>7.0660000000000001E-2</v>
      </c>
      <c r="M123" s="89">
        <v>9.3600000000106487E-2</v>
      </c>
      <c r="N123" s="90">
        <v>416054.52962099999</v>
      </c>
      <c r="O123" s="102">
        <v>97.51</v>
      </c>
      <c r="P123" s="90">
        <v>405.69441188799999</v>
      </c>
      <c r="Q123" s="91">
        <f t="shared" si="1"/>
        <v>4.4416891024769839E-2</v>
      </c>
      <c r="R123" s="91">
        <f>P123/'סכום נכסי הקרן'!$C$42</f>
        <v>3.8445174515738122E-3</v>
      </c>
    </row>
    <row r="124" spans="2:18">
      <c r="B124" s="86" t="s">
        <v>2909</v>
      </c>
      <c r="C124" s="88" t="s">
        <v>2617</v>
      </c>
      <c r="D124" s="87">
        <v>7127</v>
      </c>
      <c r="E124" s="87"/>
      <c r="F124" s="87" t="s">
        <v>2645</v>
      </c>
      <c r="G124" s="101">
        <v>43631</v>
      </c>
      <c r="H124" s="87" t="s">
        <v>2615</v>
      </c>
      <c r="I124" s="90">
        <v>5.1000000000264851</v>
      </c>
      <c r="J124" s="88" t="s">
        <v>338</v>
      </c>
      <c r="K124" s="88" t="s">
        <v>133</v>
      </c>
      <c r="L124" s="89">
        <v>3.1E-2</v>
      </c>
      <c r="M124" s="89">
        <v>3.1299999999890284E-2</v>
      </c>
      <c r="N124" s="90">
        <v>24270.694398</v>
      </c>
      <c r="O124" s="102">
        <v>108.9</v>
      </c>
      <c r="P124" s="90">
        <v>26.430784832999997</v>
      </c>
      <c r="Q124" s="91">
        <f t="shared" si="1"/>
        <v>2.8937378855260127E-3</v>
      </c>
      <c r="R124" s="91">
        <f>P124/'סכום נכסי הקרן'!$C$42</f>
        <v>2.5046835887232623E-4</v>
      </c>
    </row>
    <row r="125" spans="2:18">
      <c r="B125" s="86" t="s">
        <v>2909</v>
      </c>
      <c r="C125" s="88" t="s">
        <v>2617</v>
      </c>
      <c r="D125" s="87">
        <v>7128</v>
      </c>
      <c r="E125" s="87"/>
      <c r="F125" s="87" t="s">
        <v>2645</v>
      </c>
      <c r="G125" s="101">
        <v>43634</v>
      </c>
      <c r="H125" s="87" t="s">
        <v>2615</v>
      </c>
      <c r="I125" s="90">
        <v>5.1299999999717416</v>
      </c>
      <c r="J125" s="88" t="s">
        <v>338</v>
      </c>
      <c r="K125" s="88" t="s">
        <v>133</v>
      </c>
      <c r="L125" s="89">
        <v>2.4900000000000002E-2</v>
      </c>
      <c r="M125" s="89">
        <v>3.139999999983592E-2</v>
      </c>
      <c r="N125" s="90">
        <v>10216.393647999999</v>
      </c>
      <c r="O125" s="102">
        <v>107.38</v>
      </c>
      <c r="P125" s="90">
        <v>10.970363086999999</v>
      </c>
      <c r="Q125" s="91">
        <f t="shared" si="1"/>
        <v>1.2010750147378344E-3</v>
      </c>
      <c r="R125" s="91">
        <f>P125/'סכום נכסי הקרן'!$C$42</f>
        <v>1.0395941157236375E-4</v>
      </c>
    </row>
    <row r="126" spans="2:18">
      <c r="B126" s="86" t="s">
        <v>2909</v>
      </c>
      <c r="C126" s="88" t="s">
        <v>2617</v>
      </c>
      <c r="D126" s="87">
        <v>7130</v>
      </c>
      <c r="E126" s="87"/>
      <c r="F126" s="87" t="s">
        <v>2645</v>
      </c>
      <c r="G126" s="101">
        <v>43634</v>
      </c>
      <c r="H126" s="87" t="s">
        <v>2615</v>
      </c>
      <c r="I126" s="90">
        <v>5.4000000003734829</v>
      </c>
      <c r="J126" s="88" t="s">
        <v>338</v>
      </c>
      <c r="K126" s="88" t="s">
        <v>133</v>
      </c>
      <c r="L126" s="89">
        <v>3.6000000000000004E-2</v>
      </c>
      <c r="M126" s="89">
        <v>3.1600000001493933E-2</v>
      </c>
      <c r="N126" s="90">
        <v>6707.5292390000004</v>
      </c>
      <c r="O126" s="102">
        <v>111.77</v>
      </c>
      <c r="P126" s="90">
        <v>7.4970054680000002</v>
      </c>
      <c r="Q126" s="91">
        <f t="shared" si="1"/>
        <v>8.2079926448725446E-4</v>
      </c>
      <c r="R126" s="91">
        <f>P126/'סכום נכסי הקרן'!$C$42</f>
        <v>7.1044528866291817E-5</v>
      </c>
    </row>
    <row r="127" spans="2:18">
      <c r="B127" s="86" t="s">
        <v>2901</v>
      </c>
      <c r="C127" s="88" t="s">
        <v>2616</v>
      </c>
      <c r="D127" s="87">
        <v>9922</v>
      </c>
      <c r="E127" s="87"/>
      <c r="F127" s="87" t="s">
        <v>435</v>
      </c>
      <c r="G127" s="101">
        <v>40489</v>
      </c>
      <c r="H127" s="87" t="s">
        <v>131</v>
      </c>
      <c r="I127" s="90">
        <v>1.9800000000898241</v>
      </c>
      <c r="J127" s="88" t="s">
        <v>338</v>
      </c>
      <c r="K127" s="88" t="s">
        <v>133</v>
      </c>
      <c r="L127" s="89">
        <v>5.7000000000000002E-2</v>
      </c>
      <c r="M127" s="89">
        <v>2.2600000001323721E-2</v>
      </c>
      <c r="N127" s="90">
        <v>6831.6401690000002</v>
      </c>
      <c r="O127" s="102">
        <v>123.85</v>
      </c>
      <c r="P127" s="90">
        <v>8.4609863879999985</v>
      </c>
      <c r="Q127" s="91">
        <f t="shared" si="1"/>
        <v>9.263393809368194E-4</v>
      </c>
      <c r="R127" s="91">
        <f>P127/'סכום נכסי הקרן'!$C$42</f>
        <v>8.0179585601919948E-5</v>
      </c>
    </row>
    <row r="128" spans="2:18">
      <c r="B128" s="86" t="s">
        <v>2910</v>
      </c>
      <c r="C128" s="88" t="s">
        <v>2617</v>
      </c>
      <c r="D128" s="87" t="s">
        <v>2692</v>
      </c>
      <c r="E128" s="87"/>
      <c r="F128" s="87" t="s">
        <v>479</v>
      </c>
      <c r="G128" s="101">
        <v>43801</v>
      </c>
      <c r="H128" s="87" t="s">
        <v>318</v>
      </c>
      <c r="I128" s="90">
        <v>4.7000000000022126</v>
      </c>
      <c r="J128" s="88" t="s">
        <v>348</v>
      </c>
      <c r="K128" s="88" t="s">
        <v>134</v>
      </c>
      <c r="L128" s="89">
        <v>2.3629999999999998E-2</v>
      </c>
      <c r="M128" s="89">
        <v>7.0500000000106922E-2</v>
      </c>
      <c r="N128" s="90">
        <v>42865.300645000003</v>
      </c>
      <c r="O128" s="102">
        <v>80.45</v>
      </c>
      <c r="P128" s="90">
        <v>135.60245193099999</v>
      </c>
      <c r="Q128" s="91">
        <f t="shared" si="1"/>
        <v>1.4846246715800456E-2</v>
      </c>
      <c r="R128" s="91">
        <f>P128/'סכום נכסי הקרן'!$C$42</f>
        <v>1.2850213797592333E-3</v>
      </c>
    </row>
    <row r="129" spans="2:18">
      <c r="B129" s="86" t="s">
        <v>2911</v>
      </c>
      <c r="C129" s="88" t="s">
        <v>2617</v>
      </c>
      <c r="D129" s="87">
        <v>9365</v>
      </c>
      <c r="E129" s="87"/>
      <c r="F129" s="87" t="s">
        <v>311</v>
      </c>
      <c r="G129" s="101">
        <v>44906</v>
      </c>
      <c r="H129" s="87" t="s">
        <v>2615</v>
      </c>
      <c r="I129" s="90">
        <v>2.4099999995782193</v>
      </c>
      <c r="J129" s="88" t="s">
        <v>338</v>
      </c>
      <c r="K129" s="88" t="s">
        <v>133</v>
      </c>
      <c r="L129" s="89">
        <v>7.1800000000000003E-2</v>
      </c>
      <c r="M129" s="89">
        <v>8.6199999935327037E-2</v>
      </c>
      <c r="N129" s="90">
        <v>291.68383999999998</v>
      </c>
      <c r="O129" s="102">
        <v>97.54</v>
      </c>
      <c r="P129" s="90">
        <v>0.28450843200000003</v>
      </c>
      <c r="Q129" s="91">
        <f t="shared" si="1"/>
        <v>3.1149011791813473E-5</v>
      </c>
      <c r="R129" s="91">
        <f>P129/'סכום נכסי הקרן'!$C$42</f>
        <v>2.6961121472037085E-6</v>
      </c>
    </row>
    <row r="130" spans="2:18">
      <c r="B130" s="86" t="s">
        <v>2911</v>
      </c>
      <c r="C130" s="88" t="s">
        <v>2617</v>
      </c>
      <c r="D130" s="87">
        <v>9509</v>
      </c>
      <c r="E130" s="87"/>
      <c r="F130" s="87" t="s">
        <v>311</v>
      </c>
      <c r="G130" s="101">
        <v>44991</v>
      </c>
      <c r="H130" s="87" t="s">
        <v>2615</v>
      </c>
      <c r="I130" s="90">
        <v>2.4100000000413089</v>
      </c>
      <c r="J130" s="88" t="s">
        <v>338</v>
      </c>
      <c r="K130" s="88" t="s">
        <v>133</v>
      </c>
      <c r="L130" s="89">
        <v>7.1800000000000003E-2</v>
      </c>
      <c r="M130" s="89">
        <v>7.9400000002142465E-2</v>
      </c>
      <c r="N130" s="90">
        <v>14425.442634000001</v>
      </c>
      <c r="O130" s="102">
        <v>99.01</v>
      </c>
      <c r="P130" s="90">
        <v>14.282632701000001</v>
      </c>
      <c r="Q130" s="91">
        <f t="shared" si="1"/>
        <v>1.5637142677781503E-3</v>
      </c>
      <c r="R130" s="91">
        <f>P130/'סכום נכסי הקרן'!$C$42</f>
        <v>1.3534776192227233E-4</v>
      </c>
    </row>
    <row r="131" spans="2:18">
      <c r="B131" s="86" t="s">
        <v>2911</v>
      </c>
      <c r="C131" s="88" t="s">
        <v>2617</v>
      </c>
      <c r="D131" s="87">
        <v>9316</v>
      </c>
      <c r="E131" s="87"/>
      <c r="F131" s="87" t="s">
        <v>311</v>
      </c>
      <c r="G131" s="101">
        <v>44885</v>
      </c>
      <c r="H131" s="87" t="s">
        <v>2615</v>
      </c>
      <c r="I131" s="90">
        <v>2.4100000000005517</v>
      </c>
      <c r="J131" s="88" t="s">
        <v>338</v>
      </c>
      <c r="K131" s="88" t="s">
        <v>133</v>
      </c>
      <c r="L131" s="89">
        <v>7.1800000000000003E-2</v>
      </c>
      <c r="M131" s="89">
        <v>9.1499999999898871E-2</v>
      </c>
      <c r="N131" s="90">
        <v>112851.855392</v>
      </c>
      <c r="O131" s="102">
        <v>96.4</v>
      </c>
      <c r="P131" s="90">
        <v>108.789203934</v>
      </c>
      <c r="Q131" s="91">
        <f t="shared" si="1"/>
        <v>1.1910635380262354E-2</v>
      </c>
      <c r="R131" s="91">
        <f>P131/'סכום נכסי הקרן'!$C$42</f>
        <v>1.0309286517423105E-3</v>
      </c>
    </row>
    <row r="132" spans="2:18">
      <c r="B132" s="86" t="s">
        <v>2912</v>
      </c>
      <c r="C132" s="88" t="s">
        <v>2617</v>
      </c>
      <c r="D132" s="87" t="s">
        <v>2693</v>
      </c>
      <c r="E132" s="87"/>
      <c r="F132" s="87" t="s">
        <v>486</v>
      </c>
      <c r="G132" s="101">
        <v>44074</v>
      </c>
      <c r="H132" s="87" t="s">
        <v>131</v>
      </c>
      <c r="I132" s="90">
        <v>8.6099999999627901</v>
      </c>
      <c r="J132" s="88" t="s">
        <v>559</v>
      </c>
      <c r="K132" s="88" t="s">
        <v>133</v>
      </c>
      <c r="L132" s="89">
        <v>2.35E-2</v>
      </c>
      <c r="M132" s="89">
        <v>4.059999999976218E-2</v>
      </c>
      <c r="N132" s="90">
        <v>27650.574508999995</v>
      </c>
      <c r="O132" s="102">
        <v>94.28</v>
      </c>
      <c r="P132" s="90">
        <v>26.068960677</v>
      </c>
      <c r="Q132" s="91">
        <f t="shared" si="1"/>
        <v>2.8541240687312724E-3</v>
      </c>
      <c r="R132" s="91">
        <f>P132/'סכום נכסי הקרן'!$C$42</f>
        <v>2.4703957296504835E-4</v>
      </c>
    </row>
    <row r="133" spans="2:18">
      <c r="B133" s="86" t="s">
        <v>2912</v>
      </c>
      <c r="C133" s="88" t="s">
        <v>2617</v>
      </c>
      <c r="D133" s="87" t="s">
        <v>2694</v>
      </c>
      <c r="E133" s="87"/>
      <c r="F133" s="87" t="s">
        <v>486</v>
      </c>
      <c r="G133" s="101">
        <v>44189</v>
      </c>
      <c r="H133" s="87" t="s">
        <v>131</v>
      </c>
      <c r="I133" s="90">
        <v>8.4999999990697184</v>
      </c>
      <c r="J133" s="88" t="s">
        <v>559</v>
      </c>
      <c r="K133" s="88" t="s">
        <v>133</v>
      </c>
      <c r="L133" s="89">
        <v>2.4700000000000003E-2</v>
      </c>
      <c r="M133" s="89">
        <v>4.3299999993364008E-2</v>
      </c>
      <c r="N133" s="90">
        <v>3457.159118</v>
      </c>
      <c r="O133" s="102">
        <v>93.28</v>
      </c>
      <c r="P133" s="90">
        <v>3.2248382580000006</v>
      </c>
      <c r="Q133" s="91">
        <f t="shared" si="1"/>
        <v>3.5306695207238433E-4</v>
      </c>
      <c r="R133" s="91">
        <f>P133/'סכום נכסי הקרן'!$C$42</f>
        <v>3.0559816941246391E-5</v>
      </c>
    </row>
    <row r="134" spans="2:18">
      <c r="B134" s="86" t="s">
        <v>2912</v>
      </c>
      <c r="C134" s="88" t="s">
        <v>2617</v>
      </c>
      <c r="D134" s="87" t="s">
        <v>2695</v>
      </c>
      <c r="E134" s="87"/>
      <c r="F134" s="87" t="s">
        <v>486</v>
      </c>
      <c r="G134" s="101">
        <v>44322</v>
      </c>
      <c r="H134" s="87" t="s">
        <v>131</v>
      </c>
      <c r="I134" s="90">
        <v>8.3300000002046222</v>
      </c>
      <c r="J134" s="88" t="s">
        <v>559</v>
      </c>
      <c r="K134" s="88" t="s">
        <v>133</v>
      </c>
      <c r="L134" s="89">
        <v>2.5600000000000001E-2</v>
      </c>
      <c r="M134" s="89">
        <v>4.8800000001237576E-2</v>
      </c>
      <c r="N134" s="90">
        <v>15907.516667</v>
      </c>
      <c r="O134" s="102">
        <v>89.4</v>
      </c>
      <c r="P134" s="90">
        <v>14.221319772999999</v>
      </c>
      <c r="Q134" s="91">
        <f t="shared" si="1"/>
        <v>1.5570015067403239E-3</v>
      </c>
      <c r="R134" s="91">
        <f>P134/'סכום נכסי הקרן'!$C$42</f>
        <v>1.3476673685809627E-4</v>
      </c>
    </row>
    <row r="135" spans="2:18">
      <c r="B135" s="86" t="s">
        <v>2912</v>
      </c>
      <c r="C135" s="88" t="s">
        <v>2617</v>
      </c>
      <c r="D135" s="87" t="s">
        <v>2696</v>
      </c>
      <c r="E135" s="87"/>
      <c r="F135" s="87" t="s">
        <v>486</v>
      </c>
      <c r="G135" s="101">
        <v>44418</v>
      </c>
      <c r="H135" s="87" t="s">
        <v>131</v>
      </c>
      <c r="I135" s="90">
        <v>8.4600000000574909</v>
      </c>
      <c r="J135" s="88" t="s">
        <v>559</v>
      </c>
      <c r="K135" s="88" t="s">
        <v>133</v>
      </c>
      <c r="L135" s="89">
        <v>2.2700000000000001E-2</v>
      </c>
      <c r="M135" s="89">
        <v>4.6800000000287459E-2</v>
      </c>
      <c r="N135" s="90">
        <v>15876.064380999998</v>
      </c>
      <c r="O135" s="102">
        <v>87.65</v>
      </c>
      <c r="P135" s="90">
        <v>13.915369169999998</v>
      </c>
      <c r="Q135" s="91">
        <f t="shared" si="1"/>
        <v>1.5235049285420388E-3</v>
      </c>
      <c r="R135" s="91">
        <f>P135/'סכום נכסי הקרן'!$C$42</f>
        <v>1.3186743038976425E-4</v>
      </c>
    </row>
    <row r="136" spans="2:18">
      <c r="B136" s="86" t="s">
        <v>2912</v>
      </c>
      <c r="C136" s="88" t="s">
        <v>2617</v>
      </c>
      <c r="D136" s="87" t="s">
        <v>2697</v>
      </c>
      <c r="E136" s="87"/>
      <c r="F136" s="87" t="s">
        <v>486</v>
      </c>
      <c r="G136" s="101">
        <v>44530</v>
      </c>
      <c r="H136" s="87" t="s">
        <v>131</v>
      </c>
      <c r="I136" s="90">
        <v>8.5000000001888019</v>
      </c>
      <c r="J136" s="88" t="s">
        <v>559</v>
      </c>
      <c r="K136" s="88" t="s">
        <v>133</v>
      </c>
      <c r="L136" s="89">
        <v>1.7899999999999999E-2</v>
      </c>
      <c r="M136" s="89">
        <v>4.9800000000528651E-2</v>
      </c>
      <c r="N136" s="90">
        <v>13113.59158</v>
      </c>
      <c r="O136" s="102">
        <v>80.78</v>
      </c>
      <c r="P136" s="90">
        <v>10.593159577999998</v>
      </c>
      <c r="Q136" s="91">
        <f t="shared" si="1"/>
        <v>1.1597774107717262E-3</v>
      </c>
      <c r="R136" s="91">
        <f>P136/'סכום נכסי הקרן'!$C$42</f>
        <v>1.0038488495663672E-4</v>
      </c>
    </row>
    <row r="137" spans="2:18">
      <c r="B137" s="86" t="s">
        <v>2912</v>
      </c>
      <c r="C137" s="88" t="s">
        <v>2617</v>
      </c>
      <c r="D137" s="87" t="s">
        <v>2698</v>
      </c>
      <c r="E137" s="87"/>
      <c r="F137" s="87" t="s">
        <v>486</v>
      </c>
      <c r="G137" s="101">
        <v>44612</v>
      </c>
      <c r="H137" s="87" t="s">
        <v>131</v>
      </c>
      <c r="I137" s="90">
        <v>8.2900000001281402</v>
      </c>
      <c r="J137" s="88" t="s">
        <v>559</v>
      </c>
      <c r="K137" s="88" t="s">
        <v>133</v>
      </c>
      <c r="L137" s="89">
        <v>2.3599999999999999E-2</v>
      </c>
      <c r="M137" s="89">
        <v>5.230000000053131E-2</v>
      </c>
      <c r="N137" s="90">
        <v>15334.84641</v>
      </c>
      <c r="O137" s="102">
        <v>83.46</v>
      </c>
      <c r="P137" s="90">
        <v>12.798463384</v>
      </c>
      <c r="Q137" s="91">
        <f t="shared" si="1"/>
        <v>1.4012220448542238E-3</v>
      </c>
      <c r="R137" s="91">
        <f>P137/'סכום נכסי הקרן'!$C$42</f>
        <v>1.212831983663116E-4</v>
      </c>
    </row>
    <row r="138" spans="2:18">
      <c r="B138" s="86" t="s">
        <v>2912</v>
      </c>
      <c r="C138" s="88" t="s">
        <v>2617</v>
      </c>
      <c r="D138" s="87" t="s">
        <v>2699</v>
      </c>
      <c r="E138" s="87"/>
      <c r="F138" s="87" t="s">
        <v>486</v>
      </c>
      <c r="G138" s="101">
        <v>44662</v>
      </c>
      <c r="H138" s="87" t="s">
        <v>131</v>
      </c>
      <c r="I138" s="90">
        <v>8.3600000002313859</v>
      </c>
      <c r="J138" s="88" t="s">
        <v>559</v>
      </c>
      <c r="K138" s="88" t="s">
        <v>133</v>
      </c>
      <c r="L138" s="89">
        <v>2.4E-2</v>
      </c>
      <c r="M138" s="89">
        <v>4.9400000001183837E-2</v>
      </c>
      <c r="N138" s="90">
        <v>17461.688245000001</v>
      </c>
      <c r="O138" s="102">
        <v>85.14</v>
      </c>
      <c r="P138" s="90">
        <v>14.866882646000002</v>
      </c>
      <c r="Q138" s="91">
        <f t="shared" si="1"/>
        <v>1.62768006414573E-3</v>
      </c>
      <c r="R138" s="91">
        <f>P138/'סכום נכסי הקרן'!$C$42</f>
        <v>1.4088434079497726E-4</v>
      </c>
    </row>
    <row r="139" spans="2:18">
      <c r="B139" s="86" t="s">
        <v>2913</v>
      </c>
      <c r="C139" s="88" t="s">
        <v>2616</v>
      </c>
      <c r="D139" s="87">
        <v>7490</v>
      </c>
      <c r="E139" s="87"/>
      <c r="F139" s="87" t="s">
        <v>311</v>
      </c>
      <c r="G139" s="101">
        <v>43899</v>
      </c>
      <c r="H139" s="87" t="s">
        <v>2615</v>
      </c>
      <c r="I139" s="90">
        <v>3.4400000000368909</v>
      </c>
      <c r="J139" s="88" t="s">
        <v>129</v>
      </c>
      <c r="K139" s="88" t="s">
        <v>133</v>
      </c>
      <c r="L139" s="89">
        <v>2.3889999999999998E-2</v>
      </c>
      <c r="M139" s="89">
        <v>5.300000000046113E-2</v>
      </c>
      <c r="N139" s="90">
        <v>40405.260069000004</v>
      </c>
      <c r="O139" s="102">
        <v>91.24</v>
      </c>
      <c r="P139" s="90">
        <v>36.865758681000003</v>
      </c>
      <c r="Q139" s="91">
        <f t="shared" ref="Q139:Q202" si="2">IFERROR(P139/$P$10,0)</f>
        <v>4.0361965506478161E-3</v>
      </c>
      <c r="R139" s="91">
        <f>P139/'סכום נכסי הקרן'!$C$42</f>
        <v>3.4935421455531646E-4</v>
      </c>
    </row>
    <row r="140" spans="2:18">
      <c r="B140" s="86" t="s">
        <v>2913</v>
      </c>
      <c r="C140" s="88" t="s">
        <v>2616</v>
      </c>
      <c r="D140" s="87">
        <v>7491</v>
      </c>
      <c r="E140" s="87"/>
      <c r="F140" s="87" t="s">
        <v>311</v>
      </c>
      <c r="G140" s="101">
        <v>43899</v>
      </c>
      <c r="H140" s="87" t="s">
        <v>2615</v>
      </c>
      <c r="I140" s="90">
        <v>3.6000000000526424</v>
      </c>
      <c r="J140" s="88" t="s">
        <v>129</v>
      </c>
      <c r="K140" s="88" t="s">
        <v>133</v>
      </c>
      <c r="L140" s="89">
        <v>1.2969999999999999E-2</v>
      </c>
      <c r="M140" s="89">
        <v>2.2800000000345939E-2</v>
      </c>
      <c r="N140" s="90">
        <v>25243.960031999995</v>
      </c>
      <c r="O140" s="102">
        <v>105.35</v>
      </c>
      <c r="P140" s="90">
        <v>26.594510160999999</v>
      </c>
      <c r="Q140" s="91">
        <f t="shared" si="2"/>
        <v>2.911663126393709E-3</v>
      </c>
      <c r="R140" s="91">
        <f>P140/'סכום נכסי הקרן'!$C$42</f>
        <v>2.5201988352318688E-4</v>
      </c>
    </row>
    <row r="141" spans="2:18">
      <c r="B141" s="86" t="s">
        <v>2914</v>
      </c>
      <c r="C141" s="88" t="s">
        <v>2617</v>
      </c>
      <c r="D141" s="87" t="s">
        <v>2700</v>
      </c>
      <c r="E141" s="87"/>
      <c r="F141" s="87" t="s">
        <v>486</v>
      </c>
      <c r="G141" s="101">
        <v>43924</v>
      </c>
      <c r="H141" s="87" t="s">
        <v>131</v>
      </c>
      <c r="I141" s="90">
        <v>8.1600000005870257</v>
      </c>
      <c r="J141" s="88" t="s">
        <v>559</v>
      </c>
      <c r="K141" s="88" t="s">
        <v>133</v>
      </c>
      <c r="L141" s="89">
        <v>3.1400000000000004E-2</v>
      </c>
      <c r="M141" s="89">
        <v>3.200000000298487E-2</v>
      </c>
      <c r="N141" s="90">
        <v>3795.579021</v>
      </c>
      <c r="O141" s="102">
        <v>105.92</v>
      </c>
      <c r="P141" s="90">
        <v>4.0202772040000001</v>
      </c>
      <c r="Q141" s="91">
        <f t="shared" si="2"/>
        <v>4.4015448383531518E-4</v>
      </c>
      <c r="R141" s="91">
        <f>P141/'סכום נכסי הקרן'!$C$42</f>
        <v>3.8097704622092042E-5</v>
      </c>
    </row>
    <row r="142" spans="2:18">
      <c r="B142" s="86" t="s">
        <v>2914</v>
      </c>
      <c r="C142" s="88" t="s">
        <v>2617</v>
      </c>
      <c r="D142" s="87" t="s">
        <v>2701</v>
      </c>
      <c r="E142" s="87"/>
      <c r="F142" s="87" t="s">
        <v>486</v>
      </c>
      <c r="G142" s="101">
        <v>44015</v>
      </c>
      <c r="H142" s="87" t="s">
        <v>131</v>
      </c>
      <c r="I142" s="90">
        <v>7.7600000003290512</v>
      </c>
      <c r="J142" s="88" t="s">
        <v>559</v>
      </c>
      <c r="K142" s="88" t="s">
        <v>133</v>
      </c>
      <c r="L142" s="89">
        <v>3.1E-2</v>
      </c>
      <c r="M142" s="89">
        <v>4.8500000002056565E-2</v>
      </c>
      <c r="N142" s="90">
        <v>3129.0027300000006</v>
      </c>
      <c r="O142" s="102">
        <v>93.24</v>
      </c>
      <c r="P142" s="90">
        <v>2.9174822039999997</v>
      </c>
      <c r="Q142" s="91">
        <f t="shared" si="2"/>
        <v>3.1941650001713105E-4</v>
      </c>
      <c r="R142" s="91">
        <f>P142/'סכום נכסי הקרן'!$C$42</f>
        <v>2.7647191874633249E-5</v>
      </c>
    </row>
    <row r="143" spans="2:18">
      <c r="B143" s="86" t="s">
        <v>2914</v>
      </c>
      <c r="C143" s="88" t="s">
        <v>2617</v>
      </c>
      <c r="D143" s="87" t="s">
        <v>2702</v>
      </c>
      <c r="E143" s="87"/>
      <c r="F143" s="87" t="s">
        <v>486</v>
      </c>
      <c r="G143" s="101">
        <v>44108</v>
      </c>
      <c r="H143" s="87" t="s">
        <v>131</v>
      </c>
      <c r="I143" s="90">
        <v>7.5799999999419505</v>
      </c>
      <c r="J143" s="88" t="s">
        <v>559</v>
      </c>
      <c r="K143" s="88" t="s">
        <v>133</v>
      </c>
      <c r="L143" s="89">
        <v>3.1E-2</v>
      </c>
      <c r="M143" s="89">
        <v>5.5899999999486492E-2</v>
      </c>
      <c r="N143" s="90">
        <v>5075.2572920000002</v>
      </c>
      <c r="O143" s="102">
        <v>88.25</v>
      </c>
      <c r="P143" s="90">
        <v>4.4789148969999992</v>
      </c>
      <c r="Q143" s="91">
        <f t="shared" si="2"/>
        <v>4.9036779669567744E-4</v>
      </c>
      <c r="R143" s="91">
        <f>P143/'סכום נכסי הקרן'!$C$42</f>
        <v>4.2443933120735567E-5</v>
      </c>
    </row>
    <row r="144" spans="2:18">
      <c r="B144" s="86" t="s">
        <v>2914</v>
      </c>
      <c r="C144" s="88" t="s">
        <v>2617</v>
      </c>
      <c r="D144" s="87" t="s">
        <v>2703</v>
      </c>
      <c r="E144" s="87"/>
      <c r="F144" s="87" t="s">
        <v>486</v>
      </c>
      <c r="G144" s="101">
        <v>44200</v>
      </c>
      <c r="H144" s="87" t="s">
        <v>131</v>
      </c>
      <c r="I144" s="90">
        <v>7.4400000003417786</v>
      </c>
      <c r="J144" s="88" t="s">
        <v>559</v>
      </c>
      <c r="K144" s="88" t="s">
        <v>133</v>
      </c>
      <c r="L144" s="89">
        <v>3.1E-2</v>
      </c>
      <c r="M144" s="89">
        <v>6.2100000003777557E-2</v>
      </c>
      <c r="N144" s="90">
        <v>2633.1117790000003</v>
      </c>
      <c r="O144" s="102">
        <v>84.45</v>
      </c>
      <c r="P144" s="90">
        <v>2.2236630960000001</v>
      </c>
      <c r="Q144" s="91">
        <f t="shared" si="2"/>
        <v>2.43454675530757E-4</v>
      </c>
      <c r="R144" s="91">
        <f>P144/'סכום נכסי הקרן'!$C$42</f>
        <v>2.1072293155846452E-5</v>
      </c>
    </row>
    <row r="145" spans="2:18">
      <c r="B145" s="86" t="s">
        <v>2914</v>
      </c>
      <c r="C145" s="88" t="s">
        <v>2617</v>
      </c>
      <c r="D145" s="87" t="s">
        <v>2704</v>
      </c>
      <c r="E145" s="87"/>
      <c r="F145" s="87" t="s">
        <v>486</v>
      </c>
      <c r="G145" s="101">
        <v>44290</v>
      </c>
      <c r="H145" s="87" t="s">
        <v>131</v>
      </c>
      <c r="I145" s="90">
        <v>7.3399999999710444</v>
      </c>
      <c r="J145" s="88" t="s">
        <v>559</v>
      </c>
      <c r="K145" s="88" t="s">
        <v>133</v>
      </c>
      <c r="L145" s="89">
        <v>3.1E-2</v>
      </c>
      <c r="M145" s="89">
        <v>6.6300000000386078E-2</v>
      </c>
      <c r="N145" s="90">
        <v>5057.5435829999997</v>
      </c>
      <c r="O145" s="102">
        <v>81.94</v>
      </c>
      <c r="P145" s="90">
        <v>4.1441513680000002</v>
      </c>
      <c r="Q145" s="91">
        <f t="shared" si="2"/>
        <v>4.5371667518413625E-4</v>
      </c>
      <c r="R145" s="91">
        <f>P145/'סכום נכסי הקרן'!$C$42</f>
        <v>3.9271584200765147E-5</v>
      </c>
    </row>
    <row r="146" spans="2:18">
      <c r="B146" s="86" t="s">
        <v>2914</v>
      </c>
      <c r="C146" s="88" t="s">
        <v>2617</v>
      </c>
      <c r="D146" s="87" t="s">
        <v>2705</v>
      </c>
      <c r="E146" s="87"/>
      <c r="F146" s="87" t="s">
        <v>486</v>
      </c>
      <c r="G146" s="101">
        <v>44496</v>
      </c>
      <c r="H146" s="87" t="s">
        <v>131</v>
      </c>
      <c r="I146" s="90">
        <v>6.6500000006497153</v>
      </c>
      <c r="J146" s="88" t="s">
        <v>559</v>
      </c>
      <c r="K146" s="88" t="s">
        <v>133</v>
      </c>
      <c r="L146" s="89">
        <v>3.1E-2</v>
      </c>
      <c r="M146" s="89">
        <v>9.8200000006822011E-2</v>
      </c>
      <c r="N146" s="90">
        <v>5665.5307169999996</v>
      </c>
      <c r="O146" s="102">
        <v>65.2</v>
      </c>
      <c r="P146" s="90">
        <v>3.6939258639999997</v>
      </c>
      <c r="Q146" s="91">
        <f t="shared" si="2"/>
        <v>4.0442435919024267E-4</v>
      </c>
      <c r="R146" s="91">
        <f>P146/'סכום נכסי הקרן'!$C$42</f>
        <v>3.5005072864766102E-5</v>
      </c>
    </row>
    <row r="147" spans="2:18">
      <c r="B147" s="86" t="s">
        <v>2914</v>
      </c>
      <c r="C147" s="88" t="s">
        <v>2617</v>
      </c>
      <c r="D147" s="87" t="s">
        <v>2706</v>
      </c>
      <c r="E147" s="87"/>
      <c r="F147" s="87" t="s">
        <v>486</v>
      </c>
      <c r="G147" s="101">
        <v>44615</v>
      </c>
      <c r="H147" s="87" t="s">
        <v>131</v>
      </c>
      <c r="I147" s="90">
        <v>6.9600000003097584</v>
      </c>
      <c r="J147" s="88" t="s">
        <v>559</v>
      </c>
      <c r="K147" s="88" t="s">
        <v>133</v>
      </c>
      <c r="L147" s="89">
        <v>3.1E-2</v>
      </c>
      <c r="M147" s="89">
        <v>8.290000000556344E-2</v>
      </c>
      <c r="N147" s="90">
        <v>6877.4372600000006</v>
      </c>
      <c r="O147" s="102">
        <v>71.349999999999994</v>
      </c>
      <c r="P147" s="90">
        <v>4.9070514630000002</v>
      </c>
      <c r="Q147" s="91">
        <f t="shared" si="2"/>
        <v>5.3724173589351663E-4</v>
      </c>
      <c r="R147" s="91">
        <f>P147/'סכום נכסי הקרן'!$C$42</f>
        <v>4.6501121120895385E-5</v>
      </c>
    </row>
    <row r="148" spans="2:18">
      <c r="B148" s="86" t="s">
        <v>2914</v>
      </c>
      <c r="C148" s="88" t="s">
        <v>2617</v>
      </c>
      <c r="D148" s="87" t="s">
        <v>2707</v>
      </c>
      <c r="E148" s="87"/>
      <c r="F148" s="87" t="s">
        <v>486</v>
      </c>
      <c r="G148" s="101">
        <v>44753</v>
      </c>
      <c r="H148" s="87" t="s">
        <v>131</v>
      </c>
      <c r="I148" s="90">
        <v>7.8100000000783192</v>
      </c>
      <c r="J148" s="88" t="s">
        <v>559</v>
      </c>
      <c r="K148" s="88" t="s">
        <v>133</v>
      </c>
      <c r="L148" s="89">
        <v>3.2599999999999997E-2</v>
      </c>
      <c r="M148" s="89">
        <v>4.4900000001255241E-2</v>
      </c>
      <c r="N148" s="90">
        <v>10152.407603</v>
      </c>
      <c r="O148" s="102">
        <v>91.81</v>
      </c>
      <c r="P148" s="90">
        <v>9.3209258669999997</v>
      </c>
      <c r="Q148" s="91">
        <f t="shared" si="2"/>
        <v>1.0204886642579442E-3</v>
      </c>
      <c r="R148" s="91">
        <f>P148/'סכום נכסי הקרן'!$C$42</f>
        <v>8.8328705327102414E-5</v>
      </c>
    </row>
    <row r="149" spans="2:18">
      <c r="B149" s="86" t="s">
        <v>2914</v>
      </c>
      <c r="C149" s="88" t="s">
        <v>2617</v>
      </c>
      <c r="D149" s="87" t="s">
        <v>2708</v>
      </c>
      <c r="E149" s="87"/>
      <c r="F149" s="87" t="s">
        <v>486</v>
      </c>
      <c r="G149" s="101">
        <v>44959</v>
      </c>
      <c r="H149" s="87" t="s">
        <v>131</v>
      </c>
      <c r="I149" s="90">
        <v>7.5999999993262444</v>
      </c>
      <c r="J149" s="88" t="s">
        <v>559</v>
      </c>
      <c r="K149" s="88" t="s">
        <v>133</v>
      </c>
      <c r="L149" s="89">
        <v>3.8100000000000002E-2</v>
      </c>
      <c r="M149" s="89">
        <v>4.9699999994160783E-2</v>
      </c>
      <c r="N149" s="90">
        <v>4912.4551849999998</v>
      </c>
      <c r="O149" s="102">
        <v>90.64</v>
      </c>
      <c r="P149" s="90">
        <v>4.4526490800000005</v>
      </c>
      <c r="Q149" s="91">
        <f t="shared" si="2"/>
        <v>4.8749212008495903E-4</v>
      </c>
      <c r="R149" s="91">
        <f>P149/'סכום נכסי הקרן'!$C$42</f>
        <v>4.2195028060972957E-5</v>
      </c>
    </row>
    <row r="150" spans="2:18">
      <c r="B150" s="86" t="s">
        <v>2914</v>
      </c>
      <c r="C150" s="88" t="s">
        <v>2617</v>
      </c>
      <c r="D150" s="87" t="s">
        <v>2709</v>
      </c>
      <c r="E150" s="87"/>
      <c r="F150" s="87" t="s">
        <v>486</v>
      </c>
      <c r="G150" s="101">
        <v>43011</v>
      </c>
      <c r="H150" s="87" t="s">
        <v>131</v>
      </c>
      <c r="I150" s="90">
        <v>7.819999999271861</v>
      </c>
      <c r="J150" s="88" t="s">
        <v>559</v>
      </c>
      <c r="K150" s="88" t="s">
        <v>133</v>
      </c>
      <c r="L150" s="89">
        <v>3.9E-2</v>
      </c>
      <c r="M150" s="89">
        <v>3.9799999996538354E-2</v>
      </c>
      <c r="N150" s="90">
        <v>3124.1923240000006</v>
      </c>
      <c r="O150" s="102">
        <v>107.26</v>
      </c>
      <c r="P150" s="90">
        <v>3.3510087419999999</v>
      </c>
      <c r="Q150" s="91">
        <f t="shared" si="2"/>
        <v>3.6688055283728115E-4</v>
      </c>
      <c r="R150" s="91">
        <f>P150/'סכום נכסי הקרן'!$C$42</f>
        <v>3.1755457338051818E-5</v>
      </c>
    </row>
    <row r="151" spans="2:18">
      <c r="B151" s="86" t="s">
        <v>2914</v>
      </c>
      <c r="C151" s="88" t="s">
        <v>2617</v>
      </c>
      <c r="D151" s="87" t="s">
        <v>2710</v>
      </c>
      <c r="E151" s="87"/>
      <c r="F151" s="87" t="s">
        <v>486</v>
      </c>
      <c r="G151" s="101">
        <v>43104</v>
      </c>
      <c r="H151" s="87" t="s">
        <v>131</v>
      </c>
      <c r="I151" s="90">
        <v>7.5099999992653981</v>
      </c>
      <c r="J151" s="88" t="s">
        <v>559</v>
      </c>
      <c r="K151" s="88" t="s">
        <v>133</v>
      </c>
      <c r="L151" s="89">
        <v>3.8199999999999998E-2</v>
      </c>
      <c r="M151" s="89">
        <v>5.3399999995102657E-2</v>
      </c>
      <c r="N151" s="90">
        <v>5551.3506200000002</v>
      </c>
      <c r="O151" s="102">
        <v>96.37</v>
      </c>
      <c r="P151" s="90">
        <v>5.349836743</v>
      </c>
      <c r="Q151" s="91">
        <f t="shared" si="2"/>
        <v>5.8571946926333615E-4</v>
      </c>
      <c r="R151" s="91">
        <f>P151/'סכום נכסי הקרן'!$C$42</f>
        <v>5.0697126011221422E-5</v>
      </c>
    </row>
    <row r="152" spans="2:18">
      <c r="B152" s="86" t="s">
        <v>2914</v>
      </c>
      <c r="C152" s="88" t="s">
        <v>2617</v>
      </c>
      <c r="D152" s="87" t="s">
        <v>2711</v>
      </c>
      <c r="E152" s="87"/>
      <c r="F152" s="87" t="s">
        <v>486</v>
      </c>
      <c r="G152" s="101">
        <v>43194</v>
      </c>
      <c r="H152" s="87" t="s">
        <v>131</v>
      </c>
      <c r="I152" s="90">
        <v>7.8199999996043514</v>
      </c>
      <c r="J152" s="88" t="s">
        <v>559</v>
      </c>
      <c r="K152" s="88" t="s">
        <v>133</v>
      </c>
      <c r="L152" s="89">
        <v>3.7900000000000003E-2</v>
      </c>
      <c r="M152" s="89">
        <v>4.0599999998681177E-2</v>
      </c>
      <c r="N152" s="90">
        <v>3581.7173710000002</v>
      </c>
      <c r="O152" s="102">
        <v>105.85</v>
      </c>
      <c r="P152" s="90">
        <v>3.7912481750000002</v>
      </c>
      <c r="Q152" s="91">
        <f t="shared" si="2"/>
        <v>4.1507955767288574E-4</v>
      </c>
      <c r="R152" s="91">
        <f>P152/'סכום נכסי הקרן'!$C$42</f>
        <v>3.5927336795703092E-5</v>
      </c>
    </row>
    <row r="153" spans="2:18">
      <c r="B153" s="86" t="s">
        <v>2914</v>
      </c>
      <c r="C153" s="88" t="s">
        <v>2617</v>
      </c>
      <c r="D153" s="87" t="s">
        <v>2712</v>
      </c>
      <c r="E153" s="87"/>
      <c r="F153" s="87" t="s">
        <v>486</v>
      </c>
      <c r="G153" s="101">
        <v>43285</v>
      </c>
      <c r="H153" s="87" t="s">
        <v>131</v>
      </c>
      <c r="I153" s="90">
        <v>7.7900000000944747</v>
      </c>
      <c r="J153" s="88" t="s">
        <v>559</v>
      </c>
      <c r="K153" s="88" t="s">
        <v>133</v>
      </c>
      <c r="L153" s="89">
        <v>4.0099999999999997E-2</v>
      </c>
      <c r="M153" s="89">
        <v>4.0799999999921274E-2</v>
      </c>
      <c r="N153" s="90">
        <v>4778.2536890000001</v>
      </c>
      <c r="O153" s="102">
        <v>106.33</v>
      </c>
      <c r="P153" s="90">
        <v>5.0807174880000003</v>
      </c>
      <c r="Q153" s="91">
        <f t="shared" si="2"/>
        <v>5.5625532020992928E-4</v>
      </c>
      <c r="R153" s="91">
        <f>P153/'סכום נכסי הקרן'!$C$42</f>
        <v>4.8146847668497612E-5</v>
      </c>
    </row>
    <row r="154" spans="2:18">
      <c r="B154" s="86" t="s">
        <v>2914</v>
      </c>
      <c r="C154" s="88" t="s">
        <v>2617</v>
      </c>
      <c r="D154" s="87" t="s">
        <v>2713</v>
      </c>
      <c r="E154" s="87"/>
      <c r="F154" s="87" t="s">
        <v>486</v>
      </c>
      <c r="G154" s="101">
        <v>43377</v>
      </c>
      <c r="H154" s="87" t="s">
        <v>131</v>
      </c>
      <c r="I154" s="90">
        <v>7.7300000002559468</v>
      </c>
      <c r="J154" s="88" t="s">
        <v>559</v>
      </c>
      <c r="K154" s="88" t="s">
        <v>133</v>
      </c>
      <c r="L154" s="89">
        <v>3.9699999999999999E-2</v>
      </c>
      <c r="M154" s="89">
        <v>4.3200000001370427E-2</v>
      </c>
      <c r="N154" s="90">
        <v>9553.2733019999996</v>
      </c>
      <c r="O154" s="102">
        <v>103.88</v>
      </c>
      <c r="P154" s="90">
        <v>9.9239400020000001</v>
      </c>
      <c r="Q154" s="91">
        <f t="shared" si="2"/>
        <v>1.0865088319897225E-3</v>
      </c>
      <c r="R154" s="91">
        <f>P154/'סכום נכסי הקרן'!$C$42</f>
        <v>9.4043100935275594E-5</v>
      </c>
    </row>
    <row r="155" spans="2:18">
      <c r="B155" s="86" t="s">
        <v>2914</v>
      </c>
      <c r="C155" s="88" t="s">
        <v>2617</v>
      </c>
      <c r="D155" s="87" t="s">
        <v>2714</v>
      </c>
      <c r="E155" s="87"/>
      <c r="F155" s="87" t="s">
        <v>486</v>
      </c>
      <c r="G155" s="101">
        <v>43469</v>
      </c>
      <c r="H155" s="87" t="s">
        <v>131</v>
      </c>
      <c r="I155" s="90">
        <v>7.8600000000508157</v>
      </c>
      <c r="J155" s="88" t="s">
        <v>559</v>
      </c>
      <c r="K155" s="88" t="s">
        <v>133</v>
      </c>
      <c r="L155" s="89">
        <v>4.1700000000000001E-2</v>
      </c>
      <c r="M155" s="89">
        <v>3.6499999999933135E-2</v>
      </c>
      <c r="N155" s="90">
        <v>6748.4930020000002</v>
      </c>
      <c r="O155" s="102">
        <v>110.81</v>
      </c>
      <c r="P155" s="90">
        <v>7.478005317</v>
      </c>
      <c r="Q155" s="91">
        <f t="shared" si="2"/>
        <v>8.1871905925964546E-4</v>
      </c>
      <c r="R155" s="91">
        <f>P155/'סכום נכסי הקרן'!$C$42</f>
        <v>7.086447607295385E-5</v>
      </c>
    </row>
    <row r="156" spans="2:18">
      <c r="B156" s="86" t="s">
        <v>2914</v>
      </c>
      <c r="C156" s="88" t="s">
        <v>2617</v>
      </c>
      <c r="D156" s="87" t="s">
        <v>2715</v>
      </c>
      <c r="E156" s="87"/>
      <c r="F156" s="87" t="s">
        <v>486</v>
      </c>
      <c r="G156" s="101">
        <v>43559</v>
      </c>
      <c r="H156" s="87" t="s">
        <v>131</v>
      </c>
      <c r="I156" s="90">
        <v>7.8600000001717572</v>
      </c>
      <c r="J156" s="88" t="s">
        <v>559</v>
      </c>
      <c r="K156" s="88" t="s">
        <v>133</v>
      </c>
      <c r="L156" s="89">
        <v>3.7200000000000004E-2</v>
      </c>
      <c r="M156" s="89">
        <v>3.9800000001097333E-2</v>
      </c>
      <c r="N156" s="90">
        <v>16024.390095999999</v>
      </c>
      <c r="O156" s="102">
        <v>104.64</v>
      </c>
      <c r="P156" s="90">
        <v>16.767922542000001</v>
      </c>
      <c r="Q156" s="91">
        <f t="shared" si="2"/>
        <v>1.8358127852779169E-3</v>
      </c>
      <c r="R156" s="91">
        <f>P156/'סכום נכסי הקרן'!$C$42</f>
        <v>1.5889933149277306E-4</v>
      </c>
    </row>
    <row r="157" spans="2:18">
      <c r="B157" s="86" t="s">
        <v>2914</v>
      </c>
      <c r="C157" s="88" t="s">
        <v>2617</v>
      </c>
      <c r="D157" s="87" t="s">
        <v>2716</v>
      </c>
      <c r="E157" s="87"/>
      <c r="F157" s="87" t="s">
        <v>486</v>
      </c>
      <c r="G157" s="101">
        <v>43742</v>
      </c>
      <c r="H157" s="87" t="s">
        <v>131</v>
      </c>
      <c r="I157" s="90">
        <v>7.5700000001068979</v>
      </c>
      <c r="J157" s="88" t="s">
        <v>559</v>
      </c>
      <c r="K157" s="88" t="s">
        <v>133</v>
      </c>
      <c r="L157" s="89">
        <v>3.1E-2</v>
      </c>
      <c r="M157" s="89">
        <v>5.6400000000909244E-2</v>
      </c>
      <c r="N157" s="90">
        <v>18655.798019999998</v>
      </c>
      <c r="O157" s="102">
        <v>87.25</v>
      </c>
      <c r="P157" s="90">
        <v>16.277184517999999</v>
      </c>
      <c r="Q157" s="91">
        <f t="shared" si="2"/>
        <v>1.7820850121190979E-3</v>
      </c>
      <c r="R157" s="91">
        <f>P157/'סכום נכסי הקרן'!$C$42</f>
        <v>1.5424890781885834E-4</v>
      </c>
    </row>
    <row r="158" spans="2:18">
      <c r="B158" s="86" t="s">
        <v>2914</v>
      </c>
      <c r="C158" s="88" t="s">
        <v>2617</v>
      </c>
      <c r="D158" s="87" t="s">
        <v>2717</v>
      </c>
      <c r="E158" s="87"/>
      <c r="F158" s="87" t="s">
        <v>486</v>
      </c>
      <c r="G158" s="101">
        <v>42935</v>
      </c>
      <c r="H158" s="87" t="s">
        <v>131</v>
      </c>
      <c r="I158" s="90">
        <v>7.8000000002377732</v>
      </c>
      <c r="J158" s="88" t="s">
        <v>559</v>
      </c>
      <c r="K158" s="88" t="s">
        <v>133</v>
      </c>
      <c r="L158" s="89">
        <v>4.0800000000000003E-2</v>
      </c>
      <c r="M158" s="89">
        <v>3.9500000001220149E-2</v>
      </c>
      <c r="N158" s="90">
        <v>14633.809495</v>
      </c>
      <c r="O158" s="102">
        <v>109.21</v>
      </c>
      <c r="P158" s="90">
        <v>15.981582319000001</v>
      </c>
      <c r="Q158" s="91">
        <f t="shared" si="2"/>
        <v>1.7497214146059777E-3</v>
      </c>
      <c r="R158" s="91">
        <f>P158/'סכום נכסי הקרן'!$C$42</f>
        <v>1.5144766683678433E-4</v>
      </c>
    </row>
    <row r="159" spans="2:18">
      <c r="B159" s="86" t="s">
        <v>2895</v>
      </c>
      <c r="C159" s="88" t="s">
        <v>2617</v>
      </c>
      <c r="D159" s="87" t="s">
        <v>2718</v>
      </c>
      <c r="E159" s="87"/>
      <c r="F159" s="87" t="s">
        <v>311</v>
      </c>
      <c r="G159" s="101">
        <v>40742</v>
      </c>
      <c r="H159" s="87" t="s">
        <v>2615</v>
      </c>
      <c r="I159" s="90">
        <v>5.4600000000224158</v>
      </c>
      <c r="J159" s="88" t="s">
        <v>338</v>
      </c>
      <c r="K159" s="88" t="s">
        <v>133</v>
      </c>
      <c r="L159" s="89">
        <v>0.06</v>
      </c>
      <c r="M159" s="89">
        <v>1.7900000000101658E-2</v>
      </c>
      <c r="N159" s="90">
        <v>53865.620604999996</v>
      </c>
      <c r="O159" s="102">
        <v>142.44</v>
      </c>
      <c r="P159" s="90">
        <v>76.72618691800001</v>
      </c>
      <c r="Q159" s="91">
        <f t="shared" si="2"/>
        <v>8.400260351684995E-3</v>
      </c>
      <c r="R159" s="91">
        <f>P159/'סכום נכסי הקרן'!$C$42</f>
        <v>7.2708707824252483E-4</v>
      </c>
    </row>
    <row r="160" spans="2:18">
      <c r="B160" s="86" t="s">
        <v>2895</v>
      </c>
      <c r="C160" s="88" t="s">
        <v>2617</v>
      </c>
      <c r="D160" s="87" t="s">
        <v>2719</v>
      </c>
      <c r="E160" s="87"/>
      <c r="F160" s="87" t="s">
        <v>311</v>
      </c>
      <c r="G160" s="101">
        <v>42201</v>
      </c>
      <c r="H160" s="87" t="s">
        <v>2615</v>
      </c>
      <c r="I160" s="90">
        <v>5</v>
      </c>
      <c r="J160" s="88" t="s">
        <v>338</v>
      </c>
      <c r="K160" s="88" t="s">
        <v>133</v>
      </c>
      <c r="L160" s="89">
        <v>4.2030000000000005E-2</v>
      </c>
      <c r="M160" s="89">
        <v>3.4199999999954392E-2</v>
      </c>
      <c r="N160" s="90">
        <v>3826.165285</v>
      </c>
      <c r="O160" s="102">
        <v>114.62</v>
      </c>
      <c r="P160" s="90">
        <v>4.3855503310000001</v>
      </c>
      <c r="Q160" s="91">
        <f t="shared" si="2"/>
        <v>4.8014590644508719E-4</v>
      </c>
      <c r="R160" s="91">
        <f>P160/'סכום נכסי הקרן'!$C$42</f>
        <v>4.1559174315024668E-5</v>
      </c>
    </row>
    <row r="161" spans="2:18">
      <c r="B161" s="86" t="s">
        <v>2915</v>
      </c>
      <c r="C161" s="88" t="s">
        <v>2617</v>
      </c>
      <c r="D161" s="87" t="s">
        <v>2720</v>
      </c>
      <c r="E161" s="87"/>
      <c r="F161" s="87" t="s">
        <v>311</v>
      </c>
      <c r="G161" s="101">
        <v>42521</v>
      </c>
      <c r="H161" s="87" t="s">
        <v>2615</v>
      </c>
      <c r="I161" s="90">
        <v>1.660000000230287</v>
      </c>
      <c r="J161" s="88" t="s">
        <v>129</v>
      </c>
      <c r="K161" s="88" t="s">
        <v>133</v>
      </c>
      <c r="L161" s="89">
        <v>2.3E-2</v>
      </c>
      <c r="M161" s="89">
        <v>3.9800000004100229E-2</v>
      </c>
      <c r="N161" s="90">
        <v>3299.4622880000006</v>
      </c>
      <c r="O161" s="102">
        <v>107.92</v>
      </c>
      <c r="P161" s="90">
        <v>3.5607796729999999</v>
      </c>
      <c r="Q161" s="91">
        <f t="shared" si="2"/>
        <v>3.8984703280191952E-4</v>
      </c>
      <c r="R161" s="91">
        <f>P161/'סכום נכסי הקרן'!$C$42</f>
        <v>3.3743327965377653E-5</v>
      </c>
    </row>
    <row r="162" spans="2:18">
      <c r="B162" s="86" t="s">
        <v>2916</v>
      </c>
      <c r="C162" s="88" t="s">
        <v>2617</v>
      </c>
      <c r="D162" s="87" t="s">
        <v>2721</v>
      </c>
      <c r="E162" s="87"/>
      <c r="F162" s="87" t="s">
        <v>486</v>
      </c>
      <c r="G162" s="101">
        <v>44592</v>
      </c>
      <c r="H162" s="87" t="s">
        <v>131</v>
      </c>
      <c r="I162" s="90">
        <v>11.76999999925013</v>
      </c>
      <c r="J162" s="88" t="s">
        <v>559</v>
      </c>
      <c r="K162" s="88" t="s">
        <v>133</v>
      </c>
      <c r="L162" s="89">
        <v>2.7473999999999998E-2</v>
      </c>
      <c r="M162" s="89">
        <v>4.4699999996229936E-2</v>
      </c>
      <c r="N162" s="90">
        <v>5934.2441319999998</v>
      </c>
      <c r="O162" s="102">
        <v>81.349999999999994</v>
      </c>
      <c r="P162" s="90">
        <v>4.8275077060000005</v>
      </c>
      <c r="Q162" s="91">
        <f t="shared" si="2"/>
        <v>5.2853299778216902E-4</v>
      </c>
      <c r="R162" s="91">
        <f>P162/'סכום נכסי הקרן'!$C$42</f>
        <v>4.5747333656761739E-5</v>
      </c>
    </row>
    <row r="163" spans="2:18">
      <c r="B163" s="86" t="s">
        <v>2916</v>
      </c>
      <c r="C163" s="88" t="s">
        <v>2617</v>
      </c>
      <c r="D163" s="87" t="s">
        <v>2722</v>
      </c>
      <c r="E163" s="87"/>
      <c r="F163" s="87" t="s">
        <v>486</v>
      </c>
      <c r="G163" s="101">
        <v>44837</v>
      </c>
      <c r="H163" s="87" t="s">
        <v>131</v>
      </c>
      <c r="I163" s="90">
        <v>11.680000000353855</v>
      </c>
      <c r="J163" s="88" t="s">
        <v>559</v>
      </c>
      <c r="K163" s="88" t="s">
        <v>133</v>
      </c>
      <c r="L163" s="89">
        <v>3.9636999999999999E-2</v>
      </c>
      <c r="M163" s="89">
        <v>3.8200000000393176E-2</v>
      </c>
      <c r="N163" s="90">
        <v>5180.5647820000004</v>
      </c>
      <c r="O163" s="102">
        <v>98.19</v>
      </c>
      <c r="P163" s="90">
        <v>5.0867965399999999</v>
      </c>
      <c r="Q163" s="91">
        <f t="shared" si="2"/>
        <v>5.5692087680204831E-4</v>
      </c>
      <c r="R163" s="91">
        <f>P163/'סכום נכסי הקרן'!$C$42</f>
        <v>4.8204455120851367E-5</v>
      </c>
    </row>
    <row r="164" spans="2:18">
      <c r="B164" s="86" t="s">
        <v>2917</v>
      </c>
      <c r="C164" s="88" t="s">
        <v>2616</v>
      </c>
      <c r="D164" s="87" t="s">
        <v>2723</v>
      </c>
      <c r="E164" s="87"/>
      <c r="F164" s="87" t="s">
        <v>486</v>
      </c>
      <c r="G164" s="101">
        <v>42432</v>
      </c>
      <c r="H164" s="87" t="s">
        <v>131</v>
      </c>
      <c r="I164" s="90">
        <v>4.7600000000494065</v>
      </c>
      <c r="J164" s="88" t="s">
        <v>559</v>
      </c>
      <c r="K164" s="88" t="s">
        <v>133</v>
      </c>
      <c r="L164" s="89">
        <v>2.5399999999999999E-2</v>
      </c>
      <c r="M164" s="89">
        <v>2.110000000005947E-2</v>
      </c>
      <c r="N164" s="90">
        <v>19359.911467000002</v>
      </c>
      <c r="O164" s="102">
        <v>112.91</v>
      </c>
      <c r="P164" s="90">
        <v>21.859275616999998</v>
      </c>
      <c r="Q164" s="91">
        <f t="shared" si="2"/>
        <v>2.3932325280061769E-3</v>
      </c>
      <c r="R164" s="91">
        <f>P164/'סכום נכסי הקרן'!$C$42</f>
        <v>2.0714696610491854E-4</v>
      </c>
    </row>
    <row r="165" spans="2:18">
      <c r="B165" s="86" t="s">
        <v>2918</v>
      </c>
      <c r="C165" s="88" t="s">
        <v>2617</v>
      </c>
      <c r="D165" s="87" t="s">
        <v>2724</v>
      </c>
      <c r="E165" s="87"/>
      <c r="F165" s="87" t="s">
        <v>486</v>
      </c>
      <c r="G165" s="101">
        <v>42242</v>
      </c>
      <c r="H165" s="87" t="s">
        <v>131</v>
      </c>
      <c r="I165" s="90">
        <v>3.1299999999789208</v>
      </c>
      <c r="J165" s="88" t="s">
        <v>491</v>
      </c>
      <c r="K165" s="88" t="s">
        <v>133</v>
      </c>
      <c r="L165" s="89">
        <v>2.3599999999999999E-2</v>
      </c>
      <c r="M165" s="89">
        <v>3.2399999999589514E-2</v>
      </c>
      <c r="N165" s="90">
        <v>33771.976686000002</v>
      </c>
      <c r="O165" s="102">
        <v>106.76</v>
      </c>
      <c r="P165" s="90">
        <v>36.054963352000001</v>
      </c>
      <c r="Q165" s="91">
        <f t="shared" si="2"/>
        <v>3.9474277465521672E-3</v>
      </c>
      <c r="R165" s="91">
        <f>P165/'סכום נכסי הקרן'!$C$42</f>
        <v>3.4167080383864238E-4</v>
      </c>
    </row>
    <row r="166" spans="2:18">
      <c r="B166" s="86" t="s">
        <v>2919</v>
      </c>
      <c r="C166" s="88" t="s">
        <v>2616</v>
      </c>
      <c r="D166" s="87">
        <v>7134</v>
      </c>
      <c r="E166" s="87"/>
      <c r="F166" s="87" t="s">
        <v>486</v>
      </c>
      <c r="G166" s="101">
        <v>43705</v>
      </c>
      <c r="H166" s="87" t="s">
        <v>131</v>
      </c>
      <c r="I166" s="90">
        <v>5.2899999989977937</v>
      </c>
      <c r="J166" s="88" t="s">
        <v>559</v>
      </c>
      <c r="K166" s="88" t="s">
        <v>133</v>
      </c>
      <c r="L166" s="89">
        <v>0.04</v>
      </c>
      <c r="M166" s="89">
        <v>3.9399999992518094E-2</v>
      </c>
      <c r="N166" s="90">
        <v>1969.1006990000001</v>
      </c>
      <c r="O166" s="102">
        <v>109.96</v>
      </c>
      <c r="P166" s="90">
        <v>2.1652230729999999</v>
      </c>
      <c r="Q166" s="91">
        <f t="shared" si="2"/>
        <v>2.3705645051948262E-4</v>
      </c>
      <c r="R166" s="91">
        <f>P166/'סכום נכסי הקרן'!$C$42</f>
        <v>2.0518492852686494E-5</v>
      </c>
    </row>
    <row r="167" spans="2:18">
      <c r="B167" s="86" t="s">
        <v>2919</v>
      </c>
      <c r="C167" s="88" t="s">
        <v>2616</v>
      </c>
      <c r="D167" s="87" t="s">
        <v>2725</v>
      </c>
      <c r="E167" s="87"/>
      <c r="F167" s="87" t="s">
        <v>486</v>
      </c>
      <c r="G167" s="101">
        <v>43256</v>
      </c>
      <c r="H167" s="87" t="s">
        <v>131</v>
      </c>
      <c r="I167" s="90">
        <v>5.2999999999390939</v>
      </c>
      <c r="J167" s="88" t="s">
        <v>559</v>
      </c>
      <c r="K167" s="88" t="s">
        <v>133</v>
      </c>
      <c r="L167" s="89">
        <v>0.04</v>
      </c>
      <c r="M167" s="89">
        <v>3.8599999999490604E-2</v>
      </c>
      <c r="N167" s="90">
        <v>32352.156489000001</v>
      </c>
      <c r="O167" s="102">
        <v>111.65</v>
      </c>
      <c r="P167" s="90">
        <v>36.121181493999998</v>
      </c>
      <c r="Q167" s="91">
        <f t="shared" si="2"/>
        <v>3.9546775481537934E-3</v>
      </c>
      <c r="R167" s="91">
        <f>P167/'סכום נכסי הקרן'!$C$42</f>
        <v>3.422983126114279E-4</v>
      </c>
    </row>
    <row r="168" spans="2:18">
      <c r="B168" s="86" t="s">
        <v>2920</v>
      </c>
      <c r="C168" s="88" t="s">
        <v>2617</v>
      </c>
      <c r="D168" s="87" t="s">
        <v>2726</v>
      </c>
      <c r="E168" s="87"/>
      <c r="F168" s="87" t="s">
        <v>479</v>
      </c>
      <c r="G168" s="101">
        <v>44376</v>
      </c>
      <c r="H168" s="87" t="s">
        <v>318</v>
      </c>
      <c r="I168" s="90">
        <v>5.0000000000028999</v>
      </c>
      <c r="J168" s="88" t="s">
        <v>129</v>
      </c>
      <c r="K168" s="88" t="s">
        <v>133</v>
      </c>
      <c r="L168" s="89">
        <v>6.9000000000000006E-2</v>
      </c>
      <c r="M168" s="89">
        <v>8.6400000000064953E-2</v>
      </c>
      <c r="N168" s="90">
        <v>370884.766259</v>
      </c>
      <c r="O168" s="102">
        <v>92.99</v>
      </c>
      <c r="P168" s="90">
        <v>344.88575938399998</v>
      </c>
      <c r="Q168" s="91">
        <f t="shared" si="2"/>
        <v>3.7759339891482571E-2</v>
      </c>
      <c r="R168" s="91">
        <f>P168/'סכום נכסי הקרן'!$C$42</f>
        <v>3.268271097402054E-3</v>
      </c>
    </row>
    <row r="169" spans="2:18">
      <c r="B169" s="86" t="s">
        <v>2920</v>
      </c>
      <c r="C169" s="88" t="s">
        <v>2617</v>
      </c>
      <c r="D169" s="87" t="s">
        <v>2727</v>
      </c>
      <c r="E169" s="87"/>
      <c r="F169" s="87" t="s">
        <v>479</v>
      </c>
      <c r="G169" s="101">
        <v>44431</v>
      </c>
      <c r="H169" s="87" t="s">
        <v>318</v>
      </c>
      <c r="I169" s="90">
        <v>5</v>
      </c>
      <c r="J169" s="88" t="s">
        <v>129</v>
      </c>
      <c r="K169" s="88" t="s">
        <v>133</v>
      </c>
      <c r="L169" s="89">
        <v>6.9000000000000006E-2</v>
      </c>
      <c r="M169" s="89">
        <v>8.6199999999892599E-2</v>
      </c>
      <c r="N169" s="90">
        <v>64017.755578999997</v>
      </c>
      <c r="O169" s="102">
        <v>93.08</v>
      </c>
      <c r="P169" s="90">
        <v>59.587729522000004</v>
      </c>
      <c r="Q169" s="91">
        <f t="shared" si="2"/>
        <v>6.5238800709012711E-3</v>
      </c>
      <c r="R169" s="91">
        <f>P169/'סכום נכסי הקרן'!$C$42</f>
        <v>5.6467641489287468E-4</v>
      </c>
    </row>
    <row r="170" spans="2:18">
      <c r="B170" s="86" t="s">
        <v>2920</v>
      </c>
      <c r="C170" s="88" t="s">
        <v>2617</v>
      </c>
      <c r="D170" s="87" t="s">
        <v>2728</v>
      </c>
      <c r="E170" s="87"/>
      <c r="F170" s="87" t="s">
        <v>479</v>
      </c>
      <c r="G170" s="101">
        <v>44859</v>
      </c>
      <c r="H170" s="87" t="s">
        <v>318</v>
      </c>
      <c r="I170" s="90">
        <v>5.0299999999936533</v>
      </c>
      <c r="J170" s="88" t="s">
        <v>129</v>
      </c>
      <c r="K170" s="88" t="s">
        <v>133</v>
      </c>
      <c r="L170" s="89">
        <v>6.9000000000000006E-2</v>
      </c>
      <c r="M170" s="89">
        <v>7.3599999999914678E-2</v>
      </c>
      <c r="N170" s="90">
        <v>194844.76410900001</v>
      </c>
      <c r="O170" s="102">
        <v>98.66</v>
      </c>
      <c r="P170" s="90">
        <v>192.23385227400001</v>
      </c>
      <c r="Q170" s="91">
        <f t="shared" si="2"/>
        <v>2.1046457179408146E-2</v>
      </c>
      <c r="R170" s="91">
        <f>P170/'סכום נכסי הקרן'!$C$42</f>
        <v>1.8216824737893695E-3</v>
      </c>
    </row>
    <row r="171" spans="2:18">
      <c r="B171" s="86" t="s">
        <v>2921</v>
      </c>
      <c r="C171" s="88" t="s">
        <v>2617</v>
      </c>
      <c r="D171" s="87" t="s">
        <v>2729</v>
      </c>
      <c r="E171" s="87"/>
      <c r="F171" s="87" t="s">
        <v>479</v>
      </c>
      <c r="G171" s="101">
        <v>42516</v>
      </c>
      <c r="H171" s="87" t="s">
        <v>318</v>
      </c>
      <c r="I171" s="90">
        <v>3.6600000000046178</v>
      </c>
      <c r="J171" s="88" t="s">
        <v>348</v>
      </c>
      <c r="K171" s="88" t="s">
        <v>133</v>
      </c>
      <c r="L171" s="89">
        <v>2.3269999999999999E-2</v>
      </c>
      <c r="M171" s="89">
        <v>3.6199999999938434E-2</v>
      </c>
      <c r="N171" s="90">
        <v>24561.805538000001</v>
      </c>
      <c r="O171" s="102">
        <v>105.8</v>
      </c>
      <c r="P171" s="90">
        <v>25.986390117999999</v>
      </c>
      <c r="Q171" s="91">
        <f t="shared" si="2"/>
        <v>2.8450839453933894E-3</v>
      </c>
      <c r="R171" s="91">
        <f>P171/'סכום נכסי הקרן'!$C$42</f>
        <v>2.4625710235229233E-4</v>
      </c>
    </row>
    <row r="172" spans="2:18">
      <c r="B172" s="86" t="s">
        <v>2922</v>
      </c>
      <c r="C172" s="88" t="s">
        <v>2616</v>
      </c>
      <c r="D172" s="87" t="s">
        <v>2730</v>
      </c>
      <c r="E172" s="87"/>
      <c r="F172" s="87" t="s">
        <v>311</v>
      </c>
      <c r="G172" s="101">
        <v>42978</v>
      </c>
      <c r="H172" s="87" t="s">
        <v>2615</v>
      </c>
      <c r="I172" s="90">
        <v>1.1400000000533006</v>
      </c>
      <c r="J172" s="88" t="s">
        <v>129</v>
      </c>
      <c r="K172" s="88" t="s">
        <v>133</v>
      </c>
      <c r="L172" s="89">
        <v>2.76E-2</v>
      </c>
      <c r="M172" s="89">
        <v>6.3300000002258272E-2</v>
      </c>
      <c r="N172" s="90">
        <v>14789.665818000001</v>
      </c>
      <c r="O172" s="102">
        <v>96.41</v>
      </c>
      <c r="P172" s="90">
        <v>14.258716966</v>
      </c>
      <c r="Q172" s="91">
        <f t="shared" si="2"/>
        <v>1.561095886641647E-3</v>
      </c>
      <c r="R172" s="91">
        <f>P172/'סכום נכסי הקרן'!$C$42</f>
        <v>1.3512112715018655E-4</v>
      </c>
    </row>
    <row r="173" spans="2:18">
      <c r="B173" s="86" t="s">
        <v>2923</v>
      </c>
      <c r="C173" s="88" t="s">
        <v>2617</v>
      </c>
      <c r="D173" s="87" t="s">
        <v>2731</v>
      </c>
      <c r="E173" s="87"/>
      <c r="F173" s="87" t="s">
        <v>486</v>
      </c>
      <c r="G173" s="101">
        <v>42794</v>
      </c>
      <c r="H173" s="87" t="s">
        <v>131</v>
      </c>
      <c r="I173" s="90">
        <v>5.5500000000035001</v>
      </c>
      <c r="J173" s="88" t="s">
        <v>559</v>
      </c>
      <c r="K173" s="88" t="s">
        <v>133</v>
      </c>
      <c r="L173" s="89">
        <v>2.8999999999999998E-2</v>
      </c>
      <c r="M173" s="89">
        <v>2.439999999992298E-2</v>
      </c>
      <c r="N173" s="90">
        <v>50423.024782</v>
      </c>
      <c r="O173" s="102">
        <v>113.3</v>
      </c>
      <c r="P173" s="90">
        <v>57.129281776000006</v>
      </c>
      <c r="Q173" s="91">
        <f t="shared" si="2"/>
        <v>6.2547203230112289E-3</v>
      </c>
      <c r="R173" s="91">
        <f>P173/'סכום נכסי הקרן'!$C$42</f>
        <v>5.4137921141576937E-4</v>
      </c>
    </row>
    <row r="174" spans="2:18">
      <c r="B174" s="86" t="s">
        <v>2924</v>
      </c>
      <c r="C174" s="88" t="s">
        <v>2617</v>
      </c>
      <c r="D174" s="87" t="s">
        <v>2732</v>
      </c>
      <c r="E174" s="87"/>
      <c r="F174" s="87" t="s">
        <v>486</v>
      </c>
      <c r="G174" s="101">
        <v>44728</v>
      </c>
      <c r="H174" s="87" t="s">
        <v>131</v>
      </c>
      <c r="I174" s="90">
        <v>9.6400000001592776</v>
      </c>
      <c r="J174" s="88" t="s">
        <v>559</v>
      </c>
      <c r="K174" s="88" t="s">
        <v>133</v>
      </c>
      <c r="L174" s="89">
        <v>2.6314999999999998E-2</v>
      </c>
      <c r="M174" s="89">
        <v>3.0800000001347732E-2</v>
      </c>
      <c r="N174" s="90">
        <v>6592.1303740000003</v>
      </c>
      <c r="O174" s="102">
        <v>99.05</v>
      </c>
      <c r="P174" s="90">
        <v>6.529505039</v>
      </c>
      <c r="Q174" s="91">
        <f t="shared" si="2"/>
        <v>7.148738194673838E-4</v>
      </c>
      <c r="R174" s="91">
        <f>P174/'סכום נכסי הקרן'!$C$42</f>
        <v>6.1876119899587792E-5</v>
      </c>
    </row>
    <row r="175" spans="2:18">
      <c r="B175" s="86" t="s">
        <v>2924</v>
      </c>
      <c r="C175" s="88" t="s">
        <v>2617</v>
      </c>
      <c r="D175" s="87" t="s">
        <v>2733</v>
      </c>
      <c r="E175" s="87"/>
      <c r="F175" s="87" t="s">
        <v>486</v>
      </c>
      <c r="G175" s="101">
        <v>44923</v>
      </c>
      <c r="H175" s="87" t="s">
        <v>131</v>
      </c>
      <c r="I175" s="90">
        <v>9.3300000023886174</v>
      </c>
      <c r="J175" s="88" t="s">
        <v>559</v>
      </c>
      <c r="K175" s="88" t="s">
        <v>133</v>
      </c>
      <c r="L175" s="89">
        <v>3.0750000000000003E-2</v>
      </c>
      <c r="M175" s="89">
        <v>3.6700000010098217E-2</v>
      </c>
      <c r="N175" s="90">
        <v>2145.3688139999999</v>
      </c>
      <c r="O175" s="102">
        <v>96.01</v>
      </c>
      <c r="P175" s="90">
        <v>2.059768676</v>
      </c>
      <c r="Q175" s="91">
        <f t="shared" si="2"/>
        <v>2.2551092185953917E-4</v>
      </c>
      <c r="R175" s="91">
        <f>P175/'סכום נכסי הקרן'!$C$42</f>
        <v>1.9519166123671508E-5</v>
      </c>
    </row>
    <row r="176" spans="2:18">
      <c r="B176" s="86" t="s">
        <v>2915</v>
      </c>
      <c r="C176" s="88" t="s">
        <v>2617</v>
      </c>
      <c r="D176" s="87" t="s">
        <v>2734</v>
      </c>
      <c r="E176" s="87"/>
      <c r="F176" s="87" t="s">
        <v>311</v>
      </c>
      <c r="G176" s="101">
        <v>42474</v>
      </c>
      <c r="H176" s="87" t="s">
        <v>2615</v>
      </c>
      <c r="I176" s="90">
        <v>0.63999999995569046</v>
      </c>
      <c r="J176" s="88" t="s">
        <v>129</v>
      </c>
      <c r="K176" s="88" t="s">
        <v>133</v>
      </c>
      <c r="L176" s="89">
        <v>6.3500000000000001E-2</v>
      </c>
      <c r="M176" s="89">
        <v>6.5199999999693226E-2</v>
      </c>
      <c r="N176" s="90">
        <v>11701.701048999999</v>
      </c>
      <c r="O176" s="102">
        <v>100.29</v>
      </c>
      <c r="P176" s="90">
        <v>11.735630593000002</v>
      </c>
      <c r="Q176" s="91">
        <f t="shared" si="2"/>
        <v>1.2848592681630043E-3</v>
      </c>
      <c r="R176" s="91">
        <f>P176/'סכום נכסי הקרן'!$C$42</f>
        <v>1.1121138299648975E-4</v>
      </c>
    </row>
    <row r="177" spans="2:18">
      <c r="B177" s="86" t="s">
        <v>2915</v>
      </c>
      <c r="C177" s="88" t="s">
        <v>2617</v>
      </c>
      <c r="D177" s="87" t="s">
        <v>2735</v>
      </c>
      <c r="E177" s="87"/>
      <c r="F177" s="87" t="s">
        <v>311</v>
      </c>
      <c r="G177" s="101">
        <v>42562</v>
      </c>
      <c r="H177" s="87" t="s">
        <v>2615</v>
      </c>
      <c r="I177" s="90">
        <v>1.6300000000696147</v>
      </c>
      <c r="J177" s="88" t="s">
        <v>129</v>
      </c>
      <c r="K177" s="88" t="s">
        <v>133</v>
      </c>
      <c r="L177" s="89">
        <v>3.3700000000000001E-2</v>
      </c>
      <c r="M177" s="89">
        <v>7.1700000002397832E-2</v>
      </c>
      <c r="N177" s="90">
        <v>5476.361097</v>
      </c>
      <c r="O177" s="102">
        <v>94.43</v>
      </c>
      <c r="P177" s="90">
        <v>5.1713277280000005</v>
      </c>
      <c r="Q177" s="91">
        <f t="shared" si="2"/>
        <v>5.6617565689161709E-4</v>
      </c>
      <c r="R177" s="91">
        <f>P177/'סכום נכסי הקרן'!$C$42</f>
        <v>4.9005505413745187E-5</v>
      </c>
    </row>
    <row r="178" spans="2:18">
      <c r="B178" s="86" t="s">
        <v>2915</v>
      </c>
      <c r="C178" s="88" t="s">
        <v>2617</v>
      </c>
      <c r="D178" s="87" t="s">
        <v>2736</v>
      </c>
      <c r="E178" s="87"/>
      <c r="F178" s="87" t="s">
        <v>311</v>
      </c>
      <c r="G178" s="101">
        <v>42717</v>
      </c>
      <c r="H178" s="87" t="s">
        <v>2615</v>
      </c>
      <c r="I178" s="90">
        <v>1.7600000004491476</v>
      </c>
      <c r="J178" s="88" t="s">
        <v>129</v>
      </c>
      <c r="K178" s="88" t="s">
        <v>133</v>
      </c>
      <c r="L178" s="89">
        <v>3.85E-2</v>
      </c>
      <c r="M178" s="89">
        <v>7.1000000023321116E-2</v>
      </c>
      <c r="N178" s="90">
        <v>1219.3248390000001</v>
      </c>
      <c r="O178" s="102">
        <v>94.95</v>
      </c>
      <c r="P178" s="90">
        <v>1.1577488730000001</v>
      </c>
      <c r="Q178" s="91">
        <f t="shared" si="2"/>
        <v>1.2675453252308441E-4</v>
      </c>
      <c r="R178" s="91">
        <f>P178/'סכום נכסי הקרן'!$C$42</f>
        <v>1.097127694235334E-5</v>
      </c>
    </row>
    <row r="179" spans="2:18">
      <c r="B179" s="86" t="s">
        <v>2915</v>
      </c>
      <c r="C179" s="88" t="s">
        <v>2617</v>
      </c>
      <c r="D179" s="87" t="s">
        <v>2737</v>
      </c>
      <c r="E179" s="87"/>
      <c r="F179" s="87" t="s">
        <v>311</v>
      </c>
      <c r="G179" s="101">
        <v>42710</v>
      </c>
      <c r="H179" s="87" t="s">
        <v>2615</v>
      </c>
      <c r="I179" s="90">
        <v>1.7599999998612963</v>
      </c>
      <c r="J179" s="88" t="s">
        <v>129</v>
      </c>
      <c r="K179" s="88" t="s">
        <v>133</v>
      </c>
      <c r="L179" s="89">
        <v>3.8399999999999997E-2</v>
      </c>
      <c r="M179" s="89">
        <v>7.0999999993353782E-2</v>
      </c>
      <c r="N179" s="90">
        <v>3645.4438989999999</v>
      </c>
      <c r="O179" s="102">
        <v>94.93</v>
      </c>
      <c r="P179" s="90">
        <v>3.4606198730000006</v>
      </c>
      <c r="Q179" s="91">
        <f t="shared" si="2"/>
        <v>3.7888117576445341E-4</v>
      </c>
      <c r="R179" s="91">
        <f>P179/'סכום נכסי הקרן'!$C$42</f>
        <v>3.2794174889164109E-5</v>
      </c>
    </row>
    <row r="180" spans="2:18">
      <c r="B180" s="86" t="s">
        <v>2915</v>
      </c>
      <c r="C180" s="88" t="s">
        <v>2617</v>
      </c>
      <c r="D180" s="87" t="s">
        <v>2738</v>
      </c>
      <c r="E180" s="87"/>
      <c r="F180" s="87" t="s">
        <v>311</v>
      </c>
      <c r="G180" s="101">
        <v>42474</v>
      </c>
      <c r="H180" s="87" t="s">
        <v>2615</v>
      </c>
      <c r="I180" s="90">
        <v>0.64000000000340818</v>
      </c>
      <c r="J180" s="88" t="s">
        <v>129</v>
      </c>
      <c r="K180" s="88" t="s">
        <v>133</v>
      </c>
      <c r="L180" s="89">
        <v>3.1800000000000002E-2</v>
      </c>
      <c r="M180" s="89">
        <v>7.7000000002300575E-2</v>
      </c>
      <c r="N180" s="90">
        <v>12044.597541000001</v>
      </c>
      <c r="O180" s="102">
        <v>97.44</v>
      </c>
      <c r="P180" s="90">
        <v>11.736255789000001</v>
      </c>
      <c r="Q180" s="91">
        <f t="shared" si="2"/>
        <v>1.2849277168815161E-3</v>
      </c>
      <c r="R180" s="91">
        <f>P180/'סכום נכסי הקרן'!$C$42</f>
        <v>1.1121730759604602E-4</v>
      </c>
    </row>
    <row r="181" spans="2:18">
      <c r="B181" s="86" t="s">
        <v>2925</v>
      </c>
      <c r="C181" s="88" t="s">
        <v>2616</v>
      </c>
      <c r="D181" s="87" t="s">
        <v>2739</v>
      </c>
      <c r="E181" s="87"/>
      <c r="F181" s="87" t="s">
        <v>311</v>
      </c>
      <c r="G181" s="101">
        <v>43614</v>
      </c>
      <c r="H181" s="87" t="s">
        <v>2615</v>
      </c>
      <c r="I181" s="90">
        <v>0.15999999988870039</v>
      </c>
      <c r="J181" s="88" t="s">
        <v>129</v>
      </c>
      <c r="K181" s="88" t="s">
        <v>133</v>
      </c>
      <c r="L181" s="89">
        <v>2.427E-2</v>
      </c>
      <c r="M181" s="89">
        <v>6.2299999995965388E-2</v>
      </c>
      <c r="N181" s="90">
        <v>3607.6125120000002</v>
      </c>
      <c r="O181" s="102">
        <v>99.62</v>
      </c>
      <c r="P181" s="90">
        <v>3.593903515</v>
      </c>
      <c r="Q181" s="91">
        <f t="shared" si="2"/>
        <v>3.9347355078521841E-4</v>
      </c>
      <c r="R181" s="91">
        <f>P181/'סכום נכסי הקרן'!$C$42</f>
        <v>3.405722232749012E-5</v>
      </c>
    </row>
    <row r="182" spans="2:18">
      <c r="B182" s="86" t="s">
        <v>2925</v>
      </c>
      <c r="C182" s="88" t="s">
        <v>2616</v>
      </c>
      <c r="D182" s="87">
        <v>7355</v>
      </c>
      <c r="E182" s="87"/>
      <c r="F182" s="87" t="s">
        <v>311</v>
      </c>
      <c r="G182" s="101">
        <v>43842</v>
      </c>
      <c r="H182" s="87" t="s">
        <v>2615</v>
      </c>
      <c r="I182" s="90">
        <v>0.40000000001406061</v>
      </c>
      <c r="J182" s="88" t="s">
        <v>129</v>
      </c>
      <c r="K182" s="88" t="s">
        <v>133</v>
      </c>
      <c r="L182" s="89">
        <v>2.0838000000000002E-2</v>
      </c>
      <c r="M182" s="89">
        <v>6.9699999999514914E-2</v>
      </c>
      <c r="N182" s="90">
        <v>14430.45</v>
      </c>
      <c r="O182" s="102">
        <v>98.57</v>
      </c>
      <c r="P182" s="90">
        <v>14.224095176999999</v>
      </c>
      <c r="Q182" s="91">
        <f t="shared" si="2"/>
        <v>1.5573053680048752E-3</v>
      </c>
      <c r="R182" s="91">
        <f>P182/'סכום נכסי הקרן'!$C$42</f>
        <v>1.3479303766185521E-4</v>
      </c>
    </row>
    <row r="183" spans="2:18">
      <c r="B183" s="86" t="s">
        <v>2924</v>
      </c>
      <c r="C183" s="88" t="s">
        <v>2617</v>
      </c>
      <c r="D183" s="87" t="s">
        <v>2740</v>
      </c>
      <c r="E183" s="87"/>
      <c r="F183" s="87" t="s">
        <v>486</v>
      </c>
      <c r="G183" s="101">
        <v>44143</v>
      </c>
      <c r="H183" s="87" t="s">
        <v>131</v>
      </c>
      <c r="I183" s="90">
        <v>6.7299999998635611</v>
      </c>
      <c r="J183" s="88" t="s">
        <v>559</v>
      </c>
      <c r="K183" s="88" t="s">
        <v>133</v>
      </c>
      <c r="L183" s="89">
        <v>2.5243000000000002E-2</v>
      </c>
      <c r="M183" s="89">
        <v>3.4899999999397135E-2</v>
      </c>
      <c r="N183" s="90">
        <v>15385.644473999999</v>
      </c>
      <c r="O183" s="102">
        <v>102.42</v>
      </c>
      <c r="P183" s="90">
        <v>15.757978054999999</v>
      </c>
      <c r="Q183" s="91">
        <f t="shared" si="2"/>
        <v>1.7252404113292951E-3</v>
      </c>
      <c r="R183" s="91">
        <f>P183/'סכום נכסי הקרן'!$C$42</f>
        <v>1.4932870618560422E-4</v>
      </c>
    </row>
    <row r="184" spans="2:18">
      <c r="B184" s="86" t="s">
        <v>2924</v>
      </c>
      <c r="C184" s="88" t="s">
        <v>2617</v>
      </c>
      <c r="D184" s="87" t="s">
        <v>2741</v>
      </c>
      <c r="E184" s="87"/>
      <c r="F184" s="87" t="s">
        <v>486</v>
      </c>
      <c r="G184" s="101">
        <v>43779</v>
      </c>
      <c r="H184" s="87" t="s">
        <v>131</v>
      </c>
      <c r="I184" s="90">
        <v>7.1999999993977184</v>
      </c>
      <c r="J184" s="88" t="s">
        <v>559</v>
      </c>
      <c r="K184" s="88" t="s">
        <v>133</v>
      </c>
      <c r="L184" s="89">
        <v>2.5243000000000002E-2</v>
      </c>
      <c r="M184" s="89">
        <v>3.9299999996407826E-2</v>
      </c>
      <c r="N184" s="90">
        <v>4736.6167409999998</v>
      </c>
      <c r="O184" s="102">
        <v>98.15</v>
      </c>
      <c r="P184" s="90">
        <v>4.648989619</v>
      </c>
      <c r="Q184" s="91">
        <f t="shared" si="2"/>
        <v>5.0898819217508958E-4</v>
      </c>
      <c r="R184" s="91">
        <f>P184/'סכום נכסי הקרן'!$C$42</f>
        <v>4.4055627089498138E-5</v>
      </c>
    </row>
    <row r="185" spans="2:18">
      <c r="B185" s="86" t="s">
        <v>2924</v>
      </c>
      <c r="C185" s="88" t="s">
        <v>2617</v>
      </c>
      <c r="D185" s="87" t="s">
        <v>2742</v>
      </c>
      <c r="E185" s="87"/>
      <c r="F185" s="87" t="s">
        <v>486</v>
      </c>
      <c r="G185" s="101">
        <v>43835</v>
      </c>
      <c r="H185" s="87" t="s">
        <v>131</v>
      </c>
      <c r="I185" s="90">
        <v>7.2000000002325706</v>
      </c>
      <c r="J185" s="88" t="s">
        <v>559</v>
      </c>
      <c r="K185" s="88" t="s">
        <v>133</v>
      </c>
      <c r="L185" s="89">
        <v>2.5243000000000002E-2</v>
      </c>
      <c r="M185" s="89">
        <v>3.9800000001317906E-2</v>
      </c>
      <c r="N185" s="90">
        <v>2637.628753</v>
      </c>
      <c r="O185" s="102">
        <v>97.81</v>
      </c>
      <c r="P185" s="90">
        <v>2.579864867</v>
      </c>
      <c r="Q185" s="91">
        <f t="shared" si="2"/>
        <v>2.8245293328764425E-4</v>
      </c>
      <c r="R185" s="91">
        <f>P185/'סכום נכסי הקרן'!$C$42</f>
        <v>2.444779916421872E-5</v>
      </c>
    </row>
    <row r="186" spans="2:18">
      <c r="B186" s="86" t="s">
        <v>2924</v>
      </c>
      <c r="C186" s="88" t="s">
        <v>2617</v>
      </c>
      <c r="D186" s="87" t="s">
        <v>2743</v>
      </c>
      <c r="E186" s="87"/>
      <c r="F186" s="87" t="s">
        <v>486</v>
      </c>
      <c r="G186" s="101">
        <v>43227</v>
      </c>
      <c r="H186" s="87" t="s">
        <v>131</v>
      </c>
      <c r="I186" s="90">
        <v>7.2600000020910285</v>
      </c>
      <c r="J186" s="88" t="s">
        <v>559</v>
      </c>
      <c r="K186" s="88" t="s">
        <v>133</v>
      </c>
      <c r="L186" s="89">
        <v>2.7806000000000001E-2</v>
      </c>
      <c r="M186" s="89">
        <v>3.4600000011127695E-2</v>
      </c>
      <c r="N186" s="90">
        <v>1557.971753</v>
      </c>
      <c r="O186" s="102">
        <v>104.98</v>
      </c>
      <c r="P186" s="90">
        <v>1.6355588330000002</v>
      </c>
      <c r="Q186" s="91">
        <f t="shared" si="2"/>
        <v>1.7906689449303097E-4</v>
      </c>
      <c r="R186" s="91">
        <f>P186/'סכום נכסי הקרן'!$C$42</f>
        <v>1.5499189272244913E-5</v>
      </c>
    </row>
    <row r="187" spans="2:18">
      <c r="B187" s="86" t="s">
        <v>2924</v>
      </c>
      <c r="C187" s="88" t="s">
        <v>2617</v>
      </c>
      <c r="D187" s="87" t="s">
        <v>2744</v>
      </c>
      <c r="E187" s="87"/>
      <c r="F187" s="87" t="s">
        <v>486</v>
      </c>
      <c r="G187" s="101">
        <v>43279</v>
      </c>
      <c r="H187" s="87" t="s">
        <v>131</v>
      </c>
      <c r="I187" s="90">
        <v>7.2900000008189778</v>
      </c>
      <c r="J187" s="88" t="s">
        <v>559</v>
      </c>
      <c r="K187" s="88" t="s">
        <v>133</v>
      </c>
      <c r="L187" s="89">
        <v>2.7797000000000002E-2</v>
      </c>
      <c r="M187" s="89">
        <v>3.3000000004694767E-2</v>
      </c>
      <c r="N187" s="90">
        <v>1822.0959350000003</v>
      </c>
      <c r="O187" s="102">
        <v>105.21</v>
      </c>
      <c r="P187" s="90">
        <v>1.9170272669999999</v>
      </c>
      <c r="Q187" s="91">
        <f t="shared" si="2"/>
        <v>2.0988307631251835E-4</v>
      </c>
      <c r="R187" s="91">
        <f>P187/'סכום נכסי הקרן'!$C$42</f>
        <v>1.8166493220416842E-5</v>
      </c>
    </row>
    <row r="188" spans="2:18">
      <c r="B188" s="86" t="s">
        <v>2924</v>
      </c>
      <c r="C188" s="88" t="s">
        <v>2617</v>
      </c>
      <c r="D188" s="87" t="s">
        <v>2745</v>
      </c>
      <c r="E188" s="87"/>
      <c r="F188" s="87" t="s">
        <v>486</v>
      </c>
      <c r="G188" s="101">
        <v>43321</v>
      </c>
      <c r="H188" s="87" t="s">
        <v>131</v>
      </c>
      <c r="I188" s="90">
        <v>7.2899999998478568</v>
      </c>
      <c r="J188" s="88" t="s">
        <v>559</v>
      </c>
      <c r="K188" s="88" t="s">
        <v>133</v>
      </c>
      <c r="L188" s="89">
        <v>2.8528999999999999E-2</v>
      </c>
      <c r="M188" s="89">
        <v>3.2199999999354544E-2</v>
      </c>
      <c r="N188" s="90">
        <v>10207.119705999999</v>
      </c>
      <c r="O188" s="102">
        <v>106.25</v>
      </c>
      <c r="P188" s="90">
        <v>10.845065485000001</v>
      </c>
      <c r="Q188" s="91">
        <f t="shared" si="2"/>
        <v>1.1873569802502524E-3</v>
      </c>
      <c r="R188" s="91">
        <f>P188/'סכום נכסי הקרן'!$C$42</f>
        <v>1.0277204294362768E-4</v>
      </c>
    </row>
    <row r="189" spans="2:18">
      <c r="B189" s="86" t="s">
        <v>2924</v>
      </c>
      <c r="C189" s="88" t="s">
        <v>2617</v>
      </c>
      <c r="D189" s="87" t="s">
        <v>2746</v>
      </c>
      <c r="E189" s="87"/>
      <c r="F189" s="87" t="s">
        <v>486</v>
      </c>
      <c r="G189" s="101">
        <v>43138</v>
      </c>
      <c r="H189" s="87" t="s">
        <v>131</v>
      </c>
      <c r="I189" s="90">
        <v>7.1799999998668431</v>
      </c>
      <c r="J189" s="88" t="s">
        <v>559</v>
      </c>
      <c r="K189" s="88" t="s">
        <v>133</v>
      </c>
      <c r="L189" s="89">
        <v>2.6242999999999999E-2</v>
      </c>
      <c r="M189" s="89">
        <v>3.979999999969272E-2</v>
      </c>
      <c r="N189" s="90">
        <v>9768.7185890000001</v>
      </c>
      <c r="O189" s="102">
        <v>99.94</v>
      </c>
      <c r="P189" s="90">
        <v>9.7628573850000002</v>
      </c>
      <c r="Q189" s="91">
        <f t="shared" si="2"/>
        <v>1.0688729246771786E-3</v>
      </c>
      <c r="R189" s="91">
        <f>P189/'סכום נכסי הקרן'!$C$42</f>
        <v>9.2516619637888017E-5</v>
      </c>
    </row>
    <row r="190" spans="2:18">
      <c r="B190" s="86" t="s">
        <v>2924</v>
      </c>
      <c r="C190" s="88" t="s">
        <v>2617</v>
      </c>
      <c r="D190" s="87" t="s">
        <v>2747</v>
      </c>
      <c r="E190" s="87"/>
      <c r="F190" s="87" t="s">
        <v>486</v>
      </c>
      <c r="G190" s="101">
        <v>43417</v>
      </c>
      <c r="H190" s="87" t="s">
        <v>131</v>
      </c>
      <c r="I190" s="90">
        <v>7.2200000002102103</v>
      </c>
      <c r="J190" s="88" t="s">
        <v>559</v>
      </c>
      <c r="K190" s="88" t="s">
        <v>133</v>
      </c>
      <c r="L190" s="89">
        <v>3.0796999999999998E-2</v>
      </c>
      <c r="M190" s="89">
        <v>3.4000000000808515E-2</v>
      </c>
      <c r="N190" s="90">
        <v>11621.268891</v>
      </c>
      <c r="O190" s="102">
        <v>106.43</v>
      </c>
      <c r="P190" s="90">
        <v>12.368516620000001</v>
      </c>
      <c r="Q190" s="91">
        <f t="shared" si="2"/>
        <v>1.3541499186344708E-3</v>
      </c>
      <c r="R190" s="91">
        <f>P190/'סכום נכסי הקרן'!$C$42</f>
        <v>1.1720885622846128E-4</v>
      </c>
    </row>
    <row r="191" spans="2:18">
      <c r="B191" s="86" t="s">
        <v>2924</v>
      </c>
      <c r="C191" s="88" t="s">
        <v>2617</v>
      </c>
      <c r="D191" s="87" t="s">
        <v>2748</v>
      </c>
      <c r="E191" s="87"/>
      <c r="F191" s="87" t="s">
        <v>486</v>
      </c>
      <c r="G191" s="101">
        <v>43485</v>
      </c>
      <c r="H191" s="87" t="s">
        <v>131</v>
      </c>
      <c r="I191" s="90">
        <v>7.2900000000840341</v>
      </c>
      <c r="J191" s="88" t="s">
        <v>559</v>
      </c>
      <c r="K191" s="88" t="s">
        <v>133</v>
      </c>
      <c r="L191" s="89">
        <v>3.0190999999999999E-2</v>
      </c>
      <c r="M191" s="89">
        <v>3.1000000000376279E-2</v>
      </c>
      <c r="N191" s="90">
        <v>14685.779476999998</v>
      </c>
      <c r="O191" s="102">
        <v>108.58</v>
      </c>
      <c r="P191" s="90">
        <v>15.945818753999999</v>
      </c>
      <c r="Q191" s="91">
        <f t="shared" si="2"/>
        <v>1.7458058902045698E-3</v>
      </c>
      <c r="R191" s="91">
        <f>P191/'סכום נכסי הקרן'!$C$42</f>
        <v>1.511087574366446E-4</v>
      </c>
    </row>
    <row r="192" spans="2:18">
      <c r="B192" s="86" t="s">
        <v>2924</v>
      </c>
      <c r="C192" s="88" t="s">
        <v>2617</v>
      </c>
      <c r="D192" s="87" t="s">
        <v>2749</v>
      </c>
      <c r="E192" s="87"/>
      <c r="F192" s="87" t="s">
        <v>486</v>
      </c>
      <c r="G192" s="101">
        <v>43613</v>
      </c>
      <c r="H192" s="87" t="s">
        <v>131</v>
      </c>
      <c r="I192" s="90">
        <v>7.2899999993342313</v>
      </c>
      <c r="J192" s="88" t="s">
        <v>559</v>
      </c>
      <c r="K192" s="88" t="s">
        <v>133</v>
      </c>
      <c r="L192" s="89">
        <v>2.5243000000000002E-2</v>
      </c>
      <c r="M192" s="89">
        <v>3.469999999686247E-2</v>
      </c>
      <c r="N192" s="90">
        <v>3876.0850719999999</v>
      </c>
      <c r="O192" s="102">
        <v>101.14</v>
      </c>
      <c r="P192" s="90">
        <v>3.9202727089999998</v>
      </c>
      <c r="Q192" s="91">
        <f t="shared" si="2"/>
        <v>4.2920563015076305E-4</v>
      </c>
      <c r="R192" s="91">
        <f>P192/'סכום נכסי הקרן'!$C$42</f>
        <v>3.7150023276238387E-5</v>
      </c>
    </row>
    <row r="193" spans="2:18">
      <c r="B193" s="86" t="s">
        <v>2924</v>
      </c>
      <c r="C193" s="88" t="s">
        <v>2617</v>
      </c>
      <c r="D193" s="87" t="s">
        <v>2750</v>
      </c>
      <c r="E193" s="87"/>
      <c r="F193" s="87" t="s">
        <v>486</v>
      </c>
      <c r="G193" s="101">
        <v>43657</v>
      </c>
      <c r="H193" s="87" t="s">
        <v>131</v>
      </c>
      <c r="I193" s="90">
        <v>7.200000000593632</v>
      </c>
      <c r="J193" s="88" t="s">
        <v>559</v>
      </c>
      <c r="K193" s="88" t="s">
        <v>133</v>
      </c>
      <c r="L193" s="89">
        <v>2.5243000000000002E-2</v>
      </c>
      <c r="M193" s="89">
        <v>3.990000000280626E-2</v>
      </c>
      <c r="N193" s="90">
        <v>3824.1641350000004</v>
      </c>
      <c r="O193" s="102">
        <v>96.91</v>
      </c>
      <c r="P193" s="90">
        <v>3.7059975040000004</v>
      </c>
      <c r="Q193" s="91">
        <f t="shared" si="2"/>
        <v>4.0574600598314531E-4</v>
      </c>
      <c r="R193" s="91">
        <f>P193/'סכום נכסי הקרן'!$C$42</f>
        <v>3.5119468403105271E-5</v>
      </c>
    </row>
    <row r="194" spans="2:18">
      <c r="B194" s="86" t="s">
        <v>2924</v>
      </c>
      <c r="C194" s="88" t="s">
        <v>2617</v>
      </c>
      <c r="D194" s="87" t="s">
        <v>2751</v>
      </c>
      <c r="E194" s="87"/>
      <c r="F194" s="87" t="s">
        <v>486</v>
      </c>
      <c r="G194" s="101">
        <v>43541</v>
      </c>
      <c r="H194" s="87" t="s">
        <v>131</v>
      </c>
      <c r="I194" s="90">
        <v>7.2899999991289759</v>
      </c>
      <c r="J194" s="88" t="s">
        <v>559</v>
      </c>
      <c r="K194" s="88" t="s">
        <v>133</v>
      </c>
      <c r="L194" s="89">
        <v>2.7271E-2</v>
      </c>
      <c r="M194" s="89">
        <v>3.3100000001136116E-2</v>
      </c>
      <c r="N194" s="90">
        <v>1261.1371300000001</v>
      </c>
      <c r="O194" s="102">
        <v>104.69</v>
      </c>
      <c r="P194" s="90">
        <v>1.320284435</v>
      </c>
      <c r="Q194" s="91">
        <f t="shared" si="2"/>
        <v>1.4454951350743371E-4</v>
      </c>
      <c r="R194" s="91">
        <f>P194/'סכום נכסי הקרן'!$C$42</f>
        <v>1.2511526909569711E-5</v>
      </c>
    </row>
    <row r="195" spans="2:18">
      <c r="B195" s="86" t="s">
        <v>2926</v>
      </c>
      <c r="C195" s="88" t="s">
        <v>2616</v>
      </c>
      <c r="D195" s="87">
        <v>22333</v>
      </c>
      <c r="E195" s="87"/>
      <c r="F195" s="87" t="s">
        <v>479</v>
      </c>
      <c r="G195" s="101">
        <v>41639</v>
      </c>
      <c r="H195" s="87" t="s">
        <v>318</v>
      </c>
      <c r="I195" s="90">
        <v>0.49999999996054961</v>
      </c>
      <c r="J195" s="88" t="s">
        <v>128</v>
      </c>
      <c r="K195" s="88" t="s">
        <v>133</v>
      </c>
      <c r="L195" s="89">
        <v>3.7000000000000005E-2</v>
      </c>
      <c r="M195" s="89">
        <v>7.7099999999708069E-2</v>
      </c>
      <c r="N195" s="90">
        <v>11758.203818000002</v>
      </c>
      <c r="O195" s="102">
        <v>107.79</v>
      </c>
      <c r="P195" s="90">
        <v>12.674167347000003</v>
      </c>
      <c r="Q195" s="91">
        <f t="shared" si="2"/>
        <v>1.3876136653240571E-3</v>
      </c>
      <c r="R195" s="91">
        <f>P195/'סכום נכסי הקרן'!$C$42</f>
        <v>1.2010532095561689E-4</v>
      </c>
    </row>
    <row r="196" spans="2:18">
      <c r="B196" s="86" t="s">
        <v>2926</v>
      </c>
      <c r="C196" s="88" t="s">
        <v>2616</v>
      </c>
      <c r="D196" s="87">
        <v>22334</v>
      </c>
      <c r="E196" s="87"/>
      <c r="F196" s="87" t="s">
        <v>479</v>
      </c>
      <c r="G196" s="101">
        <v>42004</v>
      </c>
      <c r="H196" s="87" t="s">
        <v>318</v>
      </c>
      <c r="I196" s="90">
        <v>0.95999999995440766</v>
      </c>
      <c r="J196" s="88" t="s">
        <v>128</v>
      </c>
      <c r="K196" s="88" t="s">
        <v>133</v>
      </c>
      <c r="L196" s="89">
        <v>3.7000000000000005E-2</v>
      </c>
      <c r="M196" s="89">
        <v>0.13529999999369305</v>
      </c>
      <c r="N196" s="90">
        <v>7838.8025600000001</v>
      </c>
      <c r="O196" s="102">
        <v>100.73</v>
      </c>
      <c r="P196" s="90">
        <v>7.896025665999999</v>
      </c>
      <c r="Q196" s="91">
        <f t="shared" si="2"/>
        <v>8.6448543844456517E-4</v>
      </c>
      <c r="R196" s="91">
        <f>P196/'סכום נכסי הקרן'!$C$42</f>
        <v>7.4825798880838953E-5</v>
      </c>
    </row>
    <row r="197" spans="2:18">
      <c r="B197" s="86" t="s">
        <v>2926</v>
      </c>
      <c r="C197" s="88" t="s">
        <v>2616</v>
      </c>
      <c r="D197" s="87" t="s">
        <v>2752</v>
      </c>
      <c r="E197" s="87"/>
      <c r="F197" s="87" t="s">
        <v>479</v>
      </c>
      <c r="G197" s="101">
        <v>42759</v>
      </c>
      <c r="H197" s="87" t="s">
        <v>318</v>
      </c>
      <c r="I197" s="90">
        <v>1.8999999999742532</v>
      </c>
      <c r="J197" s="88" t="s">
        <v>128</v>
      </c>
      <c r="K197" s="88" t="s">
        <v>133</v>
      </c>
      <c r="L197" s="89">
        <v>6.5500000000000003E-2</v>
      </c>
      <c r="M197" s="89">
        <v>7.1699999999003228E-2</v>
      </c>
      <c r="N197" s="90">
        <v>27133.692344999999</v>
      </c>
      <c r="O197" s="102">
        <v>100.2</v>
      </c>
      <c r="P197" s="90">
        <v>27.187873363000001</v>
      </c>
      <c r="Q197" s="91">
        <f t="shared" si="2"/>
        <v>2.9766266750871494E-3</v>
      </c>
      <c r="R197" s="91">
        <f>P197/'סכום נכסי הקרן'!$C$42</f>
        <v>2.5764282315056462E-4</v>
      </c>
    </row>
    <row r="198" spans="2:18">
      <c r="B198" s="86" t="s">
        <v>2926</v>
      </c>
      <c r="C198" s="88" t="s">
        <v>2616</v>
      </c>
      <c r="D198" s="87" t="s">
        <v>2753</v>
      </c>
      <c r="E198" s="87"/>
      <c r="F198" s="87" t="s">
        <v>479</v>
      </c>
      <c r="G198" s="101">
        <v>42759</v>
      </c>
      <c r="H198" s="87" t="s">
        <v>318</v>
      </c>
      <c r="I198" s="90">
        <v>1.9500000000360056</v>
      </c>
      <c r="J198" s="88" t="s">
        <v>128</v>
      </c>
      <c r="K198" s="88" t="s">
        <v>133</v>
      </c>
      <c r="L198" s="89">
        <v>3.8800000000000001E-2</v>
      </c>
      <c r="M198" s="89">
        <v>5.7800000000826232E-2</v>
      </c>
      <c r="N198" s="90">
        <v>27133.692344999999</v>
      </c>
      <c r="O198" s="102">
        <v>97.24</v>
      </c>
      <c r="P198" s="90">
        <v>26.384802219000001</v>
      </c>
      <c r="Q198" s="91">
        <f t="shared" si="2"/>
        <v>2.8887035426925314E-3</v>
      </c>
      <c r="R198" s="91">
        <f>P198/'סכום נכסי הקרן'!$C$42</f>
        <v>2.5003260980403297E-4</v>
      </c>
    </row>
    <row r="199" spans="2:18">
      <c r="B199" s="86" t="s">
        <v>2927</v>
      </c>
      <c r="C199" s="88" t="s">
        <v>2616</v>
      </c>
      <c r="D199" s="87">
        <v>7561</v>
      </c>
      <c r="E199" s="87"/>
      <c r="F199" s="87" t="s">
        <v>511</v>
      </c>
      <c r="G199" s="101">
        <v>43920</v>
      </c>
      <c r="H199" s="87" t="s">
        <v>131</v>
      </c>
      <c r="I199" s="90">
        <v>4.4900000000028717</v>
      </c>
      <c r="J199" s="88" t="s">
        <v>156</v>
      </c>
      <c r="K199" s="88" t="s">
        <v>133</v>
      </c>
      <c r="L199" s="89">
        <v>4.8917999999999996E-2</v>
      </c>
      <c r="M199" s="89">
        <v>5.890000000008918E-2</v>
      </c>
      <c r="N199" s="90">
        <v>68108.592858000004</v>
      </c>
      <c r="O199" s="102">
        <v>97.14</v>
      </c>
      <c r="P199" s="90">
        <v>66.160684769</v>
      </c>
      <c r="Q199" s="91">
        <f t="shared" si="2"/>
        <v>7.2435109762371986E-3</v>
      </c>
      <c r="R199" s="91">
        <f>P199/'סכום נכסי הקרן'!$C$42</f>
        <v>6.2696428580020526E-4</v>
      </c>
    </row>
    <row r="200" spans="2:18">
      <c r="B200" s="86" t="s">
        <v>2927</v>
      </c>
      <c r="C200" s="88" t="s">
        <v>2616</v>
      </c>
      <c r="D200" s="87">
        <v>8991</v>
      </c>
      <c r="E200" s="87"/>
      <c r="F200" s="87" t="s">
        <v>511</v>
      </c>
      <c r="G200" s="101">
        <v>44636</v>
      </c>
      <c r="H200" s="87" t="s">
        <v>131</v>
      </c>
      <c r="I200" s="90">
        <v>4.9399999999474495</v>
      </c>
      <c r="J200" s="88" t="s">
        <v>156</v>
      </c>
      <c r="K200" s="88" t="s">
        <v>133</v>
      </c>
      <c r="L200" s="89">
        <v>4.2824000000000001E-2</v>
      </c>
      <c r="M200" s="89">
        <v>8.709999999919138E-2</v>
      </c>
      <c r="N200" s="90">
        <v>59814.067274000001</v>
      </c>
      <c r="O200" s="102">
        <v>82.08</v>
      </c>
      <c r="P200" s="90">
        <v>49.095384607</v>
      </c>
      <c r="Q200" s="91">
        <f t="shared" si="2"/>
        <v>5.375140213935945E-3</v>
      </c>
      <c r="R200" s="91">
        <f>P200/'סכום נכסי הקרן'!$C$42</f>
        <v>4.652468887479955E-4</v>
      </c>
    </row>
    <row r="201" spans="2:18">
      <c r="B201" s="86" t="s">
        <v>2927</v>
      </c>
      <c r="C201" s="88" t="s">
        <v>2616</v>
      </c>
      <c r="D201" s="87">
        <v>9112</v>
      </c>
      <c r="E201" s="87"/>
      <c r="F201" s="87" t="s">
        <v>511</v>
      </c>
      <c r="G201" s="101">
        <v>44722</v>
      </c>
      <c r="H201" s="87" t="s">
        <v>131</v>
      </c>
      <c r="I201" s="90">
        <v>4.890000000023405</v>
      </c>
      <c r="J201" s="88" t="s">
        <v>156</v>
      </c>
      <c r="K201" s="88" t="s">
        <v>133</v>
      </c>
      <c r="L201" s="89">
        <v>5.2750000000000005E-2</v>
      </c>
      <c r="M201" s="89">
        <v>7.9600000000468088E-2</v>
      </c>
      <c r="N201" s="90">
        <v>95306.749127999996</v>
      </c>
      <c r="O201" s="102">
        <v>89.66</v>
      </c>
      <c r="P201" s="90">
        <v>85.452029599999989</v>
      </c>
      <c r="Q201" s="91">
        <f t="shared" si="2"/>
        <v>9.3555971572919609E-3</v>
      </c>
      <c r="R201" s="91">
        <f>P201/'סכום נכסי הקרן'!$C$42</f>
        <v>8.097765447168567E-4</v>
      </c>
    </row>
    <row r="202" spans="2:18">
      <c r="B202" s="86" t="s">
        <v>2927</v>
      </c>
      <c r="C202" s="88" t="s">
        <v>2616</v>
      </c>
      <c r="D202" s="87">
        <v>9247</v>
      </c>
      <c r="E202" s="87"/>
      <c r="F202" s="87" t="s">
        <v>511</v>
      </c>
      <c r="G202" s="101">
        <v>44816</v>
      </c>
      <c r="H202" s="87" t="s">
        <v>131</v>
      </c>
      <c r="I202" s="90">
        <v>4.8100000000005982</v>
      </c>
      <c r="J202" s="88" t="s">
        <v>156</v>
      </c>
      <c r="K202" s="88" t="s">
        <v>133</v>
      </c>
      <c r="L202" s="89">
        <v>5.6036999999999997E-2</v>
      </c>
      <c r="M202" s="89">
        <v>9.4800000000047846E-2</v>
      </c>
      <c r="N202" s="90">
        <v>117667.31072200001</v>
      </c>
      <c r="O202" s="102">
        <v>85.27</v>
      </c>
      <c r="P202" s="90">
        <v>100.334913274</v>
      </c>
      <c r="Q202" s="91">
        <f t="shared" si="2"/>
        <v>1.098502907183576E-2</v>
      </c>
      <c r="R202" s="91">
        <f>P202/'סכום נכסי הקרן'!$C$42</f>
        <v>9.5081251745347914E-4</v>
      </c>
    </row>
    <row r="203" spans="2:18">
      <c r="B203" s="86" t="s">
        <v>2927</v>
      </c>
      <c r="C203" s="88" t="s">
        <v>2616</v>
      </c>
      <c r="D203" s="87">
        <v>9486</v>
      </c>
      <c r="E203" s="87"/>
      <c r="F203" s="87" t="s">
        <v>511</v>
      </c>
      <c r="G203" s="101">
        <v>44976</v>
      </c>
      <c r="H203" s="87" t="s">
        <v>131</v>
      </c>
      <c r="I203" s="90">
        <v>4.8699999999920411</v>
      </c>
      <c r="J203" s="88" t="s">
        <v>156</v>
      </c>
      <c r="K203" s="88" t="s">
        <v>133</v>
      </c>
      <c r="L203" s="89">
        <v>6.1999000000000005E-2</v>
      </c>
      <c r="M203" s="89">
        <v>7.1899999999827408E-2</v>
      </c>
      <c r="N203" s="90">
        <v>115443.6</v>
      </c>
      <c r="O203" s="102">
        <v>96.86</v>
      </c>
      <c r="P203" s="90">
        <v>111.818667647</v>
      </c>
      <c r="Q203" s="91">
        <f t="shared" ref="Q203:Q254" si="3">IFERROR(P203/$P$10,0)</f>
        <v>1.2242312020760333E-2</v>
      </c>
      <c r="R203" s="91">
        <f>P203/'סכום נכסי הקרן'!$C$42</f>
        <v>1.0596370237884935E-3</v>
      </c>
    </row>
    <row r="204" spans="2:18">
      <c r="B204" s="86" t="s">
        <v>2927</v>
      </c>
      <c r="C204" s="88" t="s">
        <v>2616</v>
      </c>
      <c r="D204" s="87">
        <v>7894</v>
      </c>
      <c r="E204" s="87"/>
      <c r="F204" s="87" t="s">
        <v>511</v>
      </c>
      <c r="G204" s="101">
        <v>44068</v>
      </c>
      <c r="H204" s="87" t="s">
        <v>131</v>
      </c>
      <c r="I204" s="90">
        <v>4.4100000000027908</v>
      </c>
      <c r="J204" s="88" t="s">
        <v>156</v>
      </c>
      <c r="K204" s="88" t="s">
        <v>133</v>
      </c>
      <c r="L204" s="89">
        <v>4.5102999999999997E-2</v>
      </c>
      <c r="M204" s="89">
        <v>7.5100000000041203E-2</v>
      </c>
      <c r="N204" s="90">
        <v>84408.543038999996</v>
      </c>
      <c r="O204" s="102">
        <v>89.13</v>
      </c>
      <c r="P204" s="90">
        <v>75.233335218999997</v>
      </c>
      <c r="Q204" s="91">
        <f t="shared" si="3"/>
        <v>8.2368175501880605E-3</v>
      </c>
      <c r="R204" s="91">
        <f>P204/'סכום נכסי הקרן'!$C$42</f>
        <v>7.1294023707035306E-4</v>
      </c>
    </row>
    <row r="205" spans="2:18">
      <c r="B205" s="86" t="s">
        <v>2927</v>
      </c>
      <c r="C205" s="88" t="s">
        <v>2616</v>
      </c>
      <c r="D205" s="87">
        <v>8076</v>
      </c>
      <c r="E205" s="87"/>
      <c r="F205" s="87" t="s">
        <v>511</v>
      </c>
      <c r="G205" s="101">
        <v>44160</v>
      </c>
      <c r="H205" s="87" t="s">
        <v>131</v>
      </c>
      <c r="I205" s="90">
        <v>4.2000000000230138</v>
      </c>
      <c r="J205" s="88" t="s">
        <v>156</v>
      </c>
      <c r="K205" s="88" t="s">
        <v>133</v>
      </c>
      <c r="L205" s="89">
        <v>4.5465999999999999E-2</v>
      </c>
      <c r="M205" s="89">
        <v>0.10790000000047341</v>
      </c>
      <c r="N205" s="90">
        <v>77525.418567999994</v>
      </c>
      <c r="O205" s="102">
        <v>78.47</v>
      </c>
      <c r="P205" s="90">
        <v>60.834195428000001</v>
      </c>
      <c r="Q205" s="91">
        <f t="shared" si="3"/>
        <v>6.660347664958685E-3</v>
      </c>
      <c r="R205" s="91">
        <f>P205/'סכום נכסי הקרן'!$C$42</f>
        <v>5.7648840881733545E-4</v>
      </c>
    </row>
    <row r="206" spans="2:18">
      <c r="B206" s="86" t="s">
        <v>2927</v>
      </c>
      <c r="C206" s="88" t="s">
        <v>2616</v>
      </c>
      <c r="D206" s="87">
        <v>9311</v>
      </c>
      <c r="E206" s="87"/>
      <c r="F206" s="87" t="s">
        <v>511</v>
      </c>
      <c r="G206" s="101">
        <v>44880</v>
      </c>
      <c r="H206" s="87" t="s">
        <v>131</v>
      </c>
      <c r="I206" s="90">
        <v>3.9699999999894571</v>
      </c>
      <c r="J206" s="88" t="s">
        <v>156</v>
      </c>
      <c r="K206" s="88" t="s">
        <v>133</v>
      </c>
      <c r="L206" s="89">
        <v>7.2695999999999997E-2</v>
      </c>
      <c r="M206" s="89">
        <v>0.11599999999976571</v>
      </c>
      <c r="N206" s="90">
        <v>68746.663799999995</v>
      </c>
      <c r="O206" s="102">
        <v>86.92</v>
      </c>
      <c r="P206" s="90">
        <v>59.754600279000002</v>
      </c>
      <c r="Q206" s="91">
        <f t="shared" si="3"/>
        <v>6.5421496847083652E-3</v>
      </c>
      <c r="R206" s="91">
        <f>P206/'סכום נכסי הקרן'!$C$42</f>
        <v>5.6625774684777701E-4</v>
      </c>
    </row>
    <row r="207" spans="2:18">
      <c r="B207" s="86" t="s">
        <v>2928</v>
      </c>
      <c r="C207" s="88" t="s">
        <v>2617</v>
      </c>
      <c r="D207" s="87" t="s">
        <v>2754</v>
      </c>
      <c r="E207" s="87"/>
      <c r="F207" s="87" t="s">
        <v>511</v>
      </c>
      <c r="G207" s="101">
        <v>45016</v>
      </c>
      <c r="H207" s="87" t="s">
        <v>131</v>
      </c>
      <c r="I207" s="90">
        <v>5.3799999999870298</v>
      </c>
      <c r="J207" s="88" t="s">
        <v>348</v>
      </c>
      <c r="K207" s="88" t="s">
        <v>133</v>
      </c>
      <c r="L207" s="89">
        <v>4.4999999999999998E-2</v>
      </c>
      <c r="M207" s="89">
        <v>4.0099999999870309E-2</v>
      </c>
      <c r="N207" s="90">
        <v>74893.938827999998</v>
      </c>
      <c r="O207" s="102">
        <v>102.95</v>
      </c>
      <c r="P207" s="90">
        <v>77.103309100000004</v>
      </c>
      <c r="Q207" s="91">
        <f t="shared" si="3"/>
        <v>8.4415490516770997E-3</v>
      </c>
      <c r="R207" s="91">
        <f>P207/'סכום נכסי הקרן'!$C$42</f>
        <v>7.3066083417208606E-4</v>
      </c>
    </row>
    <row r="208" spans="2:18">
      <c r="B208" s="86" t="s">
        <v>2929</v>
      </c>
      <c r="C208" s="88" t="s">
        <v>2616</v>
      </c>
      <c r="D208" s="87">
        <v>8811</v>
      </c>
      <c r="E208" s="87"/>
      <c r="F208" s="87" t="s">
        <v>732</v>
      </c>
      <c r="G208" s="101">
        <v>44550</v>
      </c>
      <c r="H208" s="87" t="s">
        <v>2615</v>
      </c>
      <c r="I208" s="90">
        <v>5.0700000000112908</v>
      </c>
      <c r="J208" s="88" t="s">
        <v>338</v>
      </c>
      <c r="K208" s="88" t="s">
        <v>133</v>
      </c>
      <c r="L208" s="89">
        <v>7.3499999999999996E-2</v>
      </c>
      <c r="M208" s="89">
        <v>8.9800000000270191E-2</v>
      </c>
      <c r="N208" s="90">
        <v>104512.53922799999</v>
      </c>
      <c r="O208" s="102">
        <v>94.91</v>
      </c>
      <c r="P208" s="90">
        <v>99.192541383999995</v>
      </c>
      <c r="Q208" s="91">
        <f t="shared" si="3"/>
        <v>1.0859958067007874E-2</v>
      </c>
      <c r="R208" s="91">
        <f>P208/'סכום נכסי הקרן'!$C$42</f>
        <v>9.3998695876053653E-4</v>
      </c>
    </row>
    <row r="209" spans="2:18">
      <c r="B209" s="86" t="s">
        <v>2930</v>
      </c>
      <c r="C209" s="88" t="s">
        <v>2617</v>
      </c>
      <c r="D209" s="87" t="s">
        <v>2755</v>
      </c>
      <c r="E209" s="87"/>
      <c r="F209" s="87" t="s">
        <v>732</v>
      </c>
      <c r="G209" s="101">
        <v>42732</v>
      </c>
      <c r="H209" s="87" t="s">
        <v>2615</v>
      </c>
      <c r="I209" s="90">
        <v>2.2300000000307971</v>
      </c>
      <c r="J209" s="88" t="s">
        <v>129</v>
      </c>
      <c r="K209" s="88" t="s">
        <v>133</v>
      </c>
      <c r="L209" s="89">
        <v>2.1613000000000004E-2</v>
      </c>
      <c r="M209" s="89">
        <v>2.8599999999859519E-2</v>
      </c>
      <c r="N209" s="90">
        <v>17030.027217999999</v>
      </c>
      <c r="O209" s="102">
        <v>108.68</v>
      </c>
      <c r="P209" s="90">
        <v>18.508233741000002</v>
      </c>
      <c r="Q209" s="91">
        <f t="shared" si="3"/>
        <v>2.0263483475387784E-3</v>
      </c>
      <c r="R209" s="91">
        <f>P209/'סכום נכסי הקרן'!$C$42</f>
        <v>1.753911947762435E-4</v>
      </c>
    </row>
    <row r="210" spans="2:18">
      <c r="B210" s="86" t="s">
        <v>2931</v>
      </c>
      <c r="C210" s="88" t="s">
        <v>2617</v>
      </c>
      <c r="D210" s="87" t="s">
        <v>2756</v>
      </c>
      <c r="E210" s="87"/>
      <c r="F210" s="87" t="s">
        <v>511</v>
      </c>
      <c r="G210" s="101">
        <v>44347</v>
      </c>
      <c r="H210" s="87" t="s">
        <v>131</v>
      </c>
      <c r="I210" s="90">
        <v>2.3900000000061961</v>
      </c>
      <c r="J210" s="88" t="s">
        <v>129</v>
      </c>
      <c r="K210" s="88" t="s">
        <v>133</v>
      </c>
      <c r="L210" s="89">
        <v>6.25E-2</v>
      </c>
      <c r="M210" s="89">
        <v>7.0900000000246183E-2</v>
      </c>
      <c r="N210" s="90">
        <v>60603.095708000001</v>
      </c>
      <c r="O210" s="102">
        <v>98.53</v>
      </c>
      <c r="P210" s="90">
        <v>59.712242117000002</v>
      </c>
      <c r="Q210" s="91">
        <f t="shared" si="3"/>
        <v>6.5375121599842555E-3</v>
      </c>
      <c r="R210" s="91">
        <f>P210/'סכום נכסי הקרן'!$C$42</f>
        <v>5.6585634449109255E-4</v>
      </c>
    </row>
    <row r="211" spans="2:18">
      <c r="B211" s="86" t="s">
        <v>2931</v>
      </c>
      <c r="C211" s="88" t="s">
        <v>2617</v>
      </c>
      <c r="D211" s="87">
        <v>9199</v>
      </c>
      <c r="E211" s="87"/>
      <c r="F211" s="87" t="s">
        <v>511</v>
      </c>
      <c r="G211" s="101">
        <v>44788</v>
      </c>
      <c r="H211" s="87" t="s">
        <v>131</v>
      </c>
      <c r="I211" s="90">
        <v>2.3899999999710362</v>
      </c>
      <c r="J211" s="88" t="s">
        <v>129</v>
      </c>
      <c r="K211" s="88" t="s">
        <v>133</v>
      </c>
      <c r="L211" s="89">
        <v>6.25E-2</v>
      </c>
      <c r="M211" s="89">
        <v>7.0899999998920452E-2</v>
      </c>
      <c r="N211" s="90">
        <v>34690.581002999999</v>
      </c>
      <c r="O211" s="102">
        <v>98.53</v>
      </c>
      <c r="P211" s="90">
        <v>34.180636340999996</v>
      </c>
      <c r="Q211" s="91">
        <f t="shared" si="3"/>
        <v>3.7422196486517375E-3</v>
      </c>
      <c r="R211" s="91">
        <f>P211/'סכום נכסי הקרן'!$C$42</f>
        <v>3.2390895479021372E-4</v>
      </c>
    </row>
    <row r="212" spans="2:18">
      <c r="B212" s="86" t="s">
        <v>2931</v>
      </c>
      <c r="C212" s="88" t="s">
        <v>2617</v>
      </c>
      <c r="D212" s="87">
        <v>9255</v>
      </c>
      <c r="E212" s="87"/>
      <c r="F212" s="87" t="s">
        <v>511</v>
      </c>
      <c r="G212" s="101">
        <v>44825</v>
      </c>
      <c r="H212" s="87" t="s">
        <v>131</v>
      </c>
      <c r="I212" s="90">
        <v>2.3900000000506987</v>
      </c>
      <c r="J212" s="88" t="s">
        <v>129</v>
      </c>
      <c r="K212" s="88" t="s">
        <v>133</v>
      </c>
      <c r="L212" s="89">
        <v>6.25E-2</v>
      </c>
      <c r="M212" s="89">
        <v>7.0900000001683922E-2</v>
      </c>
      <c r="N212" s="90">
        <v>22420.862623000001</v>
      </c>
      <c r="O212" s="102">
        <v>98.53</v>
      </c>
      <c r="P212" s="90">
        <v>22.091280392000002</v>
      </c>
      <c r="Q212" s="91">
        <f t="shared" si="3"/>
        <v>2.4186332495996664E-3</v>
      </c>
      <c r="R212" s="91">
        <f>P212/'סכום נכסי הקרן'!$C$42</f>
        <v>2.0934553325349E-4</v>
      </c>
    </row>
    <row r="213" spans="2:18">
      <c r="B213" s="86" t="s">
        <v>2931</v>
      </c>
      <c r="C213" s="88" t="s">
        <v>2617</v>
      </c>
      <c r="D213" s="87">
        <v>9287</v>
      </c>
      <c r="E213" s="87"/>
      <c r="F213" s="87" t="s">
        <v>511</v>
      </c>
      <c r="G213" s="101">
        <v>44861</v>
      </c>
      <c r="H213" s="87" t="s">
        <v>131</v>
      </c>
      <c r="I213" s="90">
        <v>2.3899999999865922</v>
      </c>
      <c r="J213" s="88" t="s">
        <v>129</v>
      </c>
      <c r="K213" s="88" t="s">
        <v>133</v>
      </c>
      <c r="L213" s="89">
        <v>6.25E-2</v>
      </c>
      <c r="M213" s="89">
        <v>7.0899999998357513E-2</v>
      </c>
      <c r="N213" s="90">
        <v>12111.143238000001</v>
      </c>
      <c r="O213" s="102">
        <v>98.53</v>
      </c>
      <c r="P213" s="90">
        <v>11.933111843999999</v>
      </c>
      <c r="Q213" s="91">
        <f t="shared" si="3"/>
        <v>1.3064802295272039E-3</v>
      </c>
      <c r="R213" s="91">
        <f>P213/'סכום נכסי הקרן'!$C$42</f>
        <v>1.1308279185394701E-4</v>
      </c>
    </row>
    <row r="214" spans="2:18">
      <c r="B214" s="86" t="s">
        <v>2931</v>
      </c>
      <c r="C214" s="88" t="s">
        <v>2617</v>
      </c>
      <c r="D214" s="87">
        <v>9339</v>
      </c>
      <c r="E214" s="87"/>
      <c r="F214" s="87" t="s">
        <v>511</v>
      </c>
      <c r="G214" s="101">
        <v>44895</v>
      </c>
      <c r="H214" s="87" t="s">
        <v>131</v>
      </c>
      <c r="I214" s="90">
        <v>2.3900000000302155</v>
      </c>
      <c r="J214" s="88" t="s">
        <v>129</v>
      </c>
      <c r="K214" s="88" t="s">
        <v>133</v>
      </c>
      <c r="L214" s="89">
        <v>6.25E-2</v>
      </c>
      <c r="M214" s="89">
        <v>7.090000000090646E-2</v>
      </c>
      <c r="N214" s="90">
        <v>16794.545646999999</v>
      </c>
      <c r="O214" s="102">
        <v>98.53</v>
      </c>
      <c r="P214" s="90">
        <v>16.547669150000001</v>
      </c>
      <c r="Q214" s="91">
        <f t="shared" si="3"/>
        <v>1.8116986475830634E-3</v>
      </c>
      <c r="R214" s="91">
        <f>P214/'סכום נכסי הקרן'!$C$42</f>
        <v>1.5681212500311085E-4</v>
      </c>
    </row>
    <row r="215" spans="2:18">
      <c r="B215" s="86" t="s">
        <v>2931</v>
      </c>
      <c r="C215" s="88" t="s">
        <v>2617</v>
      </c>
      <c r="D215" s="87">
        <v>9388</v>
      </c>
      <c r="E215" s="87"/>
      <c r="F215" s="87" t="s">
        <v>511</v>
      </c>
      <c r="G215" s="101">
        <v>44921</v>
      </c>
      <c r="H215" s="87" t="s">
        <v>131</v>
      </c>
      <c r="I215" s="90">
        <v>2.3899999999615891</v>
      </c>
      <c r="J215" s="88" t="s">
        <v>129</v>
      </c>
      <c r="K215" s="88" t="s">
        <v>133</v>
      </c>
      <c r="L215" s="89">
        <v>6.25E-2</v>
      </c>
      <c r="M215" s="89">
        <v>7.089999999906714E-2</v>
      </c>
      <c r="N215" s="90">
        <v>31442.869663000001</v>
      </c>
      <c r="O215" s="102">
        <v>98.53</v>
      </c>
      <c r="P215" s="90">
        <v>30.980665721000001</v>
      </c>
      <c r="Q215" s="91">
        <f t="shared" si="3"/>
        <v>3.3918752954979568E-3</v>
      </c>
      <c r="R215" s="91">
        <f>P215/'סכום נכסי הקרן'!$C$42</f>
        <v>2.9358479322273874E-4</v>
      </c>
    </row>
    <row r="216" spans="2:18">
      <c r="B216" s="86" t="s">
        <v>2931</v>
      </c>
      <c r="C216" s="88" t="s">
        <v>2617</v>
      </c>
      <c r="D216" s="87">
        <v>9455</v>
      </c>
      <c r="E216" s="87"/>
      <c r="F216" s="87" t="s">
        <v>511</v>
      </c>
      <c r="G216" s="101">
        <v>44957</v>
      </c>
      <c r="H216" s="87" t="s">
        <v>131</v>
      </c>
      <c r="I216" s="90">
        <v>2.3899999999933375</v>
      </c>
      <c r="J216" s="88" t="s">
        <v>129</v>
      </c>
      <c r="K216" s="88" t="s">
        <v>133</v>
      </c>
      <c r="L216" s="89">
        <v>6.25E-2</v>
      </c>
      <c r="M216" s="89">
        <v>7.0900000000599595E-2</v>
      </c>
      <c r="N216" s="90">
        <v>22850.968326999995</v>
      </c>
      <c r="O216" s="102">
        <v>98.53</v>
      </c>
      <c r="P216" s="90">
        <v>22.515063585</v>
      </c>
      <c r="Q216" s="91">
        <f t="shared" si="3"/>
        <v>2.4650305657815969E-3</v>
      </c>
      <c r="R216" s="91">
        <f>P216/'סכום נכסי הקרן'!$C$42</f>
        <v>2.1336146700419187E-4</v>
      </c>
    </row>
    <row r="217" spans="2:18">
      <c r="B217" s="86" t="s">
        <v>2931</v>
      </c>
      <c r="C217" s="88" t="s">
        <v>2617</v>
      </c>
      <c r="D217" s="87">
        <v>9524</v>
      </c>
      <c r="E217" s="87"/>
      <c r="F217" s="87" t="s">
        <v>511</v>
      </c>
      <c r="G217" s="101">
        <v>45008</v>
      </c>
      <c r="H217" s="87" t="s">
        <v>131</v>
      </c>
      <c r="I217" s="90">
        <v>2.4000000001352917</v>
      </c>
      <c r="J217" s="88" t="s">
        <v>129</v>
      </c>
      <c r="K217" s="88" t="s">
        <v>133</v>
      </c>
      <c r="L217" s="89">
        <v>6.25E-2</v>
      </c>
      <c r="M217" s="89">
        <v>7.0700000004599917E-2</v>
      </c>
      <c r="N217" s="90">
        <v>7501.7129199999999</v>
      </c>
      <c r="O217" s="102">
        <v>98.53</v>
      </c>
      <c r="P217" s="90">
        <v>7.3914384799999997</v>
      </c>
      <c r="Q217" s="91">
        <f t="shared" si="3"/>
        <v>8.0924140895755167E-4</v>
      </c>
      <c r="R217" s="91">
        <f>P217/'סכום נכסי הקרן'!$C$42</f>
        <v>7.0044135181332378E-5</v>
      </c>
    </row>
    <row r="218" spans="2:18">
      <c r="B218" s="86" t="s">
        <v>2931</v>
      </c>
      <c r="C218" s="88" t="s">
        <v>2617</v>
      </c>
      <c r="D218" s="87">
        <v>8814</v>
      </c>
      <c r="E218" s="87"/>
      <c r="F218" s="87" t="s">
        <v>511</v>
      </c>
      <c r="G218" s="101">
        <v>44558</v>
      </c>
      <c r="H218" s="87" t="s">
        <v>131</v>
      </c>
      <c r="I218" s="90">
        <v>2.3899999999082193</v>
      </c>
      <c r="J218" s="88" t="s">
        <v>129</v>
      </c>
      <c r="K218" s="88" t="s">
        <v>133</v>
      </c>
      <c r="L218" s="89">
        <v>6.25E-2</v>
      </c>
      <c r="M218" s="89">
        <v>7.0899999998035007E-2</v>
      </c>
      <c r="N218" s="90">
        <v>16476.491683</v>
      </c>
      <c r="O218" s="102">
        <v>98.53</v>
      </c>
      <c r="P218" s="90">
        <v>16.234290490999999</v>
      </c>
      <c r="Q218" s="91">
        <f t="shared" si="3"/>
        <v>1.7773888189573383E-3</v>
      </c>
      <c r="R218" s="91">
        <f>P218/'סכום נכסי הקרן'!$C$42</f>
        <v>1.5384242739778885E-4</v>
      </c>
    </row>
    <row r="219" spans="2:18">
      <c r="B219" s="86" t="s">
        <v>2931</v>
      </c>
      <c r="C219" s="88" t="s">
        <v>2617</v>
      </c>
      <c r="D219" s="87">
        <v>9003</v>
      </c>
      <c r="E219" s="87"/>
      <c r="F219" s="87" t="s">
        <v>511</v>
      </c>
      <c r="G219" s="101">
        <v>44644</v>
      </c>
      <c r="H219" s="87" t="s">
        <v>131</v>
      </c>
      <c r="I219" s="90">
        <v>2.389999999998714</v>
      </c>
      <c r="J219" s="88" t="s">
        <v>129</v>
      </c>
      <c r="K219" s="88" t="s">
        <v>133</v>
      </c>
      <c r="L219" s="89">
        <v>6.25E-2</v>
      </c>
      <c r="M219" s="89">
        <v>7.0900000000458666E-2</v>
      </c>
      <c r="N219" s="90">
        <v>23676.591735999998</v>
      </c>
      <c r="O219" s="102">
        <v>98.53</v>
      </c>
      <c r="P219" s="90">
        <v>23.328550477</v>
      </c>
      <c r="Q219" s="91">
        <f t="shared" si="3"/>
        <v>2.5540940519259855E-3</v>
      </c>
      <c r="R219" s="91">
        <f>P219/'סכום נכסי הקרן'!$C$42</f>
        <v>2.2107038401482089E-4</v>
      </c>
    </row>
    <row r="220" spans="2:18">
      <c r="B220" s="86" t="s">
        <v>2931</v>
      </c>
      <c r="C220" s="88" t="s">
        <v>2617</v>
      </c>
      <c r="D220" s="87">
        <v>9096</v>
      </c>
      <c r="E220" s="87"/>
      <c r="F220" s="87" t="s">
        <v>511</v>
      </c>
      <c r="G220" s="101">
        <v>44711</v>
      </c>
      <c r="H220" s="87" t="s">
        <v>131</v>
      </c>
      <c r="I220" s="90">
        <v>2.3899999999767121</v>
      </c>
      <c r="J220" s="88" t="s">
        <v>129</v>
      </c>
      <c r="K220" s="88" t="s">
        <v>133</v>
      </c>
      <c r="L220" s="89">
        <v>6.25E-2</v>
      </c>
      <c r="M220" s="89">
        <v>7.0899999999131991E-2</v>
      </c>
      <c r="N220" s="90">
        <v>23969.801025000001</v>
      </c>
      <c r="O220" s="102">
        <v>98.53</v>
      </c>
      <c r="P220" s="90">
        <v>23.617449645000001</v>
      </c>
      <c r="Q220" s="91">
        <f t="shared" si="3"/>
        <v>2.5857237773700349E-3</v>
      </c>
      <c r="R220" s="91">
        <f>P220/'סכום נכסי הקרן'!$C$42</f>
        <v>2.2380810447774851E-4</v>
      </c>
    </row>
    <row r="221" spans="2:18">
      <c r="B221" s="86" t="s">
        <v>2931</v>
      </c>
      <c r="C221" s="88" t="s">
        <v>2617</v>
      </c>
      <c r="D221" s="87">
        <v>9127</v>
      </c>
      <c r="E221" s="87"/>
      <c r="F221" s="87" t="s">
        <v>511</v>
      </c>
      <c r="G221" s="101">
        <v>44738</v>
      </c>
      <c r="H221" s="87" t="s">
        <v>131</v>
      </c>
      <c r="I221" s="90">
        <v>2.3900000000194899</v>
      </c>
      <c r="J221" s="88" t="s">
        <v>129</v>
      </c>
      <c r="K221" s="88" t="s">
        <v>133</v>
      </c>
      <c r="L221" s="89">
        <v>6.25E-2</v>
      </c>
      <c r="M221" s="89">
        <v>7.0899999999545257E-2</v>
      </c>
      <c r="N221" s="90">
        <v>14060.206397</v>
      </c>
      <c r="O221" s="102">
        <v>98.53</v>
      </c>
      <c r="P221" s="90">
        <v>13.853524107</v>
      </c>
      <c r="Q221" s="91">
        <f t="shared" si="3"/>
        <v>1.5167339074404484E-3</v>
      </c>
      <c r="R221" s="91">
        <f>P221/'סכום נכסי הקרן'!$C$42</f>
        <v>1.312813626081286E-4</v>
      </c>
    </row>
    <row r="222" spans="2:18">
      <c r="B222" s="86" t="s">
        <v>2932</v>
      </c>
      <c r="C222" s="88" t="s">
        <v>2617</v>
      </c>
      <c r="D222" s="87" t="s">
        <v>2757</v>
      </c>
      <c r="E222" s="87"/>
      <c r="F222" s="87" t="s">
        <v>511</v>
      </c>
      <c r="G222" s="101">
        <v>45016</v>
      </c>
      <c r="H222" s="87" t="s">
        <v>131</v>
      </c>
      <c r="I222" s="90">
        <v>5.5099999999931333</v>
      </c>
      <c r="J222" s="88" t="s">
        <v>348</v>
      </c>
      <c r="K222" s="88" t="s">
        <v>133</v>
      </c>
      <c r="L222" s="89">
        <v>4.5499999999999999E-2</v>
      </c>
      <c r="M222" s="89">
        <v>4.0599999999955852E-2</v>
      </c>
      <c r="N222" s="90">
        <v>158323.36801800001</v>
      </c>
      <c r="O222" s="102">
        <v>103.02</v>
      </c>
      <c r="P222" s="90">
        <v>163.10472701199998</v>
      </c>
      <c r="Q222" s="91">
        <f t="shared" si="3"/>
        <v>1.7857295227711577E-2</v>
      </c>
      <c r="R222" s="91">
        <f>P222/'סכום נכסי הקרן'!$C$42</f>
        <v>1.5456435954186339E-3</v>
      </c>
    </row>
    <row r="223" spans="2:18">
      <c r="B223" s="86" t="s">
        <v>2933</v>
      </c>
      <c r="C223" s="88" t="s">
        <v>2617</v>
      </c>
      <c r="D223" s="87" t="s">
        <v>2758</v>
      </c>
      <c r="E223" s="87"/>
      <c r="F223" s="87" t="s">
        <v>532</v>
      </c>
      <c r="G223" s="101">
        <v>44294</v>
      </c>
      <c r="H223" s="87" t="s">
        <v>131</v>
      </c>
      <c r="I223" s="90">
        <v>7.3999999998170187</v>
      </c>
      <c r="J223" s="88" t="s">
        <v>559</v>
      </c>
      <c r="K223" s="88" t="s">
        <v>133</v>
      </c>
      <c r="L223" s="89">
        <v>0.03</v>
      </c>
      <c r="M223" s="89">
        <v>6.969999999818427E-2</v>
      </c>
      <c r="N223" s="90">
        <v>17413.157262000001</v>
      </c>
      <c r="O223" s="102">
        <v>81.599999999999994</v>
      </c>
      <c r="P223" s="90">
        <v>14.209136714</v>
      </c>
      <c r="Q223" s="91">
        <f t="shared" si="3"/>
        <v>1.5556676613924596E-3</v>
      </c>
      <c r="R223" s="91">
        <f>P223/'סכום נכסי הקרן'!$C$42</f>
        <v>1.3465128547013883E-4</v>
      </c>
    </row>
    <row r="224" spans="2:18">
      <c r="B224" s="86" t="s">
        <v>2934</v>
      </c>
      <c r="C224" s="88" t="s">
        <v>2617</v>
      </c>
      <c r="D224" s="87" t="s">
        <v>2759</v>
      </c>
      <c r="E224" s="87"/>
      <c r="F224" s="87" t="s">
        <v>532</v>
      </c>
      <c r="G224" s="101">
        <v>42326</v>
      </c>
      <c r="H224" s="87" t="s">
        <v>131</v>
      </c>
      <c r="I224" s="90">
        <v>5.810000000246573</v>
      </c>
      <c r="J224" s="88" t="s">
        <v>559</v>
      </c>
      <c r="K224" s="88" t="s">
        <v>133</v>
      </c>
      <c r="L224" s="89">
        <v>7.5499999999999998E-2</v>
      </c>
      <c r="M224" s="89">
        <v>0.11460000000344765</v>
      </c>
      <c r="N224" s="90">
        <v>5554.2763610000002</v>
      </c>
      <c r="O224" s="102">
        <v>82.51</v>
      </c>
      <c r="P224" s="90">
        <v>4.5828313270000001</v>
      </c>
      <c r="Q224" s="91">
        <f t="shared" si="3"/>
        <v>5.0174494316785364E-4</v>
      </c>
      <c r="R224" s="91">
        <f>P224/'סכום נכסי הקרן'!$C$42</f>
        <v>4.3428685478504164E-5</v>
      </c>
    </row>
    <row r="225" spans="2:18">
      <c r="B225" s="86" t="s">
        <v>2934</v>
      </c>
      <c r="C225" s="88" t="s">
        <v>2617</v>
      </c>
      <c r="D225" s="87" t="s">
        <v>2760</v>
      </c>
      <c r="E225" s="87"/>
      <c r="F225" s="87" t="s">
        <v>532</v>
      </c>
      <c r="G225" s="101">
        <v>42606</v>
      </c>
      <c r="H225" s="87" t="s">
        <v>131</v>
      </c>
      <c r="I225" s="90">
        <v>5.8099999999428595</v>
      </c>
      <c r="J225" s="88" t="s">
        <v>559</v>
      </c>
      <c r="K225" s="88" t="s">
        <v>133</v>
      </c>
      <c r="L225" s="89">
        <v>7.5499999999999998E-2</v>
      </c>
      <c r="M225" s="89">
        <v>0.11489999999901303</v>
      </c>
      <c r="N225" s="90">
        <v>23362.829134</v>
      </c>
      <c r="O225" s="102">
        <v>82.4</v>
      </c>
      <c r="P225" s="90">
        <v>19.250962210000001</v>
      </c>
      <c r="Q225" s="91">
        <f t="shared" si="3"/>
        <v>2.1076649457020149E-3</v>
      </c>
      <c r="R225" s="91">
        <f>P225/'סכום נכסי הקרן'!$C$42</f>
        <v>1.8242957755199517E-4</v>
      </c>
    </row>
    <row r="226" spans="2:18">
      <c r="B226" s="86" t="s">
        <v>2934</v>
      </c>
      <c r="C226" s="88" t="s">
        <v>2617</v>
      </c>
      <c r="D226" s="87" t="s">
        <v>2761</v>
      </c>
      <c r="E226" s="87"/>
      <c r="F226" s="87" t="s">
        <v>532</v>
      </c>
      <c r="G226" s="101">
        <v>42648</v>
      </c>
      <c r="H226" s="87" t="s">
        <v>131</v>
      </c>
      <c r="I226" s="90">
        <v>5.8100000001080812</v>
      </c>
      <c r="J226" s="88" t="s">
        <v>559</v>
      </c>
      <c r="K226" s="88" t="s">
        <v>133</v>
      </c>
      <c r="L226" s="89">
        <v>7.5499999999999998E-2</v>
      </c>
      <c r="M226" s="89">
        <v>0.11470000000292556</v>
      </c>
      <c r="N226" s="90">
        <v>21430.856787000001</v>
      </c>
      <c r="O226" s="102">
        <v>82.46</v>
      </c>
      <c r="P226" s="90">
        <v>17.671875689</v>
      </c>
      <c r="Q226" s="91">
        <f t="shared" si="3"/>
        <v>1.9347808441056071E-3</v>
      </c>
      <c r="R226" s="91">
        <f>P226/'סכום נכסי הקרן'!$C$42</f>
        <v>1.6746554179099621E-4</v>
      </c>
    </row>
    <row r="227" spans="2:18">
      <c r="B227" s="86" t="s">
        <v>2934</v>
      </c>
      <c r="C227" s="88" t="s">
        <v>2617</v>
      </c>
      <c r="D227" s="87" t="s">
        <v>2762</v>
      </c>
      <c r="E227" s="87"/>
      <c r="F227" s="87" t="s">
        <v>532</v>
      </c>
      <c r="G227" s="101">
        <v>42718</v>
      </c>
      <c r="H227" s="87" t="s">
        <v>131</v>
      </c>
      <c r="I227" s="90">
        <v>5.8099999999133285</v>
      </c>
      <c r="J227" s="88" t="s">
        <v>559</v>
      </c>
      <c r="K227" s="88" t="s">
        <v>133</v>
      </c>
      <c r="L227" s="89">
        <v>7.5499999999999998E-2</v>
      </c>
      <c r="M227" s="89">
        <v>0.11469999999830707</v>
      </c>
      <c r="N227" s="90">
        <v>14973.200685</v>
      </c>
      <c r="O227" s="102">
        <v>82.45</v>
      </c>
      <c r="P227" s="90">
        <v>12.345398146999999</v>
      </c>
      <c r="Q227" s="91">
        <f t="shared" si="3"/>
        <v>1.3516188246242738E-3</v>
      </c>
      <c r="R227" s="91">
        <f>P227/'סכום נכסי הקרן'!$C$42</f>
        <v>1.1698977662002244E-4</v>
      </c>
    </row>
    <row r="228" spans="2:18">
      <c r="B228" s="86" t="s">
        <v>2934</v>
      </c>
      <c r="C228" s="88" t="s">
        <v>2617</v>
      </c>
      <c r="D228" s="87" t="s">
        <v>2763</v>
      </c>
      <c r="E228" s="87"/>
      <c r="F228" s="87" t="s">
        <v>532</v>
      </c>
      <c r="G228" s="101">
        <v>42900</v>
      </c>
      <c r="H228" s="87" t="s">
        <v>131</v>
      </c>
      <c r="I228" s="90">
        <v>5.7900000000837819</v>
      </c>
      <c r="J228" s="88" t="s">
        <v>559</v>
      </c>
      <c r="K228" s="88" t="s">
        <v>133</v>
      </c>
      <c r="L228" s="89">
        <v>7.5499999999999998E-2</v>
      </c>
      <c r="M228" s="89">
        <v>0.11560000000211515</v>
      </c>
      <c r="N228" s="90">
        <v>17736.325034000001</v>
      </c>
      <c r="O228" s="102">
        <v>82.1</v>
      </c>
      <c r="P228" s="90">
        <v>14.561516282000003</v>
      </c>
      <c r="Q228" s="91">
        <f t="shared" si="3"/>
        <v>1.5942474505455146E-3</v>
      </c>
      <c r="R228" s="91">
        <f>P228/'סכום נכסי הקרן'!$C$42</f>
        <v>1.3799057080179889E-4</v>
      </c>
    </row>
    <row r="229" spans="2:18">
      <c r="B229" s="86" t="s">
        <v>2934</v>
      </c>
      <c r="C229" s="88" t="s">
        <v>2617</v>
      </c>
      <c r="D229" s="87" t="s">
        <v>2764</v>
      </c>
      <c r="E229" s="87"/>
      <c r="F229" s="87" t="s">
        <v>532</v>
      </c>
      <c r="G229" s="101">
        <v>43075</v>
      </c>
      <c r="H229" s="87" t="s">
        <v>131</v>
      </c>
      <c r="I229" s="90">
        <v>5.7900000000620828</v>
      </c>
      <c r="J229" s="88" t="s">
        <v>559</v>
      </c>
      <c r="K229" s="88" t="s">
        <v>133</v>
      </c>
      <c r="L229" s="89">
        <v>7.5499999999999998E-2</v>
      </c>
      <c r="M229" s="89">
        <v>0.11590000000084254</v>
      </c>
      <c r="N229" s="90">
        <v>11005.490159000001</v>
      </c>
      <c r="O229" s="102">
        <v>81.96</v>
      </c>
      <c r="P229" s="90">
        <v>9.0200955360000012</v>
      </c>
      <c r="Q229" s="91">
        <f t="shared" si="3"/>
        <v>9.875526719508546E-4</v>
      </c>
      <c r="R229" s="91">
        <f>P229/'סכום נכסי הקרן'!$C$42</f>
        <v>8.5477920540321794E-5</v>
      </c>
    </row>
    <row r="230" spans="2:18">
      <c r="B230" s="86" t="s">
        <v>2934</v>
      </c>
      <c r="C230" s="88" t="s">
        <v>2617</v>
      </c>
      <c r="D230" s="87" t="s">
        <v>2765</v>
      </c>
      <c r="E230" s="87"/>
      <c r="F230" s="87" t="s">
        <v>532</v>
      </c>
      <c r="G230" s="101">
        <v>43292</v>
      </c>
      <c r="H230" s="87" t="s">
        <v>131</v>
      </c>
      <c r="I230" s="90">
        <v>5.7800000000862575</v>
      </c>
      <c r="J230" s="88" t="s">
        <v>559</v>
      </c>
      <c r="K230" s="88" t="s">
        <v>133</v>
      </c>
      <c r="L230" s="89">
        <v>7.5499999999999998E-2</v>
      </c>
      <c r="M230" s="89">
        <v>0.11600000000179024</v>
      </c>
      <c r="N230" s="90">
        <v>30009.469826</v>
      </c>
      <c r="O230" s="102">
        <v>81.900000000000006</v>
      </c>
      <c r="P230" s="90">
        <v>24.577744096</v>
      </c>
      <c r="Q230" s="91">
        <f t="shared" si="3"/>
        <v>2.6908602858648416E-3</v>
      </c>
      <c r="R230" s="91">
        <f>P230/'סכום נכסי הקרן'!$C$42</f>
        <v>2.3290822680464466E-4</v>
      </c>
    </row>
    <row r="231" spans="2:18">
      <c r="B231" s="86" t="s">
        <v>2906</v>
      </c>
      <c r="C231" s="88" t="s">
        <v>2617</v>
      </c>
      <c r="D231" s="87" t="s">
        <v>2766</v>
      </c>
      <c r="E231" s="87"/>
      <c r="F231" s="87" t="s">
        <v>532</v>
      </c>
      <c r="G231" s="101">
        <v>44858</v>
      </c>
      <c r="H231" s="87" t="s">
        <v>131</v>
      </c>
      <c r="I231" s="90">
        <v>5.719999999086979</v>
      </c>
      <c r="J231" s="88" t="s">
        <v>559</v>
      </c>
      <c r="K231" s="88" t="s">
        <v>133</v>
      </c>
      <c r="L231" s="89">
        <v>3.49E-2</v>
      </c>
      <c r="M231" s="89">
        <v>5.5699999990394253E-2</v>
      </c>
      <c r="N231" s="90">
        <v>2316.2327879999998</v>
      </c>
      <c r="O231" s="102">
        <v>90.79</v>
      </c>
      <c r="P231" s="90">
        <v>2.1029075859999997</v>
      </c>
      <c r="Q231" s="91">
        <f t="shared" si="3"/>
        <v>2.3023392569752725E-4</v>
      </c>
      <c r="R231" s="91">
        <f>P231/'סכום נכסי הקרן'!$C$42</f>
        <v>1.9927967150939925E-5</v>
      </c>
    </row>
    <row r="232" spans="2:18">
      <c r="B232" s="86" t="s">
        <v>2906</v>
      </c>
      <c r="C232" s="88" t="s">
        <v>2617</v>
      </c>
      <c r="D232" s="87" t="s">
        <v>2767</v>
      </c>
      <c r="E232" s="87"/>
      <c r="F232" s="87" t="s">
        <v>532</v>
      </c>
      <c r="G232" s="101">
        <v>44858</v>
      </c>
      <c r="H232" s="87" t="s">
        <v>131</v>
      </c>
      <c r="I232" s="90">
        <v>5.7499999994268709</v>
      </c>
      <c r="J232" s="88" t="s">
        <v>559</v>
      </c>
      <c r="K232" s="88" t="s">
        <v>133</v>
      </c>
      <c r="L232" s="89">
        <v>3.49E-2</v>
      </c>
      <c r="M232" s="89">
        <v>5.5599999993580944E-2</v>
      </c>
      <c r="N232" s="90">
        <v>1921.379889</v>
      </c>
      <c r="O232" s="102">
        <v>90.81</v>
      </c>
      <c r="P232" s="90">
        <v>1.744804952</v>
      </c>
      <c r="Q232" s="91">
        <f t="shared" si="3"/>
        <v>1.9102755458672146E-4</v>
      </c>
      <c r="R232" s="91">
        <f>P232/'סכום נכסי הקרן'!$C$42</f>
        <v>1.6534447828204903E-5</v>
      </c>
    </row>
    <row r="233" spans="2:18">
      <c r="B233" s="86" t="s">
        <v>2906</v>
      </c>
      <c r="C233" s="88" t="s">
        <v>2617</v>
      </c>
      <c r="D233" s="87" t="s">
        <v>2768</v>
      </c>
      <c r="E233" s="87"/>
      <c r="F233" s="87" t="s">
        <v>532</v>
      </c>
      <c r="G233" s="101">
        <v>44858</v>
      </c>
      <c r="H233" s="87" t="s">
        <v>131</v>
      </c>
      <c r="I233" s="90">
        <v>5.6199999991593161</v>
      </c>
      <c r="J233" s="88" t="s">
        <v>559</v>
      </c>
      <c r="K233" s="88" t="s">
        <v>133</v>
      </c>
      <c r="L233" s="89">
        <v>3.49E-2</v>
      </c>
      <c r="M233" s="89">
        <v>5.5799999992872468E-2</v>
      </c>
      <c r="N233" s="90">
        <v>2407.277329</v>
      </c>
      <c r="O233" s="102">
        <v>90.92</v>
      </c>
      <c r="P233" s="90">
        <v>2.1886963820000003</v>
      </c>
      <c r="Q233" s="91">
        <f t="shared" si="3"/>
        <v>2.3962639325788939E-4</v>
      </c>
      <c r="R233" s="91">
        <f>P233/'סכום נכסי הקרן'!$C$42</f>
        <v>2.0740935024558456E-5</v>
      </c>
    </row>
    <row r="234" spans="2:18">
      <c r="B234" s="86" t="s">
        <v>2906</v>
      </c>
      <c r="C234" s="88" t="s">
        <v>2617</v>
      </c>
      <c r="D234" s="87" t="s">
        <v>2769</v>
      </c>
      <c r="E234" s="87"/>
      <c r="F234" s="87" t="s">
        <v>532</v>
      </c>
      <c r="G234" s="101">
        <v>44858</v>
      </c>
      <c r="H234" s="87" t="s">
        <v>131</v>
      </c>
      <c r="I234" s="90">
        <v>5.64999999962519</v>
      </c>
      <c r="J234" s="88" t="s">
        <v>559</v>
      </c>
      <c r="K234" s="88" t="s">
        <v>133</v>
      </c>
      <c r="L234" s="89">
        <v>3.49E-2</v>
      </c>
      <c r="M234" s="89">
        <v>5.5799999997001519E-2</v>
      </c>
      <c r="N234" s="90">
        <v>2934.7916230000001</v>
      </c>
      <c r="O234" s="102">
        <v>90.91</v>
      </c>
      <c r="P234" s="90">
        <v>2.6680188600000001</v>
      </c>
      <c r="Q234" s="91">
        <f t="shared" si="3"/>
        <v>2.9210435116707096E-4</v>
      </c>
      <c r="R234" s="91">
        <f>P234/'סכום נכסי הקרן'!$C$42</f>
        <v>2.5283180561111068E-5</v>
      </c>
    </row>
    <row r="235" spans="2:18">
      <c r="B235" s="86" t="s">
        <v>2906</v>
      </c>
      <c r="C235" s="88" t="s">
        <v>2617</v>
      </c>
      <c r="D235" s="87" t="s">
        <v>2770</v>
      </c>
      <c r="E235" s="87"/>
      <c r="F235" s="87" t="s">
        <v>532</v>
      </c>
      <c r="G235" s="101">
        <v>44858</v>
      </c>
      <c r="H235" s="87" t="s">
        <v>131</v>
      </c>
      <c r="I235" s="90">
        <v>5.8699999998722987</v>
      </c>
      <c r="J235" s="88" t="s">
        <v>559</v>
      </c>
      <c r="K235" s="88" t="s">
        <v>133</v>
      </c>
      <c r="L235" s="89">
        <v>3.49E-2</v>
      </c>
      <c r="M235" s="89">
        <v>5.5499999993614935E-2</v>
      </c>
      <c r="N235" s="90">
        <v>1727.3124309999998</v>
      </c>
      <c r="O235" s="102">
        <v>90.67</v>
      </c>
      <c r="P235" s="90">
        <v>1.5661540600000001</v>
      </c>
      <c r="Q235" s="91">
        <f t="shared" si="3"/>
        <v>1.7146820900807797E-4</v>
      </c>
      <c r="R235" s="91">
        <f>P235/'סכום נכסי הקרן'!$C$42</f>
        <v>1.4841482749300047E-5</v>
      </c>
    </row>
    <row r="236" spans="2:18">
      <c r="B236" s="86" t="s">
        <v>2935</v>
      </c>
      <c r="C236" s="88" t="s">
        <v>2616</v>
      </c>
      <c r="D236" s="87" t="s">
        <v>2771</v>
      </c>
      <c r="E236" s="87"/>
      <c r="F236" s="87" t="s">
        <v>532</v>
      </c>
      <c r="G236" s="101">
        <v>42372</v>
      </c>
      <c r="H236" s="87" t="s">
        <v>131</v>
      </c>
      <c r="I236" s="90">
        <v>9.810000000053325</v>
      </c>
      <c r="J236" s="88" t="s">
        <v>129</v>
      </c>
      <c r="K236" s="88" t="s">
        <v>133</v>
      </c>
      <c r="L236" s="89">
        <v>6.7000000000000004E-2</v>
      </c>
      <c r="M236" s="89">
        <v>3.4000000000183883E-2</v>
      </c>
      <c r="N236" s="90">
        <v>22059.150562999999</v>
      </c>
      <c r="O236" s="102">
        <v>147.91999999999999</v>
      </c>
      <c r="P236" s="90">
        <v>32.629895546</v>
      </c>
      <c r="Q236" s="91">
        <f t="shared" si="3"/>
        <v>3.5724389396233984E-3</v>
      </c>
      <c r="R236" s="91">
        <f>P236/'סכום נכסי הקרן'!$C$42</f>
        <v>3.0921353411261559E-4</v>
      </c>
    </row>
    <row r="237" spans="2:18">
      <c r="B237" s="86" t="s">
        <v>2936</v>
      </c>
      <c r="C237" s="88" t="s">
        <v>2617</v>
      </c>
      <c r="D237" s="87" t="s">
        <v>2772</v>
      </c>
      <c r="E237" s="87"/>
      <c r="F237" s="87" t="s">
        <v>2773</v>
      </c>
      <c r="G237" s="101">
        <v>41816</v>
      </c>
      <c r="H237" s="87" t="s">
        <v>131</v>
      </c>
      <c r="I237" s="90">
        <v>5.6400000000703452</v>
      </c>
      <c r="J237" s="88" t="s">
        <v>559</v>
      </c>
      <c r="K237" s="88" t="s">
        <v>133</v>
      </c>
      <c r="L237" s="89">
        <v>4.4999999999999998E-2</v>
      </c>
      <c r="M237" s="89">
        <v>9.8100000001494839E-2</v>
      </c>
      <c r="N237" s="90">
        <v>7004.4545820000003</v>
      </c>
      <c r="O237" s="102">
        <v>81.180000000000007</v>
      </c>
      <c r="P237" s="90">
        <v>5.6862164149999996</v>
      </c>
      <c r="Q237" s="91">
        <f t="shared" si="3"/>
        <v>6.2254753195377453E-4</v>
      </c>
      <c r="R237" s="91">
        <f>P237/'סכום נכסי הקרן'!$C$42</f>
        <v>5.388479012850705E-5</v>
      </c>
    </row>
    <row r="238" spans="2:18">
      <c r="B238" s="86" t="s">
        <v>2936</v>
      </c>
      <c r="C238" s="88" t="s">
        <v>2617</v>
      </c>
      <c r="D238" s="87" t="s">
        <v>2774</v>
      </c>
      <c r="E238" s="87"/>
      <c r="F238" s="87" t="s">
        <v>2773</v>
      </c>
      <c r="G238" s="101">
        <v>42625</v>
      </c>
      <c r="H238" s="87" t="s">
        <v>131</v>
      </c>
      <c r="I238" s="90">
        <v>5.6399999986929519</v>
      </c>
      <c r="J238" s="88" t="s">
        <v>559</v>
      </c>
      <c r="K238" s="88" t="s">
        <v>133</v>
      </c>
      <c r="L238" s="89">
        <v>4.4999999999999998E-2</v>
      </c>
      <c r="M238" s="89">
        <v>9.8099999977566535E-2</v>
      </c>
      <c r="N238" s="90">
        <v>1950.4504790000001</v>
      </c>
      <c r="O238" s="102">
        <v>81.59</v>
      </c>
      <c r="P238" s="90">
        <v>1.5913726969999999</v>
      </c>
      <c r="Q238" s="91">
        <f t="shared" si="3"/>
        <v>1.7422923656625755E-4</v>
      </c>
      <c r="R238" s="91">
        <f>P238/'סכום נכסי הקרן'!$C$42</f>
        <v>1.5080464325605737E-5</v>
      </c>
    </row>
    <row r="239" spans="2:18">
      <c r="B239" s="86" t="s">
        <v>2936</v>
      </c>
      <c r="C239" s="88" t="s">
        <v>2617</v>
      </c>
      <c r="D239" s="87" t="s">
        <v>2775</v>
      </c>
      <c r="E239" s="87"/>
      <c r="F239" s="87" t="s">
        <v>2773</v>
      </c>
      <c r="G239" s="101">
        <v>42716</v>
      </c>
      <c r="H239" s="87" t="s">
        <v>131</v>
      </c>
      <c r="I239" s="90">
        <v>5.6399999977120645</v>
      </c>
      <c r="J239" s="88" t="s">
        <v>559</v>
      </c>
      <c r="K239" s="88" t="s">
        <v>133</v>
      </c>
      <c r="L239" s="89">
        <v>4.4999999999999998E-2</v>
      </c>
      <c r="M239" s="89">
        <v>9.8099999968582333E-2</v>
      </c>
      <c r="N239" s="90">
        <v>1475.6303809999999</v>
      </c>
      <c r="O239" s="102">
        <v>81.75</v>
      </c>
      <c r="P239" s="90">
        <v>1.2063278589999999</v>
      </c>
      <c r="Q239" s="91">
        <f t="shared" si="3"/>
        <v>1.3207313555045741E-4</v>
      </c>
      <c r="R239" s="91">
        <f>P239/'סכום נכסי הקרן'!$C$42</f>
        <v>1.1431630237799566E-5</v>
      </c>
    </row>
    <row r="240" spans="2:18">
      <c r="B240" s="86" t="s">
        <v>2936</v>
      </c>
      <c r="C240" s="88" t="s">
        <v>2617</v>
      </c>
      <c r="D240" s="87" t="s">
        <v>2776</v>
      </c>
      <c r="E240" s="87"/>
      <c r="F240" s="87" t="s">
        <v>2773</v>
      </c>
      <c r="G240" s="101">
        <v>42803</v>
      </c>
      <c r="H240" s="87" t="s">
        <v>131</v>
      </c>
      <c r="I240" s="90">
        <v>5.6399999999177206</v>
      </c>
      <c r="J240" s="88" t="s">
        <v>559</v>
      </c>
      <c r="K240" s="88" t="s">
        <v>133</v>
      </c>
      <c r="L240" s="89">
        <v>4.4999999999999998E-2</v>
      </c>
      <c r="M240" s="89">
        <v>9.7999999998971493E-2</v>
      </c>
      <c r="N240" s="90">
        <v>9456.9470020000008</v>
      </c>
      <c r="O240" s="102">
        <v>82.25</v>
      </c>
      <c r="P240" s="90">
        <v>7.7783392510000002</v>
      </c>
      <c r="Q240" s="91">
        <f t="shared" si="3"/>
        <v>8.5160070422842351E-4</v>
      </c>
      <c r="R240" s="91">
        <f>P240/'סכום נכסי הקרן'!$C$42</f>
        <v>7.3710556809411157E-5</v>
      </c>
    </row>
    <row r="241" spans="2:18">
      <c r="B241" s="86" t="s">
        <v>2936</v>
      </c>
      <c r="C241" s="88" t="s">
        <v>2617</v>
      </c>
      <c r="D241" s="87" t="s">
        <v>2777</v>
      </c>
      <c r="E241" s="87"/>
      <c r="F241" s="87" t="s">
        <v>2773</v>
      </c>
      <c r="G241" s="101">
        <v>42898</v>
      </c>
      <c r="H241" s="87" t="s">
        <v>131</v>
      </c>
      <c r="I241" s="90">
        <v>5.6400000009068334</v>
      </c>
      <c r="J241" s="88" t="s">
        <v>559</v>
      </c>
      <c r="K241" s="88" t="s">
        <v>133</v>
      </c>
      <c r="L241" s="89">
        <v>4.4999999999999998E-2</v>
      </c>
      <c r="M241" s="89">
        <v>9.810000001394599E-2</v>
      </c>
      <c r="N241" s="90">
        <v>1778.609391</v>
      </c>
      <c r="O241" s="102">
        <v>81.84</v>
      </c>
      <c r="P241" s="90">
        <v>1.4556140370000001</v>
      </c>
      <c r="Q241" s="91">
        <f t="shared" si="3"/>
        <v>1.593658876262838E-4</v>
      </c>
      <c r="R241" s="91">
        <f>P241/'סכום נכסי הקרן'!$C$42</f>
        <v>1.3793962657654828E-5</v>
      </c>
    </row>
    <row r="242" spans="2:18">
      <c r="B242" s="86" t="s">
        <v>2936</v>
      </c>
      <c r="C242" s="88" t="s">
        <v>2617</v>
      </c>
      <c r="D242" s="87" t="s">
        <v>2778</v>
      </c>
      <c r="E242" s="87"/>
      <c r="F242" s="87" t="s">
        <v>2773</v>
      </c>
      <c r="G242" s="101">
        <v>42989</v>
      </c>
      <c r="H242" s="87" t="s">
        <v>131</v>
      </c>
      <c r="I242" s="90">
        <v>5.6300000011675717</v>
      </c>
      <c r="J242" s="88" t="s">
        <v>559</v>
      </c>
      <c r="K242" s="88" t="s">
        <v>133</v>
      </c>
      <c r="L242" s="89">
        <v>4.4999999999999998E-2</v>
      </c>
      <c r="M242" s="89">
        <v>9.810000001656323E-2</v>
      </c>
      <c r="N242" s="90">
        <v>2241.2717320000002</v>
      </c>
      <c r="O242" s="102">
        <v>82.16</v>
      </c>
      <c r="P242" s="90">
        <v>1.841428895</v>
      </c>
      <c r="Q242" s="91">
        <f t="shared" si="3"/>
        <v>2.0160629321573512E-4</v>
      </c>
      <c r="R242" s="91">
        <f>P242/'סכום נכסי הקרן'!$C$42</f>
        <v>1.7450093753359836E-5</v>
      </c>
    </row>
    <row r="243" spans="2:18">
      <c r="B243" s="86" t="s">
        <v>2936</v>
      </c>
      <c r="C243" s="88" t="s">
        <v>2617</v>
      </c>
      <c r="D243" s="87" t="s">
        <v>2779</v>
      </c>
      <c r="E243" s="87"/>
      <c r="F243" s="87" t="s">
        <v>2773</v>
      </c>
      <c r="G243" s="101">
        <v>43080</v>
      </c>
      <c r="H243" s="87" t="s">
        <v>131</v>
      </c>
      <c r="I243" s="90">
        <v>5.6299999979702777</v>
      </c>
      <c r="J243" s="88" t="s">
        <v>559</v>
      </c>
      <c r="K243" s="88" t="s">
        <v>133</v>
      </c>
      <c r="L243" s="89">
        <v>4.4999999999999998E-2</v>
      </c>
      <c r="M243" s="89">
        <v>9.8099999963817991E-2</v>
      </c>
      <c r="N243" s="90">
        <v>694.42344500000002</v>
      </c>
      <c r="O243" s="102">
        <v>81.59</v>
      </c>
      <c r="P243" s="90">
        <v>0.566580105</v>
      </c>
      <c r="Q243" s="91">
        <f t="shared" si="3"/>
        <v>6.2031238398065872E-5</v>
      </c>
      <c r="R243" s="91">
        <f>P243/'סכום נכסי הקרן'!$C$42</f>
        <v>5.3691326218916856E-6</v>
      </c>
    </row>
    <row r="244" spans="2:18">
      <c r="B244" s="86" t="s">
        <v>2936</v>
      </c>
      <c r="C244" s="88" t="s">
        <v>2617</v>
      </c>
      <c r="D244" s="87" t="s">
        <v>2780</v>
      </c>
      <c r="E244" s="87"/>
      <c r="F244" s="87" t="s">
        <v>2773</v>
      </c>
      <c r="G244" s="101">
        <v>43171</v>
      </c>
      <c r="H244" s="87" t="s">
        <v>131</v>
      </c>
      <c r="I244" s="90">
        <v>5.5499999956603121</v>
      </c>
      <c r="J244" s="88" t="s">
        <v>559</v>
      </c>
      <c r="K244" s="88" t="s">
        <v>133</v>
      </c>
      <c r="L244" s="89">
        <v>4.4999999999999998E-2</v>
      </c>
      <c r="M244" s="89">
        <v>9.9099999935021957E-2</v>
      </c>
      <c r="N244" s="90">
        <v>518.86300100000005</v>
      </c>
      <c r="O244" s="102">
        <v>82.16</v>
      </c>
      <c r="P244" s="90">
        <v>0.42629784700000001</v>
      </c>
      <c r="Q244" s="91">
        <f t="shared" si="3"/>
        <v>4.6672629593725688E-5</v>
      </c>
      <c r="R244" s="91">
        <f>P244/'סכום נכסי הקרן'!$C$42</f>
        <v>4.0397635864215366E-6</v>
      </c>
    </row>
    <row r="245" spans="2:18">
      <c r="B245" s="86" t="s">
        <v>2936</v>
      </c>
      <c r="C245" s="88" t="s">
        <v>2617</v>
      </c>
      <c r="D245" s="87" t="s">
        <v>2781</v>
      </c>
      <c r="E245" s="87"/>
      <c r="F245" s="87" t="s">
        <v>2773</v>
      </c>
      <c r="G245" s="101">
        <v>43341</v>
      </c>
      <c r="H245" s="87" t="s">
        <v>131</v>
      </c>
      <c r="I245" s="90">
        <v>5.6800000021318802</v>
      </c>
      <c r="J245" s="88" t="s">
        <v>559</v>
      </c>
      <c r="K245" s="88" t="s">
        <v>133</v>
      </c>
      <c r="L245" s="89">
        <v>4.4999999999999998E-2</v>
      </c>
      <c r="M245" s="89">
        <v>9.5400000040580538E-2</v>
      </c>
      <c r="N245" s="90">
        <v>1301.7016169999999</v>
      </c>
      <c r="O245" s="102">
        <v>82.16</v>
      </c>
      <c r="P245" s="90">
        <v>1.069478079</v>
      </c>
      <c r="Q245" s="91">
        <f t="shared" si="3"/>
        <v>1.170903268478771E-4</v>
      </c>
      <c r="R245" s="91">
        <f>P245/'סכום נכסי הקרן'!$C$42</f>
        <v>1.0134788693925202E-5</v>
      </c>
    </row>
    <row r="246" spans="2:18">
      <c r="B246" s="86" t="s">
        <v>2936</v>
      </c>
      <c r="C246" s="88" t="s">
        <v>2617</v>
      </c>
      <c r="D246" s="87" t="s">
        <v>2782</v>
      </c>
      <c r="E246" s="87"/>
      <c r="F246" s="87" t="s">
        <v>2773</v>
      </c>
      <c r="G246" s="101">
        <v>43990</v>
      </c>
      <c r="H246" s="87" t="s">
        <v>131</v>
      </c>
      <c r="I246" s="90">
        <v>5.6499999991738212</v>
      </c>
      <c r="J246" s="88" t="s">
        <v>559</v>
      </c>
      <c r="K246" s="88" t="s">
        <v>133</v>
      </c>
      <c r="L246" s="89">
        <v>4.4999999999999998E-2</v>
      </c>
      <c r="M246" s="89">
        <v>9.7599999989351482E-2</v>
      </c>
      <c r="N246" s="90">
        <v>1342.558732</v>
      </c>
      <c r="O246" s="102">
        <v>81.14</v>
      </c>
      <c r="P246" s="90">
        <v>1.0893521659999998</v>
      </c>
      <c r="Q246" s="91">
        <f t="shared" si="3"/>
        <v>1.1926621374853148E-4</v>
      </c>
      <c r="R246" s="91">
        <f>P246/'סכום נכסי הקרן'!$C$42</f>
        <v>1.0323123243444925E-5</v>
      </c>
    </row>
    <row r="247" spans="2:18">
      <c r="B247" s="86" t="s">
        <v>2936</v>
      </c>
      <c r="C247" s="88" t="s">
        <v>2617</v>
      </c>
      <c r="D247" s="87" t="s">
        <v>2783</v>
      </c>
      <c r="E247" s="87"/>
      <c r="F247" s="87" t="s">
        <v>2773</v>
      </c>
      <c r="G247" s="101">
        <v>41893</v>
      </c>
      <c r="H247" s="87" t="s">
        <v>131</v>
      </c>
      <c r="I247" s="90">
        <v>5.6300000006749569</v>
      </c>
      <c r="J247" s="88" t="s">
        <v>559</v>
      </c>
      <c r="K247" s="88" t="s">
        <v>133</v>
      </c>
      <c r="L247" s="89">
        <v>4.4999999999999998E-2</v>
      </c>
      <c r="M247" s="89">
        <v>9.81000000112493E-2</v>
      </c>
      <c r="N247" s="90">
        <v>1374.203395</v>
      </c>
      <c r="O247" s="102">
        <v>80.86</v>
      </c>
      <c r="P247" s="90">
        <v>1.1111809749999999</v>
      </c>
      <c r="Q247" s="91">
        <f t="shared" si="3"/>
        <v>1.2165611068115473E-4</v>
      </c>
      <c r="R247" s="91">
        <f>P247/'סכום נכסי הקרן'!$C$42</f>
        <v>1.0529981496081492E-5</v>
      </c>
    </row>
    <row r="248" spans="2:18">
      <c r="B248" s="86" t="s">
        <v>2936</v>
      </c>
      <c r="C248" s="88" t="s">
        <v>2617</v>
      </c>
      <c r="D248" s="87" t="s">
        <v>2784</v>
      </c>
      <c r="E248" s="87"/>
      <c r="F248" s="87" t="s">
        <v>2773</v>
      </c>
      <c r="G248" s="101">
        <v>42151</v>
      </c>
      <c r="H248" s="87" t="s">
        <v>131</v>
      </c>
      <c r="I248" s="90">
        <v>5.6400000001459816</v>
      </c>
      <c r="J248" s="88" t="s">
        <v>559</v>
      </c>
      <c r="K248" s="88" t="s">
        <v>133</v>
      </c>
      <c r="L248" s="89">
        <v>4.4999999999999998E-2</v>
      </c>
      <c r="M248" s="89">
        <v>9.8100000004622739E-2</v>
      </c>
      <c r="N248" s="90">
        <v>5032.5669500000004</v>
      </c>
      <c r="O248" s="102">
        <v>81.67</v>
      </c>
      <c r="P248" s="90">
        <v>4.1100974100000007</v>
      </c>
      <c r="Q248" s="91">
        <f t="shared" si="3"/>
        <v>4.4998832473826998E-4</v>
      </c>
      <c r="R248" s="91">
        <f>P248/'סכום נכסי הקרן'!$C$42</f>
        <v>3.8948875699021469E-5</v>
      </c>
    </row>
    <row r="249" spans="2:18">
      <c r="B249" s="86" t="s">
        <v>2936</v>
      </c>
      <c r="C249" s="88" t="s">
        <v>2617</v>
      </c>
      <c r="D249" s="87" t="s">
        <v>2785</v>
      </c>
      <c r="E249" s="87"/>
      <c r="F249" s="87" t="s">
        <v>2773</v>
      </c>
      <c r="G249" s="101">
        <v>42166</v>
      </c>
      <c r="H249" s="87" t="s">
        <v>131</v>
      </c>
      <c r="I249" s="90">
        <v>5.6400000001448101</v>
      </c>
      <c r="J249" s="88" t="s">
        <v>559</v>
      </c>
      <c r="K249" s="88" t="s">
        <v>133</v>
      </c>
      <c r="L249" s="89">
        <v>4.4999999999999998E-2</v>
      </c>
      <c r="M249" s="89">
        <v>9.8100000003206511E-2</v>
      </c>
      <c r="N249" s="90">
        <v>4735.0923339999999</v>
      </c>
      <c r="O249" s="102">
        <v>81.67</v>
      </c>
      <c r="P249" s="90">
        <v>3.8671498959999999</v>
      </c>
      <c r="Q249" s="91">
        <f t="shared" si="3"/>
        <v>4.2338955251496453E-4</v>
      </c>
      <c r="R249" s="91">
        <f>P249/'סכום נכסי הקרן'!$C$42</f>
        <v>3.6646610915430292E-5</v>
      </c>
    </row>
    <row r="250" spans="2:18">
      <c r="B250" s="86" t="s">
        <v>2936</v>
      </c>
      <c r="C250" s="88" t="s">
        <v>2617</v>
      </c>
      <c r="D250" s="87" t="s">
        <v>2786</v>
      </c>
      <c r="E250" s="87"/>
      <c r="F250" s="87" t="s">
        <v>2773</v>
      </c>
      <c r="G250" s="101">
        <v>42257</v>
      </c>
      <c r="H250" s="87" t="s">
        <v>131</v>
      </c>
      <c r="I250" s="90">
        <v>5.6400000008820594</v>
      </c>
      <c r="J250" s="88" t="s">
        <v>559</v>
      </c>
      <c r="K250" s="88" t="s">
        <v>133</v>
      </c>
      <c r="L250" s="89">
        <v>4.4999999999999998E-2</v>
      </c>
      <c r="M250" s="89">
        <v>9.810000001690615E-2</v>
      </c>
      <c r="N250" s="90">
        <v>2516.2492040000002</v>
      </c>
      <c r="O250" s="102">
        <v>81.099999999999994</v>
      </c>
      <c r="P250" s="90">
        <v>2.0406781550000002</v>
      </c>
      <c r="Q250" s="91">
        <f t="shared" si="3"/>
        <v>2.2342082259759231E-4</v>
      </c>
      <c r="R250" s="91">
        <f>P250/'סכום נכסי הקרן'!$C$42</f>
        <v>1.9338256949195628E-5</v>
      </c>
    </row>
    <row r="251" spans="2:18">
      <c r="B251" s="86" t="s">
        <v>2936</v>
      </c>
      <c r="C251" s="88" t="s">
        <v>2617</v>
      </c>
      <c r="D251" s="87" t="s">
        <v>2787</v>
      </c>
      <c r="E251" s="87"/>
      <c r="F251" s="87" t="s">
        <v>2773</v>
      </c>
      <c r="G251" s="101">
        <v>42348</v>
      </c>
      <c r="H251" s="87" t="s">
        <v>131</v>
      </c>
      <c r="I251" s="90">
        <v>5.6400000002365074</v>
      </c>
      <c r="J251" s="88" t="s">
        <v>559</v>
      </c>
      <c r="K251" s="88" t="s">
        <v>133</v>
      </c>
      <c r="L251" s="89">
        <v>4.4999999999999998E-2</v>
      </c>
      <c r="M251" s="89">
        <v>9.810000000171748E-2</v>
      </c>
      <c r="N251" s="90">
        <v>4357.3573100000003</v>
      </c>
      <c r="O251" s="102">
        <v>81.510000000000005</v>
      </c>
      <c r="P251" s="90">
        <v>3.5516822190000004</v>
      </c>
      <c r="Q251" s="91">
        <f t="shared" si="3"/>
        <v>3.8885101064563607E-4</v>
      </c>
      <c r="R251" s="91">
        <f>P251/'סכום נכסי הקרן'!$C$42</f>
        <v>3.3657116966056462E-5</v>
      </c>
    </row>
    <row r="252" spans="2:18">
      <c r="B252" s="86" t="s">
        <v>2936</v>
      </c>
      <c r="C252" s="88" t="s">
        <v>2617</v>
      </c>
      <c r="D252" s="87" t="s">
        <v>2788</v>
      </c>
      <c r="E252" s="87"/>
      <c r="F252" s="87" t="s">
        <v>2773</v>
      </c>
      <c r="G252" s="101">
        <v>42439</v>
      </c>
      <c r="H252" s="87" t="s">
        <v>131</v>
      </c>
      <c r="I252" s="90">
        <v>5.6299999996643759</v>
      </c>
      <c r="J252" s="88" t="s">
        <v>559</v>
      </c>
      <c r="K252" s="88" t="s">
        <v>133</v>
      </c>
      <c r="L252" s="89">
        <v>4.4999999999999998E-2</v>
      </c>
      <c r="M252" s="89">
        <v>9.8099999994343698E-2</v>
      </c>
      <c r="N252" s="90">
        <v>5175.1693759999998</v>
      </c>
      <c r="O252" s="102">
        <v>82.33</v>
      </c>
      <c r="P252" s="90">
        <v>4.2607168609999997</v>
      </c>
      <c r="Q252" s="91">
        <f t="shared" si="3"/>
        <v>4.6647868680696063E-4</v>
      </c>
      <c r="R252" s="91">
        <f>P252/'סכום נכסי הקרן'!$C$42</f>
        <v>4.0376203980969364E-5</v>
      </c>
    </row>
    <row r="253" spans="2:18">
      <c r="B253" s="86" t="s">
        <v>2936</v>
      </c>
      <c r="C253" s="88" t="s">
        <v>2617</v>
      </c>
      <c r="D253" s="87" t="s">
        <v>2789</v>
      </c>
      <c r="E253" s="87"/>
      <c r="F253" s="87" t="s">
        <v>2773</v>
      </c>
      <c r="G253" s="101">
        <v>42549</v>
      </c>
      <c r="H253" s="87" t="s">
        <v>131</v>
      </c>
      <c r="I253" s="90">
        <v>5.6400000001872206</v>
      </c>
      <c r="J253" s="88" t="s">
        <v>559</v>
      </c>
      <c r="K253" s="88" t="s">
        <v>133</v>
      </c>
      <c r="L253" s="89">
        <v>4.4999999999999998E-2</v>
      </c>
      <c r="M253" s="89">
        <v>9.8000000004011892E-2</v>
      </c>
      <c r="N253" s="90">
        <v>3640.153738</v>
      </c>
      <c r="O253" s="102">
        <v>82.17</v>
      </c>
      <c r="P253" s="90">
        <v>2.991114396</v>
      </c>
      <c r="Q253" s="91">
        <f t="shared" si="3"/>
        <v>3.2747801861867846E-4</v>
      </c>
      <c r="R253" s="91">
        <f>P253/'סכום נכסי הקרן'!$C$42</f>
        <v>2.8344959058125496E-5</v>
      </c>
    </row>
    <row r="254" spans="2:18">
      <c r="B254" s="86" t="s">
        <v>2936</v>
      </c>
      <c r="C254" s="88" t="s">
        <v>2617</v>
      </c>
      <c r="D254" s="87" t="s">
        <v>2790</v>
      </c>
      <c r="E254" s="87"/>
      <c r="F254" s="87" t="s">
        <v>2773</v>
      </c>
      <c r="G254" s="101">
        <v>42604</v>
      </c>
      <c r="H254" s="87" t="s">
        <v>131</v>
      </c>
      <c r="I254" s="90">
        <v>5.6399999998043153</v>
      </c>
      <c r="J254" s="88" t="s">
        <v>559</v>
      </c>
      <c r="K254" s="88" t="s">
        <v>133</v>
      </c>
      <c r="L254" s="89">
        <v>4.4999999999999998E-2</v>
      </c>
      <c r="M254" s="89">
        <v>9.8099999997322218E-2</v>
      </c>
      <c r="N254" s="90">
        <v>4760.1346059999996</v>
      </c>
      <c r="O254" s="102">
        <v>81.59</v>
      </c>
      <c r="P254" s="90">
        <v>3.8837941839999996</v>
      </c>
      <c r="Q254" s="91">
        <f t="shared" si="3"/>
        <v>4.2521182934357655E-4</v>
      </c>
      <c r="R254" s="91">
        <f>P254/'סכום נכסי הקרן'!$C$42</f>
        <v>3.680433863809531E-5</v>
      </c>
    </row>
    <row r="255" spans="2:18">
      <c r="B255" s="86" t="s">
        <v>2937</v>
      </c>
      <c r="C255" s="88" t="s">
        <v>2617</v>
      </c>
      <c r="D255" s="87" t="s">
        <v>2791</v>
      </c>
      <c r="E255" s="127"/>
      <c r="F255" s="87" t="s">
        <v>547</v>
      </c>
      <c r="G255" s="101">
        <v>44871</v>
      </c>
      <c r="H255" s="87"/>
      <c r="I255" s="90">
        <v>5.4399999999966528</v>
      </c>
      <c r="J255" s="88" t="s">
        <v>338</v>
      </c>
      <c r="K255" s="88" t="s">
        <v>133</v>
      </c>
      <c r="L255" s="89">
        <v>0.05</v>
      </c>
      <c r="M255" s="89">
        <v>8.7100000000012556E-2</v>
      </c>
      <c r="N255" s="90">
        <v>28049.727212000002</v>
      </c>
      <c r="O255" s="102">
        <v>85.21</v>
      </c>
      <c r="P255" s="90">
        <v>23.901172806999998</v>
      </c>
      <c r="Q255" s="91">
        <f t="shared" ref="Q255:Q310" si="4">IFERROR(P255/$P$10,0)</f>
        <v>2.61678681496306E-3</v>
      </c>
      <c r="R255" s="91">
        <f>P255/'סכום נכסי הקרן'!$C$42</f>
        <v>2.2649677510214406E-4</v>
      </c>
    </row>
    <row r="256" spans="2:18">
      <c r="B256" s="86" t="s">
        <v>2937</v>
      </c>
      <c r="C256" s="88" t="s">
        <v>2617</v>
      </c>
      <c r="D256" s="87" t="s">
        <v>2792</v>
      </c>
      <c r="E256" s="127"/>
      <c r="F256" s="87" t="s">
        <v>547</v>
      </c>
      <c r="G256" s="101">
        <v>44969</v>
      </c>
      <c r="H256" s="87"/>
      <c r="I256" s="90">
        <v>5.4399999999557398</v>
      </c>
      <c r="J256" s="88" t="s">
        <v>338</v>
      </c>
      <c r="K256" s="88" t="s">
        <v>133</v>
      </c>
      <c r="L256" s="89">
        <v>0.05</v>
      </c>
      <c r="M256" s="89">
        <v>8.1799999999580694E-2</v>
      </c>
      <c r="N256" s="90">
        <v>19844.236054000001</v>
      </c>
      <c r="O256" s="102">
        <v>86.53</v>
      </c>
      <c r="P256" s="90">
        <v>17.171217404</v>
      </c>
      <c r="Q256" s="91">
        <f t="shared" si="4"/>
        <v>1.8799669649052391E-3</v>
      </c>
      <c r="R256" s="91">
        <f>P256/'סכום נכסי הקרן'!$C$42</f>
        <v>1.6272110987979477E-4</v>
      </c>
    </row>
    <row r="257" spans="2:18">
      <c r="B257" s="86" t="s">
        <v>2938</v>
      </c>
      <c r="C257" s="88" t="s">
        <v>2617</v>
      </c>
      <c r="D257" s="87" t="s">
        <v>2793</v>
      </c>
      <c r="E257" s="87"/>
      <c r="F257" s="87" t="s">
        <v>547</v>
      </c>
      <c r="G257" s="101">
        <v>41534</v>
      </c>
      <c r="H257" s="87"/>
      <c r="I257" s="90">
        <v>5.6300000000176702</v>
      </c>
      <c r="J257" s="88" t="s">
        <v>491</v>
      </c>
      <c r="K257" s="88" t="s">
        <v>133</v>
      </c>
      <c r="L257" s="89">
        <v>3.9842000000000002E-2</v>
      </c>
      <c r="M257" s="89">
        <v>3.580000000007133E-2</v>
      </c>
      <c r="N257" s="90">
        <v>109694.704255</v>
      </c>
      <c r="O257" s="102">
        <v>112.47</v>
      </c>
      <c r="P257" s="90">
        <v>123.37364041399998</v>
      </c>
      <c r="Q257" s="91">
        <f t="shared" si="4"/>
        <v>1.3507392216954187E-2</v>
      </c>
      <c r="R257" s="91">
        <f>P257/'סכום נכסי הקרן'!$C$42</f>
        <v>1.1691364232218175E-3</v>
      </c>
    </row>
    <row r="258" spans="2:18">
      <c r="B258" s="92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90"/>
      <c r="O258" s="102"/>
      <c r="P258" s="87"/>
      <c r="Q258" s="91"/>
      <c r="R258" s="87"/>
    </row>
    <row r="259" spans="2:18">
      <c r="B259" s="79" t="s">
        <v>40</v>
      </c>
      <c r="C259" s="81"/>
      <c r="D259" s="80"/>
      <c r="E259" s="80"/>
      <c r="F259" s="80"/>
      <c r="G259" s="99"/>
      <c r="H259" s="80"/>
      <c r="I259" s="83">
        <v>2.3867755207336696</v>
      </c>
      <c r="J259" s="81"/>
      <c r="K259" s="81"/>
      <c r="L259" s="82"/>
      <c r="M259" s="82">
        <v>7.1216457520052581E-2</v>
      </c>
      <c r="N259" s="83"/>
      <c r="O259" s="100"/>
      <c r="P259" s="83">
        <v>3176.2852899729992</v>
      </c>
      <c r="Q259" s="84">
        <f t="shared" si="4"/>
        <v>0.3477511975867647</v>
      </c>
      <c r="R259" s="84">
        <f>P259/'סכום נכסי הקרן'!$C$42</f>
        <v>3.0099710202194131E-2</v>
      </c>
    </row>
    <row r="260" spans="2:18">
      <c r="B260" s="85" t="s">
        <v>38</v>
      </c>
      <c r="C260" s="81"/>
      <c r="D260" s="80"/>
      <c r="E260" s="80"/>
      <c r="F260" s="80"/>
      <c r="G260" s="99"/>
      <c r="H260" s="80"/>
      <c r="I260" s="83">
        <v>2.3867755207336692</v>
      </c>
      <c r="J260" s="81"/>
      <c r="K260" s="81"/>
      <c r="L260" s="82"/>
      <c r="M260" s="82">
        <v>7.1216457520052595E-2</v>
      </c>
      <c r="N260" s="83"/>
      <c r="O260" s="100"/>
      <c r="P260" s="83">
        <v>3176.2852899730001</v>
      </c>
      <c r="Q260" s="84">
        <f t="shared" si="4"/>
        <v>0.34775119758676482</v>
      </c>
      <c r="R260" s="84">
        <f>P260/'סכום נכסי הקרן'!$C$42</f>
        <v>3.0099710202194142E-2</v>
      </c>
    </row>
    <row r="261" spans="2:18">
      <c r="B261" s="86" t="s">
        <v>2939</v>
      </c>
      <c r="C261" s="88" t="s">
        <v>2617</v>
      </c>
      <c r="D261" s="87">
        <v>9327</v>
      </c>
      <c r="E261" s="87"/>
      <c r="F261" s="87" t="s">
        <v>2645</v>
      </c>
      <c r="G261" s="101">
        <v>44880</v>
      </c>
      <c r="H261" s="87" t="s">
        <v>2615</v>
      </c>
      <c r="I261" s="90">
        <v>1.3099999998681853</v>
      </c>
      <c r="J261" s="88" t="s">
        <v>835</v>
      </c>
      <c r="K261" s="88" t="s">
        <v>138</v>
      </c>
      <c r="L261" s="89">
        <v>5.9416999999999998E-2</v>
      </c>
      <c r="M261" s="89">
        <v>6.210000000454028E-2</v>
      </c>
      <c r="N261" s="90">
        <v>3861.822721</v>
      </c>
      <c r="O261" s="102">
        <v>101.29</v>
      </c>
      <c r="P261" s="90">
        <v>1.3655535780000001</v>
      </c>
      <c r="Q261" s="91">
        <f t="shared" si="4"/>
        <v>1.4950574295624066E-4</v>
      </c>
      <c r="R261" s="91">
        <f>P261/'סכום נכסי הקרן'!$C$42</f>
        <v>1.2940514850200596E-5</v>
      </c>
    </row>
    <row r="262" spans="2:18">
      <c r="B262" s="86" t="s">
        <v>2939</v>
      </c>
      <c r="C262" s="88" t="s">
        <v>2617</v>
      </c>
      <c r="D262" s="87">
        <v>9474</v>
      </c>
      <c r="E262" s="87"/>
      <c r="F262" s="87" t="s">
        <v>2645</v>
      </c>
      <c r="G262" s="101">
        <v>44977</v>
      </c>
      <c r="H262" s="87" t="s">
        <v>2615</v>
      </c>
      <c r="I262" s="90">
        <v>1.3100000010063493</v>
      </c>
      <c r="J262" s="88" t="s">
        <v>835</v>
      </c>
      <c r="K262" s="88" t="s">
        <v>138</v>
      </c>
      <c r="L262" s="89">
        <v>6.1409999999999999E-2</v>
      </c>
      <c r="M262" s="89">
        <v>6.2900000024114416E-2</v>
      </c>
      <c r="N262" s="90">
        <v>1495.0060510000001</v>
      </c>
      <c r="O262" s="102">
        <v>100.91</v>
      </c>
      <c r="P262" s="90">
        <v>0.52665593700000002</v>
      </c>
      <c r="Q262" s="91">
        <f t="shared" si="4"/>
        <v>5.7660196137320707E-5</v>
      </c>
      <c r="R262" s="91">
        <f>P262/'סכום נכסי הקרן'!$C$42</f>
        <v>4.9907957355114555E-6</v>
      </c>
    </row>
    <row r="263" spans="2:18">
      <c r="B263" s="86" t="s">
        <v>2939</v>
      </c>
      <c r="C263" s="88" t="s">
        <v>2617</v>
      </c>
      <c r="D263" s="87">
        <v>8763</v>
      </c>
      <c r="E263" s="87"/>
      <c r="F263" s="87" t="s">
        <v>2645</v>
      </c>
      <c r="G263" s="101">
        <v>44529</v>
      </c>
      <c r="H263" s="87" t="s">
        <v>2615</v>
      </c>
      <c r="I263" s="90">
        <v>3.0099999999847404</v>
      </c>
      <c r="J263" s="88" t="s">
        <v>835</v>
      </c>
      <c r="K263" s="88" t="s">
        <v>2566</v>
      </c>
      <c r="L263" s="89">
        <v>6.2899999999999998E-2</v>
      </c>
      <c r="M263" s="89">
        <v>7.5499999999649431E-2</v>
      </c>
      <c r="N263" s="90">
        <v>140882.53684799999</v>
      </c>
      <c r="O263" s="102">
        <v>99.34</v>
      </c>
      <c r="P263" s="90">
        <v>48.493616373999998</v>
      </c>
      <c r="Q263" s="91">
        <f t="shared" si="4"/>
        <v>5.3092564520597569E-3</v>
      </c>
      <c r="R263" s="91">
        <f>P263/'סכום נכסי הקרן'!$C$42</f>
        <v>4.59544299789955E-4</v>
      </c>
    </row>
    <row r="264" spans="2:18">
      <c r="B264" s="86" t="s">
        <v>2940</v>
      </c>
      <c r="C264" s="88" t="s">
        <v>2616</v>
      </c>
      <c r="D264" s="87">
        <v>6211</v>
      </c>
      <c r="E264" s="87"/>
      <c r="F264" s="87" t="s">
        <v>432</v>
      </c>
      <c r="G264" s="101">
        <v>43186</v>
      </c>
      <c r="H264" s="87" t="s">
        <v>318</v>
      </c>
      <c r="I264" s="90">
        <v>3.7899999999858296</v>
      </c>
      <c r="J264" s="88" t="s">
        <v>559</v>
      </c>
      <c r="K264" s="88" t="s">
        <v>132</v>
      </c>
      <c r="L264" s="89">
        <v>4.8000000000000001E-2</v>
      </c>
      <c r="M264" s="89">
        <v>6.5099999999745556E-2</v>
      </c>
      <c r="N264" s="90">
        <v>38472.447613999997</v>
      </c>
      <c r="O264" s="102">
        <v>94.38</v>
      </c>
      <c r="P264" s="90">
        <v>131.261722534</v>
      </c>
      <c r="Q264" s="91">
        <f t="shared" si="4"/>
        <v>1.4371007967262333E-2</v>
      </c>
      <c r="R264" s="91">
        <f>P264/'סכום נכסי הקרן'!$C$42</f>
        <v>1.2438869459826768E-3</v>
      </c>
    </row>
    <row r="265" spans="2:18">
      <c r="B265" s="86" t="s">
        <v>2940</v>
      </c>
      <c r="C265" s="88" t="s">
        <v>2616</v>
      </c>
      <c r="D265" s="87">
        <v>6831</v>
      </c>
      <c r="E265" s="87"/>
      <c r="F265" s="87" t="s">
        <v>432</v>
      </c>
      <c r="G265" s="101">
        <v>43552</v>
      </c>
      <c r="H265" s="87" t="s">
        <v>318</v>
      </c>
      <c r="I265" s="90">
        <v>3.7799999999713672</v>
      </c>
      <c r="J265" s="88" t="s">
        <v>559</v>
      </c>
      <c r="K265" s="88" t="s">
        <v>132</v>
      </c>
      <c r="L265" s="89">
        <v>4.5999999999999999E-2</v>
      </c>
      <c r="M265" s="89">
        <v>7.11999999996413E-2</v>
      </c>
      <c r="N265" s="90">
        <v>19187.256552999999</v>
      </c>
      <c r="O265" s="102">
        <v>91.64</v>
      </c>
      <c r="P265" s="90">
        <v>63.563272519000002</v>
      </c>
      <c r="Q265" s="91">
        <f t="shared" si="4"/>
        <v>6.9591368920151513E-3</v>
      </c>
      <c r="R265" s="91">
        <f>P265/'סכום נכסי הקרן'!$C$42</f>
        <v>6.0235020083515675E-4</v>
      </c>
    </row>
    <row r="266" spans="2:18">
      <c r="B266" s="86" t="s">
        <v>2940</v>
      </c>
      <c r="C266" s="88" t="s">
        <v>2616</v>
      </c>
      <c r="D266" s="87">
        <v>7598</v>
      </c>
      <c r="E266" s="87"/>
      <c r="F266" s="87" t="s">
        <v>432</v>
      </c>
      <c r="G266" s="101">
        <v>43942</v>
      </c>
      <c r="H266" s="87" t="s">
        <v>318</v>
      </c>
      <c r="I266" s="90">
        <v>3.6799999999765647</v>
      </c>
      <c r="J266" s="88" t="s">
        <v>559</v>
      </c>
      <c r="K266" s="88" t="s">
        <v>132</v>
      </c>
      <c r="L266" s="89">
        <v>5.4400000000000004E-2</v>
      </c>
      <c r="M266" s="89">
        <v>8.7199999999379288E-2</v>
      </c>
      <c r="N266" s="90">
        <v>19497.544422999999</v>
      </c>
      <c r="O266" s="102">
        <v>89.6</v>
      </c>
      <c r="P266" s="90">
        <v>63.153326186000001</v>
      </c>
      <c r="Q266" s="91">
        <f t="shared" si="4"/>
        <v>6.9142544852939759E-3</v>
      </c>
      <c r="R266" s="91">
        <f>P266/'סכום נכסי הקרן'!$C$42</f>
        <v>5.9846539053152786E-4</v>
      </c>
    </row>
    <row r="267" spans="2:18">
      <c r="B267" s="86" t="s">
        <v>2941</v>
      </c>
      <c r="C267" s="88" t="s">
        <v>2617</v>
      </c>
      <c r="D267" s="87">
        <v>9459</v>
      </c>
      <c r="E267" s="87"/>
      <c r="F267" s="87" t="s">
        <v>311</v>
      </c>
      <c r="G267" s="101">
        <v>44195</v>
      </c>
      <c r="H267" s="87" t="s">
        <v>2615</v>
      </c>
      <c r="I267" s="90">
        <v>3.2199999999999998</v>
      </c>
      <c r="J267" s="88" t="s">
        <v>835</v>
      </c>
      <c r="K267" s="88" t="s">
        <v>135</v>
      </c>
      <c r="L267" s="89">
        <v>7.1439000000000002E-2</v>
      </c>
      <c r="M267" s="89">
        <v>7.4099999999999999E-2</v>
      </c>
      <c r="N267" s="90">
        <v>4270.42</v>
      </c>
      <c r="O267" s="102">
        <v>99.93</v>
      </c>
      <c r="P267" s="90">
        <v>19.063470000000002</v>
      </c>
      <c r="Q267" s="91">
        <f t="shared" si="4"/>
        <v>2.0871376206624426E-3</v>
      </c>
      <c r="R267" s="91">
        <f>P267/'סכום נכסי הקרן'!$C$42</f>
        <v>1.8065282871775653E-4</v>
      </c>
    </row>
    <row r="268" spans="2:18">
      <c r="B268" s="86" t="s">
        <v>2941</v>
      </c>
      <c r="C268" s="88" t="s">
        <v>2617</v>
      </c>
      <c r="D268" s="87">
        <v>9448</v>
      </c>
      <c r="E268" s="87"/>
      <c r="F268" s="87" t="s">
        <v>311</v>
      </c>
      <c r="G268" s="101">
        <v>43788</v>
      </c>
      <c r="H268" s="87" t="s">
        <v>2615</v>
      </c>
      <c r="I268" s="90">
        <v>3.2900000000000005</v>
      </c>
      <c r="J268" s="88" t="s">
        <v>835</v>
      </c>
      <c r="K268" s="88" t="s">
        <v>134</v>
      </c>
      <c r="L268" s="89">
        <v>5.9389999999999998E-2</v>
      </c>
      <c r="M268" s="89">
        <v>6.2800000000000009E-2</v>
      </c>
      <c r="N268" s="90">
        <v>17322.830000000002</v>
      </c>
      <c r="O268" s="102">
        <v>99.76</v>
      </c>
      <c r="P268" s="90">
        <v>67.953369999999993</v>
      </c>
      <c r="Q268" s="91">
        <f t="shared" si="4"/>
        <v>7.4397806368827167E-3</v>
      </c>
      <c r="R268" s="91">
        <f>P268/'סכום נכסי הקרן'!$C$42</f>
        <v>6.4395246570557885E-4</v>
      </c>
    </row>
    <row r="269" spans="2:18">
      <c r="B269" s="86" t="s">
        <v>2942</v>
      </c>
      <c r="C269" s="88" t="s">
        <v>2617</v>
      </c>
      <c r="D269" s="87">
        <v>7088</v>
      </c>
      <c r="E269" s="87"/>
      <c r="F269" s="87" t="s">
        <v>701</v>
      </c>
      <c r="G269" s="101">
        <v>43684</v>
      </c>
      <c r="H269" s="87" t="s">
        <v>698</v>
      </c>
      <c r="I269" s="90">
        <v>7.36</v>
      </c>
      <c r="J269" s="88" t="s">
        <v>789</v>
      </c>
      <c r="K269" s="88" t="s">
        <v>132</v>
      </c>
      <c r="L269" s="89">
        <v>4.36E-2</v>
      </c>
      <c r="M269" s="89">
        <v>3.9300000000000009E-2</v>
      </c>
      <c r="N269" s="90">
        <v>7654.26</v>
      </c>
      <c r="O269" s="102">
        <v>104.45</v>
      </c>
      <c r="P269" s="90">
        <v>28.90146</v>
      </c>
      <c r="Q269" s="91">
        <f t="shared" si="4"/>
        <v>3.1642363356760733E-3</v>
      </c>
      <c r="R269" s="91">
        <f>P269/'סכום נכסי הקרן'!$C$42</f>
        <v>2.7388143412889105E-4</v>
      </c>
    </row>
    <row r="270" spans="2:18">
      <c r="B270" s="86" t="s">
        <v>2943</v>
      </c>
      <c r="C270" s="88" t="s">
        <v>2617</v>
      </c>
      <c r="D270" s="87">
        <v>7310</v>
      </c>
      <c r="E270" s="87"/>
      <c r="F270" s="87" t="s">
        <v>811</v>
      </c>
      <c r="G270" s="101">
        <v>43811</v>
      </c>
      <c r="H270" s="87" t="s">
        <v>729</v>
      </c>
      <c r="I270" s="90">
        <v>7.58</v>
      </c>
      <c r="J270" s="88" t="s">
        <v>789</v>
      </c>
      <c r="K270" s="88" t="s">
        <v>132</v>
      </c>
      <c r="L270" s="89">
        <v>4.4800000000000006E-2</v>
      </c>
      <c r="M270" s="89">
        <v>6.1499999999999992E-2</v>
      </c>
      <c r="N270" s="90">
        <v>3801.53</v>
      </c>
      <c r="O270" s="102">
        <v>89.14</v>
      </c>
      <c r="P270" s="90">
        <v>12.250080000000001</v>
      </c>
      <c r="Q270" s="91">
        <f t="shared" si="4"/>
        <v>1.34118304926252E-3</v>
      </c>
      <c r="R270" s="91">
        <f>P270/'סכום נכסי הקרן'!$C$42</f>
        <v>1.1608650492375285E-4</v>
      </c>
    </row>
    <row r="271" spans="2:18">
      <c r="B271" s="86" t="s">
        <v>2944</v>
      </c>
      <c r="C271" s="88" t="s">
        <v>2617</v>
      </c>
      <c r="D271" s="87" t="s">
        <v>2794</v>
      </c>
      <c r="E271" s="87"/>
      <c r="F271" s="87" t="s">
        <v>708</v>
      </c>
      <c r="G271" s="101">
        <v>43185</v>
      </c>
      <c r="H271" s="87" t="s">
        <v>312</v>
      </c>
      <c r="I271" s="90">
        <v>4.0300000000543905</v>
      </c>
      <c r="J271" s="88" t="s">
        <v>789</v>
      </c>
      <c r="K271" s="88" t="s">
        <v>140</v>
      </c>
      <c r="L271" s="89">
        <v>4.2199999999999994E-2</v>
      </c>
      <c r="M271" s="89">
        <v>7.03000000005439E-2</v>
      </c>
      <c r="N271" s="90">
        <v>9497.5870739999991</v>
      </c>
      <c r="O271" s="102">
        <v>90.74</v>
      </c>
      <c r="P271" s="90">
        <v>22.981915625000003</v>
      </c>
      <c r="Q271" s="91">
        <f t="shared" si="4"/>
        <v>2.5161432150509594E-3</v>
      </c>
      <c r="R271" s="91">
        <f>P271/'סכום נכסי הקרן'!$C$42</f>
        <v>2.1778553783802516E-4</v>
      </c>
    </row>
    <row r="272" spans="2:18">
      <c r="B272" s="86" t="s">
        <v>2945</v>
      </c>
      <c r="C272" s="88" t="s">
        <v>2617</v>
      </c>
      <c r="D272" s="87">
        <v>6812</v>
      </c>
      <c r="E272" s="87"/>
      <c r="F272" s="87" t="s">
        <v>547</v>
      </c>
      <c r="G272" s="101">
        <v>43536</v>
      </c>
      <c r="H272" s="87"/>
      <c r="I272" s="90">
        <v>2.8300000000119478</v>
      </c>
      <c r="J272" s="88" t="s">
        <v>789</v>
      </c>
      <c r="K272" s="88" t="s">
        <v>132</v>
      </c>
      <c r="L272" s="89">
        <v>7.1569999999999995E-2</v>
      </c>
      <c r="M272" s="89">
        <v>6.9600000000068274E-2</v>
      </c>
      <c r="N272" s="90">
        <v>7958.5297460000011</v>
      </c>
      <c r="O272" s="102">
        <v>101.82</v>
      </c>
      <c r="P272" s="90">
        <v>29.293700755000003</v>
      </c>
      <c r="Q272" s="91">
        <f t="shared" si="4"/>
        <v>3.2071802717022818E-3</v>
      </c>
      <c r="R272" s="91">
        <f>P272/'סכום נכסי הקרן'!$C$42</f>
        <v>2.7759845951457054E-4</v>
      </c>
    </row>
    <row r="273" spans="2:18">
      <c r="B273" s="86" t="s">
        <v>2945</v>
      </c>
      <c r="C273" s="88" t="s">
        <v>2617</v>
      </c>
      <c r="D273" s="87">
        <v>6872</v>
      </c>
      <c r="E273" s="87"/>
      <c r="F273" s="87" t="s">
        <v>547</v>
      </c>
      <c r="G273" s="101">
        <v>43570</v>
      </c>
      <c r="H273" s="87"/>
      <c r="I273" s="90">
        <v>2.820000000008462</v>
      </c>
      <c r="J273" s="88" t="s">
        <v>789</v>
      </c>
      <c r="K273" s="88" t="s">
        <v>132</v>
      </c>
      <c r="L273" s="89">
        <v>7.1569999999999995E-2</v>
      </c>
      <c r="M273" s="89">
        <v>6.9600000000676926E-2</v>
      </c>
      <c r="N273" s="90">
        <v>6421.4957059999997</v>
      </c>
      <c r="O273" s="102">
        <v>101.82</v>
      </c>
      <c r="P273" s="90">
        <v>23.636196590000001</v>
      </c>
      <c r="Q273" s="91">
        <f t="shared" si="4"/>
        <v>2.5877762606892835E-3</v>
      </c>
      <c r="R273" s="91">
        <f>P273/'סכום נכסי הקרן'!$C$42</f>
        <v>2.2398575779291444E-4</v>
      </c>
    </row>
    <row r="274" spans="2:18">
      <c r="B274" s="86" t="s">
        <v>2945</v>
      </c>
      <c r="C274" s="88" t="s">
        <v>2617</v>
      </c>
      <c r="D274" s="87">
        <v>7258</v>
      </c>
      <c r="E274" s="87"/>
      <c r="F274" s="87" t="s">
        <v>547</v>
      </c>
      <c r="G274" s="101">
        <v>43774</v>
      </c>
      <c r="H274" s="87"/>
      <c r="I274" s="90">
        <v>2.8300000000166774</v>
      </c>
      <c r="J274" s="88" t="s">
        <v>789</v>
      </c>
      <c r="K274" s="88" t="s">
        <v>132</v>
      </c>
      <c r="L274" s="89">
        <v>7.1569999999999995E-2</v>
      </c>
      <c r="M274" s="89">
        <v>6.8200000000203834E-2</v>
      </c>
      <c r="N274" s="90">
        <v>5864.4909909999997</v>
      </c>
      <c r="O274" s="102">
        <v>101.82</v>
      </c>
      <c r="P274" s="90">
        <v>21.585977507999999</v>
      </c>
      <c r="Q274" s="91">
        <f t="shared" si="4"/>
        <v>2.3633108629079655E-3</v>
      </c>
      <c r="R274" s="91">
        <f>P274/'סכום נכסי הקרן'!$C$42</f>
        <v>2.0455708732240605E-4</v>
      </c>
    </row>
    <row r="275" spans="2:18">
      <c r="B275" s="86" t="s">
        <v>2946</v>
      </c>
      <c r="C275" s="88" t="s">
        <v>2617</v>
      </c>
      <c r="D275" s="87">
        <v>6861</v>
      </c>
      <c r="E275" s="87"/>
      <c r="F275" s="87" t="s">
        <v>547</v>
      </c>
      <c r="G275" s="101">
        <v>43563</v>
      </c>
      <c r="H275" s="87"/>
      <c r="I275" s="90">
        <v>1.0100000000029794</v>
      </c>
      <c r="J275" s="88" t="s">
        <v>757</v>
      </c>
      <c r="K275" s="88" t="s">
        <v>132</v>
      </c>
      <c r="L275" s="89">
        <v>7.3651999999999995E-2</v>
      </c>
      <c r="M275" s="89">
        <v>7.0199999999999999E-2</v>
      </c>
      <c r="N275" s="90">
        <v>42936.590707000003</v>
      </c>
      <c r="O275" s="102">
        <v>101.63</v>
      </c>
      <c r="P275" s="90">
        <v>157.74579715299998</v>
      </c>
      <c r="Q275" s="91">
        <f t="shared" si="4"/>
        <v>1.7270580211231883E-2</v>
      </c>
      <c r="R275" s="91">
        <f>P275/'סכום נכסי הקרן'!$C$42</f>
        <v>1.4948602995166602E-3</v>
      </c>
    </row>
    <row r="276" spans="2:18">
      <c r="B276" s="86" t="s">
        <v>2947</v>
      </c>
      <c r="C276" s="88" t="s">
        <v>2617</v>
      </c>
      <c r="D276" s="87">
        <v>6932</v>
      </c>
      <c r="E276" s="87"/>
      <c r="F276" s="87" t="s">
        <v>547</v>
      </c>
      <c r="G276" s="101">
        <v>43098</v>
      </c>
      <c r="H276" s="87"/>
      <c r="I276" s="90">
        <v>1.9900000000041964</v>
      </c>
      <c r="J276" s="88" t="s">
        <v>789</v>
      </c>
      <c r="K276" s="88" t="s">
        <v>132</v>
      </c>
      <c r="L276" s="89">
        <v>7.6569999999999999E-2</v>
      </c>
      <c r="M276" s="89">
        <v>6.6199999999729572E-2</v>
      </c>
      <c r="N276" s="90">
        <v>11617.316676</v>
      </c>
      <c r="O276" s="102">
        <v>102.14</v>
      </c>
      <c r="P276" s="90">
        <v>42.895326818000001</v>
      </c>
      <c r="Q276" s="91">
        <f t="shared" si="4"/>
        <v>4.6963354705338734E-3</v>
      </c>
      <c r="R276" s="91">
        <f>P276/'סכום נכסי הקרן'!$C$42</f>
        <v>4.0649273864854304E-4</v>
      </c>
    </row>
    <row r="277" spans="2:18">
      <c r="B277" s="86" t="s">
        <v>2947</v>
      </c>
      <c r="C277" s="88" t="s">
        <v>2617</v>
      </c>
      <c r="D277" s="87">
        <v>9335</v>
      </c>
      <c r="E277" s="87"/>
      <c r="F277" s="87" t="s">
        <v>547</v>
      </c>
      <c r="G277" s="101">
        <v>44064</v>
      </c>
      <c r="H277" s="87"/>
      <c r="I277" s="90">
        <v>2.7500000000036704</v>
      </c>
      <c r="J277" s="88" t="s">
        <v>789</v>
      </c>
      <c r="K277" s="88" t="s">
        <v>132</v>
      </c>
      <c r="L277" s="89">
        <v>8.3454E-2</v>
      </c>
      <c r="M277" s="89">
        <v>0.10070000000028044</v>
      </c>
      <c r="N277" s="90">
        <v>38964.131642</v>
      </c>
      <c r="O277" s="102">
        <v>96.7</v>
      </c>
      <c r="P277" s="90">
        <v>136.20711227400002</v>
      </c>
      <c r="Q277" s="91">
        <f t="shared" si="4"/>
        <v>1.4912447116336037E-2</v>
      </c>
      <c r="R277" s="91">
        <f>P277/'סכום נכסי הקרן'!$C$42</f>
        <v>1.290751375472312E-3</v>
      </c>
    </row>
    <row r="278" spans="2:18">
      <c r="B278" s="86" t="s">
        <v>2947</v>
      </c>
      <c r="C278" s="88" t="s">
        <v>2617</v>
      </c>
      <c r="D278" s="87" t="s">
        <v>2795</v>
      </c>
      <c r="E278" s="87"/>
      <c r="F278" s="87" t="s">
        <v>547</v>
      </c>
      <c r="G278" s="101">
        <v>42817</v>
      </c>
      <c r="H278" s="87"/>
      <c r="I278" s="90">
        <v>2.0299999999630813</v>
      </c>
      <c r="J278" s="88" t="s">
        <v>789</v>
      </c>
      <c r="K278" s="88" t="s">
        <v>132</v>
      </c>
      <c r="L278" s="89">
        <v>5.7820000000000003E-2</v>
      </c>
      <c r="M278" s="89">
        <v>7.7299999999703217E-2</v>
      </c>
      <c r="N278" s="90">
        <v>3948.8569320000006</v>
      </c>
      <c r="O278" s="102">
        <v>96.77</v>
      </c>
      <c r="P278" s="90">
        <v>13.814031816999998</v>
      </c>
      <c r="Q278" s="91">
        <f t="shared" si="4"/>
        <v>1.5124101487446226E-3</v>
      </c>
      <c r="R278" s="91">
        <f>P278/'סכום נכסי הקרן'!$C$42</f>
        <v>1.3090711836502689E-4</v>
      </c>
    </row>
    <row r="279" spans="2:18">
      <c r="B279" s="86" t="s">
        <v>2947</v>
      </c>
      <c r="C279" s="88" t="s">
        <v>2617</v>
      </c>
      <c r="D279" s="87">
        <v>7291</v>
      </c>
      <c r="E279" s="87"/>
      <c r="F279" s="87" t="s">
        <v>547</v>
      </c>
      <c r="G279" s="101">
        <v>43798</v>
      </c>
      <c r="H279" s="87"/>
      <c r="I279" s="90">
        <v>1.9900000002129654</v>
      </c>
      <c r="J279" s="88" t="s">
        <v>789</v>
      </c>
      <c r="K279" s="88" t="s">
        <v>132</v>
      </c>
      <c r="L279" s="89">
        <v>7.6569999999999999E-2</v>
      </c>
      <c r="M279" s="89">
        <v>7.6500000006228225E-2</v>
      </c>
      <c r="N279" s="90">
        <v>683.37158699999998</v>
      </c>
      <c r="O279" s="102">
        <v>100.74</v>
      </c>
      <c r="P279" s="90">
        <v>2.488669153</v>
      </c>
      <c r="Q279" s="91">
        <f t="shared" si="4"/>
        <v>2.72468496795622E-4</v>
      </c>
      <c r="R279" s="91">
        <f>P279/'סכום נכסי הקרן'!$C$42</f>
        <v>2.3583593240478945E-5</v>
      </c>
    </row>
    <row r="280" spans="2:18">
      <c r="B280" s="86" t="s">
        <v>2948</v>
      </c>
      <c r="C280" s="88" t="s">
        <v>2617</v>
      </c>
      <c r="D280" s="87">
        <v>9040</v>
      </c>
      <c r="E280" s="87"/>
      <c r="F280" s="87" t="s">
        <v>547</v>
      </c>
      <c r="G280" s="101">
        <v>44665</v>
      </c>
      <c r="H280" s="87"/>
      <c r="I280" s="90">
        <v>4.3000000000126288</v>
      </c>
      <c r="J280" s="88" t="s">
        <v>835</v>
      </c>
      <c r="K280" s="88" t="s">
        <v>134</v>
      </c>
      <c r="L280" s="89">
        <v>5.2839999999999998E-2</v>
      </c>
      <c r="M280" s="89">
        <v>6.7600000000248711E-2</v>
      </c>
      <c r="N280" s="90">
        <v>25595.05</v>
      </c>
      <c r="O280" s="102">
        <v>102.27</v>
      </c>
      <c r="P280" s="90">
        <v>102.92949606900001</v>
      </c>
      <c r="Q280" s="91">
        <f t="shared" si="4"/>
        <v>1.1269093377094353E-2</v>
      </c>
      <c r="R280" s="91">
        <f>P280/'סכום נכסי הקרן'!$C$42</f>
        <v>9.7539978940654822E-4</v>
      </c>
    </row>
    <row r="281" spans="2:18">
      <c r="B281" s="86" t="s">
        <v>2949</v>
      </c>
      <c r="C281" s="88" t="s">
        <v>2617</v>
      </c>
      <c r="D281" s="87">
        <v>9186</v>
      </c>
      <c r="E281" s="87"/>
      <c r="F281" s="87" t="s">
        <v>547</v>
      </c>
      <c r="G281" s="101">
        <v>44778</v>
      </c>
      <c r="H281" s="87"/>
      <c r="I281" s="90">
        <v>3.5600000000154077</v>
      </c>
      <c r="J281" s="88" t="s">
        <v>822</v>
      </c>
      <c r="K281" s="88" t="s">
        <v>134</v>
      </c>
      <c r="L281" s="89">
        <v>5.842E-2</v>
      </c>
      <c r="M281" s="89">
        <v>6.6400000000199008E-2</v>
      </c>
      <c r="N281" s="90">
        <v>15328.510608000001</v>
      </c>
      <c r="O281" s="102">
        <v>103.37</v>
      </c>
      <c r="P281" s="90">
        <v>62.306028459000004</v>
      </c>
      <c r="Q281" s="91">
        <f t="shared" si="4"/>
        <v>6.8214892666887865E-3</v>
      </c>
      <c r="R281" s="91">
        <f>P281/'סכום נכסי הקרן'!$C$42</f>
        <v>5.9043606894691205E-4</v>
      </c>
    </row>
    <row r="282" spans="2:18">
      <c r="B282" s="86" t="s">
        <v>2949</v>
      </c>
      <c r="C282" s="88" t="s">
        <v>2617</v>
      </c>
      <c r="D282" s="87">
        <v>9187</v>
      </c>
      <c r="E282" s="87"/>
      <c r="F282" s="87" t="s">
        <v>547</v>
      </c>
      <c r="G282" s="101">
        <v>44778</v>
      </c>
      <c r="H282" s="87"/>
      <c r="I282" s="90">
        <v>3.3499999999923036</v>
      </c>
      <c r="J282" s="88" t="s">
        <v>822</v>
      </c>
      <c r="K282" s="88" t="s">
        <v>132</v>
      </c>
      <c r="L282" s="89">
        <v>7.9612000000000002E-2</v>
      </c>
      <c r="M282" s="89">
        <v>0.10439999999980244</v>
      </c>
      <c r="N282" s="90">
        <v>42209.807908000002</v>
      </c>
      <c r="O282" s="102">
        <v>102.18</v>
      </c>
      <c r="P282" s="90">
        <v>155.91488343200001</v>
      </c>
      <c r="Q282" s="91">
        <f t="shared" si="4"/>
        <v>1.7070125157283882E-2</v>
      </c>
      <c r="R282" s="91">
        <f>P282/'סכום נכסי הקרן'!$C$42</f>
        <v>1.4775098516267011E-3</v>
      </c>
    </row>
    <row r="283" spans="2:18">
      <c r="B283" s="86" t="s">
        <v>2950</v>
      </c>
      <c r="C283" s="88" t="s">
        <v>2617</v>
      </c>
      <c r="D283" s="87">
        <v>9047</v>
      </c>
      <c r="E283" s="87"/>
      <c r="F283" s="87" t="s">
        <v>547</v>
      </c>
      <c r="G283" s="101">
        <v>44677</v>
      </c>
      <c r="H283" s="87"/>
      <c r="I283" s="90">
        <v>3.2000000000408528</v>
      </c>
      <c r="J283" s="88" t="s">
        <v>835</v>
      </c>
      <c r="K283" s="88" t="s">
        <v>2566</v>
      </c>
      <c r="L283" s="89">
        <v>0.10460000000000001</v>
      </c>
      <c r="M283" s="89">
        <v>0.1150000000017022</v>
      </c>
      <c r="N283" s="90">
        <v>42957.597546999998</v>
      </c>
      <c r="O283" s="102">
        <v>98.67</v>
      </c>
      <c r="P283" s="90">
        <v>14.686838947</v>
      </c>
      <c r="Q283" s="91">
        <f t="shared" si="4"/>
        <v>1.6079682290209532E-3</v>
      </c>
      <c r="R283" s="91">
        <f>P283/'סכום נכסי הקרן'!$C$42</f>
        <v>1.3917817693723472E-4</v>
      </c>
    </row>
    <row r="284" spans="2:18">
      <c r="B284" s="86" t="s">
        <v>2950</v>
      </c>
      <c r="C284" s="88" t="s">
        <v>2617</v>
      </c>
      <c r="D284" s="87">
        <v>9048</v>
      </c>
      <c r="E284" s="87"/>
      <c r="F284" s="87" t="s">
        <v>547</v>
      </c>
      <c r="G284" s="101">
        <v>44677</v>
      </c>
      <c r="H284" s="87"/>
      <c r="I284" s="90">
        <v>3.4200000000263904</v>
      </c>
      <c r="J284" s="88" t="s">
        <v>835</v>
      </c>
      <c r="K284" s="88" t="s">
        <v>2566</v>
      </c>
      <c r="L284" s="89">
        <v>6.54E-2</v>
      </c>
      <c r="M284" s="89">
        <v>7.330000000048098E-2</v>
      </c>
      <c r="N284" s="90">
        <v>137908.15703999999</v>
      </c>
      <c r="O284" s="102">
        <v>98.33</v>
      </c>
      <c r="P284" s="90">
        <v>46.987162378000001</v>
      </c>
      <c r="Q284" s="91">
        <f t="shared" si="4"/>
        <v>5.1443244219073836E-3</v>
      </c>
      <c r="R284" s="91">
        <f>P284/'סכום נכסי הקרן'!$C$42</f>
        <v>4.4526855798059041E-4</v>
      </c>
    </row>
    <row r="285" spans="2:18">
      <c r="B285" s="86" t="s">
        <v>2950</v>
      </c>
      <c r="C285" s="88" t="s">
        <v>2617</v>
      </c>
      <c r="D285" s="87">
        <v>9074</v>
      </c>
      <c r="E285" s="87"/>
      <c r="F285" s="87" t="s">
        <v>547</v>
      </c>
      <c r="G285" s="101">
        <v>44684</v>
      </c>
      <c r="H285" s="87"/>
      <c r="I285" s="90">
        <v>3.3500000003996742</v>
      </c>
      <c r="J285" s="88" t="s">
        <v>835</v>
      </c>
      <c r="K285" s="88" t="s">
        <v>2566</v>
      </c>
      <c r="L285" s="89">
        <v>6.4699999999999994E-2</v>
      </c>
      <c r="M285" s="89">
        <v>8.1100000012074347E-2</v>
      </c>
      <c r="N285" s="90">
        <v>6976.3508259999999</v>
      </c>
      <c r="O285" s="102">
        <v>98.33</v>
      </c>
      <c r="P285" s="90">
        <v>2.376936583</v>
      </c>
      <c r="Q285" s="91">
        <f t="shared" si="4"/>
        <v>2.6023561105654617E-4</v>
      </c>
      <c r="R285" s="91">
        <f>P285/'סכום נכסי הקרן'!$C$42</f>
        <v>2.2524772111355825E-5</v>
      </c>
    </row>
    <row r="286" spans="2:18">
      <c r="B286" s="86" t="s">
        <v>2950</v>
      </c>
      <c r="C286" s="88" t="s">
        <v>2617</v>
      </c>
      <c r="D286" s="87">
        <v>9220</v>
      </c>
      <c r="E286" s="87"/>
      <c r="F286" s="87" t="s">
        <v>547</v>
      </c>
      <c r="G286" s="101">
        <v>44811</v>
      </c>
      <c r="H286" s="87"/>
      <c r="I286" s="90">
        <v>3.3900000004406667</v>
      </c>
      <c r="J286" s="88" t="s">
        <v>835</v>
      </c>
      <c r="K286" s="88" t="s">
        <v>2566</v>
      </c>
      <c r="L286" s="89">
        <v>6.5199999999999994E-2</v>
      </c>
      <c r="M286" s="89">
        <v>7.7500000007818259E-2</v>
      </c>
      <c r="N286" s="90">
        <v>10323.624374999999</v>
      </c>
      <c r="O286" s="102">
        <v>98.33</v>
      </c>
      <c r="P286" s="90">
        <v>3.5173975550000005</v>
      </c>
      <c r="Q286" s="91">
        <f t="shared" si="4"/>
        <v>3.8509740167275912E-4</v>
      </c>
      <c r="R286" s="91">
        <f>P286/'סכום נכסי הקרן'!$C$42</f>
        <v>3.3332222204859376E-5</v>
      </c>
    </row>
    <row r="287" spans="2:18">
      <c r="B287" s="86" t="s">
        <v>2951</v>
      </c>
      <c r="C287" s="88" t="s">
        <v>2617</v>
      </c>
      <c r="D287" s="87" t="s">
        <v>2796</v>
      </c>
      <c r="E287" s="87"/>
      <c r="F287" s="87" t="s">
        <v>547</v>
      </c>
      <c r="G287" s="101">
        <v>42870</v>
      </c>
      <c r="H287" s="87"/>
      <c r="I287" s="90">
        <v>1.2000000000159432</v>
      </c>
      <c r="J287" s="88" t="s">
        <v>789</v>
      </c>
      <c r="K287" s="88" t="s">
        <v>132</v>
      </c>
      <c r="L287" s="89">
        <v>7.5953999999999994E-2</v>
      </c>
      <c r="M287" s="89">
        <v>8.120000000137112E-2</v>
      </c>
      <c r="N287" s="90">
        <v>3494.9293809999999</v>
      </c>
      <c r="O287" s="102">
        <v>99.29</v>
      </c>
      <c r="P287" s="90">
        <v>12.544466894000001</v>
      </c>
      <c r="Q287" s="91">
        <f t="shared" si="4"/>
        <v>1.3734135907902359E-3</v>
      </c>
      <c r="R287" s="91">
        <f>P287/'סכום נכסי הקרן'!$C$42</f>
        <v>1.1887622920472239E-4</v>
      </c>
    </row>
    <row r="288" spans="2:18">
      <c r="B288" s="86" t="s">
        <v>2952</v>
      </c>
      <c r="C288" s="88" t="s">
        <v>2617</v>
      </c>
      <c r="D288" s="87">
        <v>8706</v>
      </c>
      <c r="E288" s="87"/>
      <c r="F288" s="87" t="s">
        <v>547</v>
      </c>
      <c r="G288" s="101">
        <v>44498</v>
      </c>
      <c r="H288" s="87"/>
      <c r="I288" s="90">
        <v>3.36</v>
      </c>
      <c r="J288" s="88" t="s">
        <v>789</v>
      </c>
      <c r="K288" s="88" t="s">
        <v>132</v>
      </c>
      <c r="L288" s="89">
        <v>7.8403E-2</v>
      </c>
      <c r="M288" s="89">
        <v>9.0000000000000024E-2</v>
      </c>
      <c r="N288" s="90">
        <v>16906.78</v>
      </c>
      <c r="O288" s="102">
        <v>99.47</v>
      </c>
      <c r="P288" s="90">
        <v>60.794059999999995</v>
      </c>
      <c r="Q288" s="91">
        <f t="shared" si="4"/>
        <v>6.6559534931893167E-3</v>
      </c>
      <c r="R288" s="91">
        <f>P288/'סכום נכסי הקרן'!$C$42</f>
        <v>5.7610806994933298E-4</v>
      </c>
    </row>
    <row r="289" spans="2:18">
      <c r="B289" s="86" t="s">
        <v>2953</v>
      </c>
      <c r="C289" s="88" t="s">
        <v>2617</v>
      </c>
      <c r="D289" s="87">
        <v>8702</v>
      </c>
      <c r="E289" s="87"/>
      <c r="F289" s="87" t="s">
        <v>547</v>
      </c>
      <c r="G289" s="101">
        <v>44497</v>
      </c>
      <c r="H289" s="87"/>
      <c r="I289" s="90">
        <v>0.29999999758105678</v>
      </c>
      <c r="J289" s="88" t="s">
        <v>757</v>
      </c>
      <c r="K289" s="88" t="s">
        <v>132</v>
      </c>
      <c r="L289" s="89">
        <v>6.6985000000000003E-2</v>
      </c>
      <c r="M289" s="89">
        <v>4.900000016932602E-2</v>
      </c>
      <c r="N289" s="90">
        <v>33.994602999999998</v>
      </c>
      <c r="O289" s="102">
        <v>100.92</v>
      </c>
      <c r="P289" s="90">
        <v>0.12402110099999999</v>
      </c>
      <c r="Q289" s="91">
        <f t="shared" si="4"/>
        <v>1.3578278542840124E-5</v>
      </c>
      <c r="R289" s="91">
        <f>P289/'סכום נכסי הקרן'!$C$42</f>
        <v>1.1752720106224406E-6</v>
      </c>
    </row>
    <row r="290" spans="2:18">
      <c r="B290" s="86" t="s">
        <v>2953</v>
      </c>
      <c r="C290" s="88" t="s">
        <v>2617</v>
      </c>
      <c r="D290" s="87">
        <v>9118</v>
      </c>
      <c r="E290" s="87"/>
      <c r="F290" s="87" t="s">
        <v>547</v>
      </c>
      <c r="G290" s="101">
        <v>44733</v>
      </c>
      <c r="H290" s="87"/>
      <c r="I290" s="90">
        <v>0.30000000020248213</v>
      </c>
      <c r="J290" s="88" t="s">
        <v>757</v>
      </c>
      <c r="K290" s="88" t="s">
        <v>132</v>
      </c>
      <c r="L290" s="89">
        <v>6.6985000000000003E-2</v>
      </c>
      <c r="M290" s="89">
        <v>4.9000000006074462E-2</v>
      </c>
      <c r="N290" s="90">
        <v>135.37168199999999</v>
      </c>
      <c r="O290" s="102">
        <v>100.92</v>
      </c>
      <c r="P290" s="90">
        <v>0.49387082299999996</v>
      </c>
      <c r="Q290" s="91">
        <f t="shared" si="4"/>
        <v>5.4070763320152213E-5</v>
      </c>
      <c r="R290" s="91">
        <f>P290/'סכום נכסי הקרן'!$C$42</f>
        <v>4.6801112911823728E-6</v>
      </c>
    </row>
    <row r="291" spans="2:18">
      <c r="B291" s="86" t="s">
        <v>2953</v>
      </c>
      <c r="C291" s="88" t="s">
        <v>2617</v>
      </c>
      <c r="D291" s="87">
        <v>9233</v>
      </c>
      <c r="E291" s="87"/>
      <c r="F291" s="87" t="s">
        <v>547</v>
      </c>
      <c r="G291" s="101">
        <v>44819</v>
      </c>
      <c r="H291" s="87"/>
      <c r="I291" s="90">
        <v>0.29999999793686949</v>
      </c>
      <c r="J291" s="88" t="s">
        <v>757</v>
      </c>
      <c r="K291" s="88" t="s">
        <v>132</v>
      </c>
      <c r="L291" s="89">
        <v>6.6985000000000003E-2</v>
      </c>
      <c r="M291" s="89">
        <v>4.9000000144419131E-2</v>
      </c>
      <c r="N291" s="90">
        <v>26.571604000000001</v>
      </c>
      <c r="O291" s="102">
        <v>100.92</v>
      </c>
      <c r="P291" s="90">
        <v>9.6940064000000006E-2</v>
      </c>
      <c r="Q291" s="91">
        <f t="shared" si="4"/>
        <v>1.0613348699047177E-5</v>
      </c>
      <c r="R291" s="91">
        <f>P291/'סכום נכסי הקרן'!$C$42</f>
        <v>9.1864161024621198E-7</v>
      </c>
    </row>
    <row r="292" spans="2:18">
      <c r="B292" s="86" t="s">
        <v>2953</v>
      </c>
      <c r="C292" s="88" t="s">
        <v>2617</v>
      </c>
      <c r="D292" s="87">
        <v>9276</v>
      </c>
      <c r="E292" s="87"/>
      <c r="F292" s="87" t="s">
        <v>547</v>
      </c>
      <c r="G292" s="101">
        <v>44854</v>
      </c>
      <c r="H292" s="87"/>
      <c r="I292" s="90">
        <v>0.30000001289826123</v>
      </c>
      <c r="J292" s="88" t="s">
        <v>757</v>
      </c>
      <c r="K292" s="88" t="s">
        <v>132</v>
      </c>
      <c r="L292" s="89">
        <v>6.6985000000000003E-2</v>
      </c>
      <c r="M292" s="89">
        <v>4.8999999527063756E-2</v>
      </c>
      <c r="N292" s="90">
        <v>6.3753580000000003</v>
      </c>
      <c r="O292" s="102">
        <v>100.92</v>
      </c>
      <c r="P292" s="90">
        <v>2.3258949000000001E-2</v>
      </c>
      <c r="Q292" s="91">
        <f t="shared" si="4"/>
        <v>2.5464738305759179E-6</v>
      </c>
      <c r="R292" s="91">
        <f>P292/'סכום נכסי הקרן'!$C$42</f>
        <v>2.2041081344855023E-7</v>
      </c>
    </row>
    <row r="293" spans="2:18">
      <c r="B293" s="86" t="s">
        <v>2953</v>
      </c>
      <c r="C293" s="88" t="s">
        <v>2617</v>
      </c>
      <c r="D293" s="87">
        <v>9430</v>
      </c>
      <c r="E293" s="87"/>
      <c r="F293" s="87" t="s">
        <v>547</v>
      </c>
      <c r="G293" s="101">
        <v>44950</v>
      </c>
      <c r="H293" s="87"/>
      <c r="I293" s="90">
        <v>0.29999999606620714</v>
      </c>
      <c r="J293" s="88" t="s">
        <v>757</v>
      </c>
      <c r="K293" s="88" t="s">
        <v>132</v>
      </c>
      <c r="L293" s="89">
        <v>6.6985000000000003E-2</v>
      </c>
      <c r="M293" s="89">
        <v>4.8999999960662066E-2</v>
      </c>
      <c r="N293" s="90">
        <v>34.839582999999998</v>
      </c>
      <c r="O293" s="102">
        <v>100.92</v>
      </c>
      <c r="P293" s="90">
        <v>0.12710379499999999</v>
      </c>
      <c r="Q293" s="91">
        <f t="shared" si="4"/>
        <v>1.3915783027616002E-5</v>
      </c>
      <c r="R293" s="91">
        <f>P293/'סכום נכסי הקרן'!$C$42</f>
        <v>1.2044848134947013E-6</v>
      </c>
    </row>
    <row r="294" spans="2:18">
      <c r="B294" s="86" t="s">
        <v>2953</v>
      </c>
      <c r="C294" s="88" t="s">
        <v>2617</v>
      </c>
      <c r="D294" s="87">
        <v>8060</v>
      </c>
      <c r="E294" s="87"/>
      <c r="F294" s="87" t="s">
        <v>547</v>
      </c>
      <c r="G294" s="101">
        <v>44150</v>
      </c>
      <c r="H294" s="87"/>
      <c r="I294" s="90">
        <v>0.29999999999819699</v>
      </c>
      <c r="J294" s="88" t="s">
        <v>757</v>
      </c>
      <c r="K294" s="88" t="s">
        <v>132</v>
      </c>
      <c r="L294" s="89">
        <v>6.6637000000000002E-2</v>
      </c>
      <c r="M294" s="89">
        <v>4.8600000000104587E-2</v>
      </c>
      <c r="N294" s="90">
        <v>45607.526762000009</v>
      </c>
      <c r="O294" s="102">
        <v>100.92</v>
      </c>
      <c r="P294" s="90">
        <v>166.38802904100001</v>
      </c>
      <c r="Q294" s="91">
        <f t="shared" si="4"/>
        <v>1.8216763004812141E-2</v>
      </c>
      <c r="R294" s="91">
        <f>P294/'סכום נכסי הקרן'!$C$42</f>
        <v>1.5767574377082906E-3</v>
      </c>
    </row>
    <row r="295" spans="2:18">
      <c r="B295" s="86" t="s">
        <v>2953</v>
      </c>
      <c r="C295" s="88" t="s">
        <v>2617</v>
      </c>
      <c r="D295" s="87">
        <v>8119</v>
      </c>
      <c r="E295" s="87"/>
      <c r="F295" s="87" t="s">
        <v>547</v>
      </c>
      <c r="G295" s="101">
        <v>44169</v>
      </c>
      <c r="H295" s="87"/>
      <c r="I295" s="90">
        <v>0.30000000101397334</v>
      </c>
      <c r="J295" s="88" t="s">
        <v>757</v>
      </c>
      <c r="K295" s="88" t="s">
        <v>132</v>
      </c>
      <c r="L295" s="89">
        <v>6.6985000000000003E-2</v>
      </c>
      <c r="M295" s="89">
        <v>4.8999999954371216E-2</v>
      </c>
      <c r="N295" s="90">
        <v>108.13043999999999</v>
      </c>
      <c r="O295" s="102">
        <v>100.92</v>
      </c>
      <c r="P295" s="90">
        <v>0.39448773199999992</v>
      </c>
      <c r="Q295" s="91">
        <f t="shared" si="4"/>
        <v>4.3189943192241658E-5</v>
      </c>
      <c r="R295" s="91">
        <f>P295/'סכום נכסי הקרן'!$C$42</f>
        <v>3.738318610423612E-6</v>
      </c>
    </row>
    <row r="296" spans="2:18">
      <c r="B296" s="86" t="s">
        <v>2953</v>
      </c>
      <c r="C296" s="88" t="s">
        <v>2617</v>
      </c>
      <c r="D296" s="87">
        <v>8418</v>
      </c>
      <c r="E296" s="87"/>
      <c r="F296" s="87" t="s">
        <v>547</v>
      </c>
      <c r="G296" s="101">
        <v>44326</v>
      </c>
      <c r="H296" s="87"/>
      <c r="I296" s="90">
        <v>0.29999999400982785</v>
      </c>
      <c r="J296" s="88" t="s">
        <v>757</v>
      </c>
      <c r="K296" s="88" t="s">
        <v>132</v>
      </c>
      <c r="L296" s="89">
        <v>6.6985000000000003E-2</v>
      </c>
      <c r="M296" s="89">
        <v>4.8999999940098286E-2</v>
      </c>
      <c r="N296" s="90">
        <v>22.879431</v>
      </c>
      <c r="O296" s="102">
        <v>100.92</v>
      </c>
      <c r="P296" s="90">
        <v>8.3470054999999987E-2</v>
      </c>
      <c r="Q296" s="91">
        <f t="shared" si="4"/>
        <v>9.138603412141818E-6</v>
      </c>
      <c r="R296" s="91">
        <f>P296/'סכום נכסי הקרן'!$C$42</f>
        <v>7.9099458540217037E-7</v>
      </c>
    </row>
    <row r="297" spans="2:18">
      <c r="B297" s="86" t="s">
        <v>2954</v>
      </c>
      <c r="C297" s="88" t="s">
        <v>2617</v>
      </c>
      <c r="D297" s="87">
        <v>8718</v>
      </c>
      <c r="E297" s="87"/>
      <c r="F297" s="87" t="s">
        <v>547</v>
      </c>
      <c r="G297" s="101">
        <v>44508</v>
      </c>
      <c r="H297" s="87"/>
      <c r="I297" s="90">
        <v>3.3200000000042906</v>
      </c>
      <c r="J297" s="88" t="s">
        <v>789</v>
      </c>
      <c r="K297" s="88" t="s">
        <v>132</v>
      </c>
      <c r="L297" s="89">
        <v>8.4090999999999999E-2</v>
      </c>
      <c r="M297" s="89">
        <v>9.0400000000085801E-2</v>
      </c>
      <c r="N297" s="90">
        <v>38894.834150000002</v>
      </c>
      <c r="O297" s="102">
        <v>99.46</v>
      </c>
      <c r="P297" s="90">
        <v>139.845557595</v>
      </c>
      <c r="Q297" s="91">
        <f t="shared" si="4"/>
        <v>1.5310797265085571E-2</v>
      </c>
      <c r="R297" s="91">
        <f>P297/'סכום נכסי הקרן'!$C$42</f>
        <v>1.3252306932131815E-3</v>
      </c>
    </row>
    <row r="298" spans="2:18">
      <c r="B298" s="86" t="s">
        <v>2955</v>
      </c>
      <c r="C298" s="88" t="s">
        <v>2617</v>
      </c>
      <c r="D298" s="87">
        <v>9382</v>
      </c>
      <c r="E298" s="87"/>
      <c r="F298" s="87" t="s">
        <v>547</v>
      </c>
      <c r="G298" s="101">
        <v>44341</v>
      </c>
      <c r="H298" s="87"/>
      <c r="I298" s="90">
        <v>0.94999999999329121</v>
      </c>
      <c r="J298" s="88" t="s">
        <v>835</v>
      </c>
      <c r="K298" s="88" t="s">
        <v>132</v>
      </c>
      <c r="L298" s="89">
        <v>7.2613999999999998E-2</v>
      </c>
      <c r="M298" s="89">
        <v>8.3400000000187852E-2</v>
      </c>
      <c r="N298" s="90">
        <v>14479.426168</v>
      </c>
      <c r="O298" s="102">
        <v>99.67</v>
      </c>
      <c r="P298" s="90">
        <v>52.170392053</v>
      </c>
      <c r="Q298" s="91">
        <f t="shared" si="4"/>
        <v>5.7118031469887282E-3</v>
      </c>
      <c r="R298" s="91">
        <f>P298/'סכום נכסי הקרן'!$C$42</f>
        <v>4.9438685085605161E-4</v>
      </c>
    </row>
    <row r="299" spans="2:18">
      <c r="B299" s="86" t="s">
        <v>2955</v>
      </c>
      <c r="C299" s="88" t="s">
        <v>2617</v>
      </c>
      <c r="D299" s="87">
        <v>9410</v>
      </c>
      <c r="E299" s="87"/>
      <c r="F299" s="87" t="s">
        <v>547</v>
      </c>
      <c r="G299" s="101">
        <v>44946</v>
      </c>
      <c r="H299" s="87"/>
      <c r="I299" s="90">
        <v>0.94999999896911502</v>
      </c>
      <c r="J299" s="88" t="s">
        <v>835</v>
      </c>
      <c r="K299" s="88" t="s">
        <v>132</v>
      </c>
      <c r="L299" s="89">
        <v>7.2613999999999998E-2</v>
      </c>
      <c r="M299" s="89">
        <v>8.3399999960139123E-2</v>
      </c>
      <c r="N299" s="90">
        <v>40.383901000000002</v>
      </c>
      <c r="O299" s="102">
        <v>99.67</v>
      </c>
      <c r="P299" s="90">
        <v>0.145506037</v>
      </c>
      <c r="Q299" s="91">
        <f t="shared" si="4"/>
        <v>1.5930527016130919E-5</v>
      </c>
      <c r="R299" s="91">
        <f>P299/'סכום נכסי הקרן'!$C$42</f>
        <v>1.378871589461968E-6</v>
      </c>
    </row>
    <row r="300" spans="2:18">
      <c r="B300" s="86" t="s">
        <v>2955</v>
      </c>
      <c r="C300" s="88" t="s">
        <v>2617</v>
      </c>
      <c r="D300" s="87">
        <v>9460</v>
      </c>
      <c r="E300" s="87"/>
      <c r="F300" s="87" t="s">
        <v>547</v>
      </c>
      <c r="G300" s="101">
        <v>44978</v>
      </c>
      <c r="H300" s="87"/>
      <c r="I300" s="90">
        <v>0.95000000352269653</v>
      </c>
      <c r="J300" s="88" t="s">
        <v>835</v>
      </c>
      <c r="K300" s="88" t="s">
        <v>132</v>
      </c>
      <c r="L300" s="89">
        <v>7.2613999999999998E-2</v>
      </c>
      <c r="M300" s="89">
        <v>8.3400000163050519E-2</v>
      </c>
      <c r="N300" s="90">
        <v>55.150576000000001</v>
      </c>
      <c r="O300" s="102">
        <v>99.67</v>
      </c>
      <c r="P300" s="90">
        <v>0.198711414</v>
      </c>
      <c r="Q300" s="91">
        <f t="shared" si="4"/>
        <v>2.1755644057164281E-5</v>
      </c>
      <c r="R300" s="91">
        <f>P300/'סכום נכסי הקרן'!$C$42</f>
        <v>1.8830663587271993E-6</v>
      </c>
    </row>
    <row r="301" spans="2:18">
      <c r="B301" s="86" t="s">
        <v>2955</v>
      </c>
      <c r="C301" s="88" t="s">
        <v>2617</v>
      </c>
      <c r="D301" s="87">
        <v>9511</v>
      </c>
      <c r="E301" s="87"/>
      <c r="F301" s="87" t="s">
        <v>547</v>
      </c>
      <c r="G301" s="101">
        <v>45005</v>
      </c>
      <c r="H301" s="87"/>
      <c r="I301" s="90">
        <v>0.94999999903094856</v>
      </c>
      <c r="J301" s="88" t="s">
        <v>835</v>
      </c>
      <c r="K301" s="88" t="s">
        <v>132</v>
      </c>
      <c r="L301" s="89">
        <v>7.2568999999999995E-2</v>
      </c>
      <c r="M301" s="89">
        <v>8.3099999769365759E-2</v>
      </c>
      <c r="N301" s="90">
        <v>28.637615</v>
      </c>
      <c r="O301" s="102">
        <v>99.68</v>
      </c>
      <c r="P301" s="90">
        <v>0.103193698</v>
      </c>
      <c r="Q301" s="91">
        <f t="shared" si="4"/>
        <v>1.1298019159737374E-5</v>
      </c>
      <c r="R301" s="91">
        <f>P301/'סכום נכסי הקרן'!$C$42</f>
        <v>9.7790346928160984E-7</v>
      </c>
    </row>
    <row r="302" spans="2:18">
      <c r="B302" s="86" t="s">
        <v>2956</v>
      </c>
      <c r="C302" s="88" t="s">
        <v>2617</v>
      </c>
      <c r="D302" s="87">
        <v>8806</v>
      </c>
      <c r="E302" s="87"/>
      <c r="F302" s="87" t="s">
        <v>547</v>
      </c>
      <c r="G302" s="101">
        <v>44137</v>
      </c>
      <c r="H302" s="87"/>
      <c r="I302" s="90">
        <v>0.45999999999760394</v>
      </c>
      <c r="J302" s="88" t="s">
        <v>757</v>
      </c>
      <c r="K302" s="88" t="s">
        <v>132</v>
      </c>
      <c r="L302" s="89">
        <v>6.7805000000000004E-2</v>
      </c>
      <c r="M302" s="89">
        <v>5.2099999999858843E-2</v>
      </c>
      <c r="N302" s="90">
        <v>52347.014192000002</v>
      </c>
      <c r="O302" s="102">
        <v>101.45</v>
      </c>
      <c r="P302" s="90">
        <v>191.97836475099999</v>
      </c>
      <c r="Q302" s="91">
        <f t="shared" si="4"/>
        <v>2.1018485481660399E-2</v>
      </c>
      <c r="R302" s="91">
        <f>P302/'סכום נכסי הקרן'!$C$42</f>
        <v>1.8192613750213043E-3</v>
      </c>
    </row>
    <row r="303" spans="2:18">
      <c r="B303" s="86" t="s">
        <v>2956</v>
      </c>
      <c r="C303" s="88" t="s">
        <v>2617</v>
      </c>
      <c r="D303" s="87">
        <v>9044</v>
      </c>
      <c r="E303" s="87"/>
      <c r="F303" s="87" t="s">
        <v>547</v>
      </c>
      <c r="G303" s="101">
        <v>44679</v>
      </c>
      <c r="H303" s="87"/>
      <c r="I303" s="90">
        <v>0.45999999985482465</v>
      </c>
      <c r="J303" s="88" t="s">
        <v>757</v>
      </c>
      <c r="K303" s="88" t="s">
        <v>132</v>
      </c>
      <c r="L303" s="89">
        <v>6.7805000000000004E-2</v>
      </c>
      <c r="M303" s="89">
        <v>5.2100000001572735E-2</v>
      </c>
      <c r="N303" s="90">
        <v>450.77312000000001</v>
      </c>
      <c r="O303" s="102">
        <v>101.45</v>
      </c>
      <c r="P303" s="90">
        <v>1.6531732939999999</v>
      </c>
      <c r="Q303" s="91">
        <f t="shared" si="4"/>
        <v>1.8099538936939874E-4</v>
      </c>
      <c r="R303" s="91">
        <f>P303/'סכום נכסי הקרן'!$C$42</f>
        <v>1.5666110730195042E-5</v>
      </c>
    </row>
    <row r="304" spans="2:18">
      <c r="B304" s="86" t="s">
        <v>2956</v>
      </c>
      <c r="C304" s="88" t="s">
        <v>2617</v>
      </c>
      <c r="D304" s="87">
        <v>9224</v>
      </c>
      <c r="E304" s="87"/>
      <c r="F304" s="87" t="s">
        <v>547</v>
      </c>
      <c r="G304" s="101">
        <v>44810</v>
      </c>
      <c r="H304" s="87"/>
      <c r="I304" s="90">
        <v>0.45999999982617673</v>
      </c>
      <c r="J304" s="88" t="s">
        <v>757</v>
      </c>
      <c r="K304" s="88" t="s">
        <v>132</v>
      </c>
      <c r="L304" s="89">
        <v>6.7805000000000004E-2</v>
      </c>
      <c r="M304" s="89">
        <v>5.2099999996590388E-2</v>
      </c>
      <c r="N304" s="90">
        <v>815.70850500000006</v>
      </c>
      <c r="O304" s="102">
        <v>101.45</v>
      </c>
      <c r="P304" s="90">
        <v>2.9915437619999996</v>
      </c>
      <c r="Q304" s="91">
        <f t="shared" si="4"/>
        <v>3.2752502716075564E-4</v>
      </c>
      <c r="R304" s="91">
        <f>P304/'סכום נכסי הקרן'!$C$42</f>
        <v>2.8349027896718639E-5</v>
      </c>
    </row>
    <row r="305" spans="2:18">
      <c r="B305" s="86" t="s">
        <v>2957</v>
      </c>
      <c r="C305" s="88" t="s">
        <v>2617</v>
      </c>
      <c r="D305" s="87" t="s">
        <v>2797</v>
      </c>
      <c r="E305" s="87"/>
      <c r="F305" s="87" t="s">
        <v>547</v>
      </c>
      <c r="G305" s="101">
        <v>42921</v>
      </c>
      <c r="H305" s="87"/>
      <c r="I305" s="90">
        <v>1.1400000000245927</v>
      </c>
      <c r="J305" s="88" t="s">
        <v>789</v>
      </c>
      <c r="K305" s="88" t="s">
        <v>132</v>
      </c>
      <c r="L305" s="89">
        <v>7.8939999999999996E-2</v>
      </c>
      <c r="M305" s="89">
        <v>0.57130000000255332</v>
      </c>
      <c r="N305" s="90">
        <v>5844.011214000001</v>
      </c>
      <c r="O305" s="102">
        <v>65.441845000000001</v>
      </c>
      <c r="P305" s="90">
        <v>13.825310418999997</v>
      </c>
      <c r="Q305" s="91">
        <f t="shared" si="4"/>
        <v>1.5136449708700109E-3</v>
      </c>
      <c r="R305" s="91">
        <f>P305/'סכום נכסי הקרן'!$C$42</f>
        <v>1.3101399876797986E-4</v>
      </c>
    </row>
    <row r="306" spans="2:18">
      <c r="B306" s="86" t="s">
        <v>2957</v>
      </c>
      <c r="C306" s="88" t="s">
        <v>2617</v>
      </c>
      <c r="D306" s="87">
        <v>6497</v>
      </c>
      <c r="E306" s="87"/>
      <c r="F306" s="87" t="s">
        <v>547</v>
      </c>
      <c r="G306" s="101">
        <v>43342</v>
      </c>
      <c r="H306" s="87"/>
      <c r="I306" s="90">
        <v>2.0899999994741014</v>
      </c>
      <c r="J306" s="88" t="s">
        <v>789</v>
      </c>
      <c r="K306" s="88" t="s">
        <v>132</v>
      </c>
      <c r="L306" s="89">
        <v>7.8939999999999996E-2</v>
      </c>
      <c r="M306" s="89">
        <v>0.57130000000255332</v>
      </c>
      <c r="N306" s="90">
        <v>1109.209006</v>
      </c>
      <c r="O306" s="102">
        <v>65.441845000000001</v>
      </c>
      <c r="P306" s="90">
        <v>2.6240806819999998</v>
      </c>
      <c r="Q306" s="91">
        <f t="shared" si="4"/>
        <v>2.8729384057864379E-4</v>
      </c>
      <c r="R306" s="91">
        <f>P306/'סכום נכסי הקרן'!$C$42</f>
        <v>2.4866805360562353E-5</v>
      </c>
    </row>
    <row r="307" spans="2:18">
      <c r="B307" s="86" t="s">
        <v>2958</v>
      </c>
      <c r="C307" s="88" t="s">
        <v>2617</v>
      </c>
      <c r="D307" s="87">
        <v>9405</v>
      </c>
      <c r="E307" s="87"/>
      <c r="F307" s="87" t="s">
        <v>547</v>
      </c>
      <c r="G307" s="101">
        <v>43866</v>
      </c>
      <c r="H307" s="87"/>
      <c r="I307" s="90">
        <v>1.5100000000013623</v>
      </c>
      <c r="J307" s="88" t="s">
        <v>757</v>
      </c>
      <c r="K307" s="88" t="s">
        <v>132</v>
      </c>
      <c r="L307" s="89">
        <v>7.2346000000000008E-2</v>
      </c>
      <c r="M307" s="89">
        <v>7.9000000000173376E-2</v>
      </c>
      <c r="N307" s="90">
        <v>44591.111579999997</v>
      </c>
      <c r="O307" s="102">
        <v>100.18</v>
      </c>
      <c r="P307" s="90">
        <v>161.48702567800001</v>
      </c>
      <c r="Q307" s="91">
        <f t="shared" si="4"/>
        <v>1.7680183436773876E-2</v>
      </c>
      <c r="R307" s="91">
        <f>P307/'סכום נכסי הקרן'!$C$42</f>
        <v>1.5303136307266033E-3</v>
      </c>
    </row>
    <row r="308" spans="2:18">
      <c r="B308" s="86" t="s">
        <v>2958</v>
      </c>
      <c r="C308" s="88" t="s">
        <v>2617</v>
      </c>
      <c r="D308" s="87">
        <v>9439</v>
      </c>
      <c r="E308" s="87"/>
      <c r="F308" s="87" t="s">
        <v>547</v>
      </c>
      <c r="G308" s="101">
        <v>44953</v>
      </c>
      <c r="H308" s="87"/>
      <c r="I308" s="90">
        <v>1.5100000016387163</v>
      </c>
      <c r="J308" s="88" t="s">
        <v>757</v>
      </c>
      <c r="K308" s="88" t="s">
        <v>132</v>
      </c>
      <c r="L308" s="89">
        <v>7.1706000000000006E-2</v>
      </c>
      <c r="M308" s="89">
        <v>7.8300000087973179E-2</v>
      </c>
      <c r="N308" s="90">
        <v>128.06207900000001</v>
      </c>
      <c r="O308" s="102">
        <v>100.18</v>
      </c>
      <c r="P308" s="90">
        <v>0.46377772399999995</v>
      </c>
      <c r="Q308" s="91">
        <f t="shared" si="4"/>
        <v>5.0776062038317405E-5</v>
      </c>
      <c r="R308" s="91">
        <f>P308/'סכום נכסי הקרן'!$C$42</f>
        <v>4.3949374241354248E-6</v>
      </c>
    </row>
    <row r="309" spans="2:18">
      <c r="B309" s="86" t="s">
        <v>2958</v>
      </c>
      <c r="C309" s="88" t="s">
        <v>2617</v>
      </c>
      <c r="D309" s="87">
        <v>9447</v>
      </c>
      <c r="E309" s="87"/>
      <c r="F309" s="87" t="s">
        <v>547</v>
      </c>
      <c r="G309" s="101">
        <v>44959</v>
      </c>
      <c r="H309" s="87"/>
      <c r="I309" s="90">
        <v>1.5100000016110022</v>
      </c>
      <c r="J309" s="88" t="s">
        <v>757</v>
      </c>
      <c r="K309" s="88" t="s">
        <v>132</v>
      </c>
      <c r="L309" s="89">
        <v>7.1905999999999998E-2</v>
      </c>
      <c r="M309" s="89">
        <v>7.8500000026850023E-2</v>
      </c>
      <c r="N309" s="90">
        <v>71.988607000000002</v>
      </c>
      <c r="O309" s="102">
        <v>100.18</v>
      </c>
      <c r="P309" s="90">
        <v>0.260707258</v>
      </c>
      <c r="Q309" s="91">
        <f t="shared" si="4"/>
        <v>2.8543173207792152E-5</v>
      </c>
      <c r="R309" s="91">
        <f>P309/'סכום נכסי הקרן'!$C$42</f>
        <v>2.4705629995457254E-6</v>
      </c>
    </row>
    <row r="310" spans="2:18">
      <c r="B310" s="86" t="s">
        <v>2958</v>
      </c>
      <c r="C310" s="88" t="s">
        <v>2617</v>
      </c>
      <c r="D310" s="87">
        <v>9467</v>
      </c>
      <c r="E310" s="87"/>
      <c r="F310" s="87" t="s">
        <v>547</v>
      </c>
      <c r="G310" s="101">
        <v>44966</v>
      </c>
      <c r="H310" s="87"/>
      <c r="I310" s="90">
        <v>1.5100000012037884</v>
      </c>
      <c r="J310" s="88" t="s">
        <v>757</v>
      </c>
      <c r="K310" s="88" t="s">
        <v>132</v>
      </c>
      <c r="L310" s="89">
        <v>7.1706000000000006E-2</v>
      </c>
      <c r="M310" s="89">
        <v>7.7799999991291738E-2</v>
      </c>
      <c r="N310" s="90">
        <v>107.863648</v>
      </c>
      <c r="O310" s="102">
        <v>100.13</v>
      </c>
      <c r="P310" s="90">
        <v>0.39043400300000003</v>
      </c>
      <c r="Q310" s="91">
        <f t="shared" si="4"/>
        <v>4.2746126284833394E-5</v>
      </c>
      <c r="R310" s="91">
        <f>P310/'סכום נכסי הקרן'!$C$42</f>
        <v>3.699903903620224E-6</v>
      </c>
    </row>
    <row r="311" spans="2:18">
      <c r="B311" s="86" t="s">
        <v>2958</v>
      </c>
      <c r="C311" s="88" t="s">
        <v>2617</v>
      </c>
      <c r="D311" s="87">
        <v>9491</v>
      </c>
      <c r="E311" s="87"/>
      <c r="F311" s="87" t="s">
        <v>547</v>
      </c>
      <c r="G311" s="101">
        <v>44986</v>
      </c>
      <c r="H311" s="87"/>
      <c r="I311" s="90">
        <v>1.5100000005399037</v>
      </c>
      <c r="J311" s="88" t="s">
        <v>757</v>
      </c>
      <c r="K311" s="88" t="s">
        <v>132</v>
      </c>
      <c r="L311" s="89">
        <v>7.1706000000000006E-2</v>
      </c>
      <c r="M311" s="89">
        <v>7.770000002067437E-2</v>
      </c>
      <c r="N311" s="90">
        <v>419.589744</v>
      </c>
      <c r="O311" s="102">
        <v>100.13</v>
      </c>
      <c r="P311" s="90">
        <v>1.518788818</v>
      </c>
      <c r="Q311" s="91">
        <f t="shared" ref="Q311:Q346" si="5">IFERROR(P311/$P$10,0)</f>
        <v>1.6628249106218559E-4</v>
      </c>
      <c r="R311" s="91">
        <f>P311/'סכום נכסי הקרן'!$C$42</f>
        <v>1.439263136231745E-5</v>
      </c>
    </row>
    <row r="312" spans="2:18">
      <c r="B312" s="86" t="s">
        <v>2958</v>
      </c>
      <c r="C312" s="88" t="s">
        <v>2617</v>
      </c>
      <c r="D312" s="87">
        <v>9510</v>
      </c>
      <c r="E312" s="87"/>
      <c r="F312" s="87" t="s">
        <v>547</v>
      </c>
      <c r="G312" s="101">
        <v>44994</v>
      </c>
      <c r="H312" s="87"/>
      <c r="I312" s="90">
        <v>1.5200000018888515</v>
      </c>
      <c r="J312" s="88" t="s">
        <v>757</v>
      </c>
      <c r="K312" s="88" t="s">
        <v>132</v>
      </c>
      <c r="L312" s="89">
        <v>7.1706000000000006E-2</v>
      </c>
      <c r="M312" s="89">
        <v>7.650000009106965E-2</v>
      </c>
      <c r="N312" s="90">
        <v>81.898180999999994</v>
      </c>
      <c r="O312" s="102">
        <v>100.14</v>
      </c>
      <c r="P312" s="90">
        <v>0.29647642200000002</v>
      </c>
      <c r="Q312" s="91">
        <f t="shared" si="5"/>
        <v>3.2459310607963512E-5</v>
      </c>
      <c r="R312" s="91">
        <f>P312/'סכום נכסי הקרן'!$C$42</f>
        <v>2.8095254579790196E-6</v>
      </c>
    </row>
    <row r="313" spans="2:18">
      <c r="B313" s="86" t="s">
        <v>2959</v>
      </c>
      <c r="C313" s="88" t="s">
        <v>2617</v>
      </c>
      <c r="D313" s="87">
        <v>8061</v>
      </c>
      <c r="E313" s="87"/>
      <c r="F313" s="87" t="s">
        <v>547</v>
      </c>
      <c r="G313" s="101">
        <v>44136</v>
      </c>
      <c r="H313" s="87"/>
      <c r="I313" s="90">
        <v>3.9999999998498084E-2</v>
      </c>
      <c r="J313" s="88" t="s">
        <v>757</v>
      </c>
      <c r="K313" s="88" t="s">
        <v>132</v>
      </c>
      <c r="L313" s="89">
        <v>6.6089999999999996E-2</v>
      </c>
      <c r="M313" s="89">
        <v>0.12779999999980102</v>
      </c>
      <c r="N313" s="90">
        <v>29368.796626999996</v>
      </c>
      <c r="O313" s="102">
        <v>100.35</v>
      </c>
      <c r="P313" s="90">
        <v>106.53027525399999</v>
      </c>
      <c r="Q313" s="91">
        <f t="shared" si="5"/>
        <v>1.1663319701090547E-2</v>
      </c>
      <c r="R313" s="91">
        <f>P313/'סכום נכסי הקרן'!$C$42</f>
        <v>1.0095221682472452E-3</v>
      </c>
    </row>
    <row r="314" spans="2:18">
      <c r="B314" s="86" t="s">
        <v>2959</v>
      </c>
      <c r="C314" s="88" t="s">
        <v>2617</v>
      </c>
      <c r="D314" s="87">
        <v>9119</v>
      </c>
      <c r="E314" s="87"/>
      <c r="F314" s="87" t="s">
        <v>547</v>
      </c>
      <c r="G314" s="101">
        <v>44734</v>
      </c>
      <c r="H314" s="87"/>
      <c r="I314" s="90">
        <v>3.9999998712363247E-2</v>
      </c>
      <c r="J314" s="88" t="s">
        <v>757</v>
      </c>
      <c r="K314" s="88" t="s">
        <v>132</v>
      </c>
      <c r="L314" s="89">
        <v>6.6089999999999996E-2</v>
      </c>
      <c r="M314" s="89">
        <v>0.12780000004782649</v>
      </c>
      <c r="N314" s="90">
        <v>59.948424000000003</v>
      </c>
      <c r="O314" s="102">
        <v>100.35</v>
      </c>
      <c r="P314" s="90">
        <v>0.21745263200000003</v>
      </c>
      <c r="Q314" s="91">
        <f t="shared" si="5"/>
        <v>2.380750036374625E-5</v>
      </c>
      <c r="R314" s="91">
        <f>P314/'סכום נכסי הקרן'!$C$42</f>
        <v>2.0606654026219434E-6</v>
      </c>
    </row>
    <row r="315" spans="2:18">
      <c r="B315" s="86" t="s">
        <v>2959</v>
      </c>
      <c r="C315" s="88" t="s">
        <v>2617</v>
      </c>
      <c r="D315" s="87">
        <v>9446</v>
      </c>
      <c r="E315" s="87"/>
      <c r="F315" s="87" t="s">
        <v>547</v>
      </c>
      <c r="G315" s="101">
        <v>44958</v>
      </c>
      <c r="H315" s="87"/>
      <c r="I315" s="90">
        <v>4.0000000727039041E-2</v>
      </c>
      <c r="J315" s="88" t="s">
        <v>757</v>
      </c>
      <c r="K315" s="88" t="s">
        <v>132</v>
      </c>
      <c r="L315" s="89">
        <v>6.6089999999999996E-2</v>
      </c>
      <c r="M315" s="89">
        <v>0.12779999997818881</v>
      </c>
      <c r="N315" s="90">
        <v>151.67547300000001</v>
      </c>
      <c r="O315" s="102">
        <v>100.35</v>
      </c>
      <c r="P315" s="90">
        <v>0.55017678999999997</v>
      </c>
      <c r="Q315" s="91">
        <f t="shared" si="5"/>
        <v>6.0235344164745458E-5</v>
      </c>
      <c r="R315" s="91">
        <f>P315/'סכום נכסי הקרן'!$C$42</f>
        <v>5.2136884527504744E-6</v>
      </c>
    </row>
    <row r="316" spans="2:18">
      <c r="B316" s="86" t="s">
        <v>2959</v>
      </c>
      <c r="C316" s="88" t="s">
        <v>2617</v>
      </c>
      <c r="D316" s="87">
        <v>8073</v>
      </c>
      <c r="E316" s="87"/>
      <c r="F316" s="87" t="s">
        <v>547</v>
      </c>
      <c r="G316" s="101">
        <v>44153</v>
      </c>
      <c r="H316" s="87"/>
      <c r="I316" s="90">
        <v>4.0000000771010596E-2</v>
      </c>
      <c r="J316" s="88" t="s">
        <v>757</v>
      </c>
      <c r="K316" s="88" t="s">
        <v>132</v>
      </c>
      <c r="L316" s="89">
        <v>6.6089999999999996E-2</v>
      </c>
      <c r="M316" s="89">
        <v>0.12779999990940627</v>
      </c>
      <c r="N316" s="90">
        <v>114.420209</v>
      </c>
      <c r="O316" s="102">
        <v>100.35</v>
      </c>
      <c r="P316" s="90">
        <v>0.41503969200000002</v>
      </c>
      <c r="Q316" s="91">
        <f t="shared" si="5"/>
        <v>4.5440046079824552E-5</v>
      </c>
      <c r="R316" s="91">
        <f>P316/'סכום נכסי הקרן'!$C$42</f>
        <v>3.9330769471636806E-6</v>
      </c>
    </row>
    <row r="317" spans="2:18">
      <c r="B317" s="86" t="s">
        <v>2959</v>
      </c>
      <c r="C317" s="88" t="s">
        <v>2617</v>
      </c>
      <c r="D317" s="87">
        <v>8531</v>
      </c>
      <c r="E317" s="87"/>
      <c r="F317" s="87" t="s">
        <v>547</v>
      </c>
      <c r="G317" s="101">
        <v>44392</v>
      </c>
      <c r="H317" s="87"/>
      <c r="I317" s="90">
        <v>4.0000000145455253E-2</v>
      </c>
      <c r="J317" s="88" t="s">
        <v>757</v>
      </c>
      <c r="K317" s="88" t="s">
        <v>132</v>
      </c>
      <c r="L317" s="89">
        <v>6.6089999999999996E-2</v>
      </c>
      <c r="M317" s="89">
        <v>0.12779999994351487</v>
      </c>
      <c r="N317" s="90">
        <v>227.43900199999999</v>
      </c>
      <c r="O317" s="102">
        <v>100.35</v>
      </c>
      <c r="P317" s="90">
        <v>0.82499599699999993</v>
      </c>
      <c r="Q317" s="91">
        <f t="shared" si="5"/>
        <v>9.0323544571613629E-5</v>
      </c>
      <c r="R317" s="91">
        <f>P317/'סכום נכסי הקרן'!$C$42</f>
        <v>7.8179817493287285E-6</v>
      </c>
    </row>
    <row r="318" spans="2:18">
      <c r="B318" s="86" t="s">
        <v>2959</v>
      </c>
      <c r="C318" s="88" t="s">
        <v>2617</v>
      </c>
      <c r="D318" s="87">
        <v>9005</v>
      </c>
      <c r="E318" s="87"/>
      <c r="F318" s="87" t="s">
        <v>547</v>
      </c>
      <c r="G318" s="101">
        <v>44649</v>
      </c>
      <c r="H318" s="87"/>
      <c r="I318" s="90">
        <v>3.9999999418823949E-2</v>
      </c>
      <c r="J318" s="88" t="s">
        <v>757</v>
      </c>
      <c r="K318" s="88" t="s">
        <v>132</v>
      </c>
      <c r="L318" s="89">
        <v>6.6089999999999996E-2</v>
      </c>
      <c r="M318" s="89">
        <v>0.12779999989575155</v>
      </c>
      <c r="N318" s="90">
        <v>151.794265</v>
      </c>
      <c r="O318" s="102">
        <v>100.35</v>
      </c>
      <c r="P318" s="90">
        <v>0.55060768299999996</v>
      </c>
      <c r="Q318" s="91">
        <f t="shared" si="5"/>
        <v>6.0282519888303662E-5</v>
      </c>
      <c r="R318" s="91">
        <f>P318/'סכום נכסי הקרן'!$C$42</f>
        <v>5.217771761787322E-6</v>
      </c>
    </row>
    <row r="319" spans="2:18">
      <c r="B319" s="86" t="s">
        <v>2959</v>
      </c>
      <c r="C319" s="88" t="s">
        <v>2617</v>
      </c>
      <c r="D319" s="87">
        <v>9075</v>
      </c>
      <c r="E319" s="87"/>
      <c r="F319" s="87" t="s">
        <v>547</v>
      </c>
      <c r="G319" s="101">
        <v>44699</v>
      </c>
      <c r="H319" s="87"/>
      <c r="I319" s="90">
        <v>4.0000000523252879E-2</v>
      </c>
      <c r="J319" s="88" t="s">
        <v>757</v>
      </c>
      <c r="K319" s="88" t="s">
        <v>132</v>
      </c>
      <c r="L319" s="89">
        <v>6.6089999999999996E-2</v>
      </c>
      <c r="M319" s="89">
        <v>0.12780000008023212</v>
      </c>
      <c r="N319" s="90">
        <v>126.44821899999999</v>
      </c>
      <c r="O319" s="102">
        <v>100.35</v>
      </c>
      <c r="P319" s="90">
        <v>0.45866924399999992</v>
      </c>
      <c r="Q319" s="91">
        <f t="shared" si="5"/>
        <v>5.021676717791677E-5</v>
      </c>
      <c r="R319" s="91">
        <f>P319/'סכום נכסי הקרן'!$C$42</f>
        <v>4.3465274881453826E-6</v>
      </c>
    </row>
    <row r="320" spans="2:18">
      <c r="B320" s="86" t="s">
        <v>2960</v>
      </c>
      <c r="C320" s="88" t="s">
        <v>2617</v>
      </c>
      <c r="D320" s="87">
        <v>6588</v>
      </c>
      <c r="E320" s="87"/>
      <c r="F320" s="87" t="s">
        <v>547</v>
      </c>
      <c r="G320" s="101">
        <v>43397</v>
      </c>
      <c r="H320" s="87"/>
      <c r="I320" s="90">
        <v>0.26999999999931817</v>
      </c>
      <c r="J320" s="88" t="s">
        <v>757</v>
      </c>
      <c r="K320" s="88" t="s">
        <v>132</v>
      </c>
      <c r="L320" s="89">
        <v>6.5189999999999998E-2</v>
      </c>
      <c r="M320" s="89">
        <v>5.1200000000105196E-2</v>
      </c>
      <c r="N320" s="90">
        <v>28154.555</v>
      </c>
      <c r="O320" s="102">
        <v>100.87</v>
      </c>
      <c r="P320" s="90">
        <v>102.664192841</v>
      </c>
      <c r="Q320" s="91">
        <f t="shared" si="5"/>
        <v>1.1240047020473969E-2</v>
      </c>
      <c r="R320" s="91">
        <f>P320/'סכום נכסי הקרן'!$C$42</f>
        <v>9.7288567321436744E-4</v>
      </c>
    </row>
    <row r="321" spans="2:18">
      <c r="B321" s="86" t="s">
        <v>2961</v>
      </c>
      <c r="C321" s="88" t="s">
        <v>2617</v>
      </c>
      <c r="D321" s="87" t="s">
        <v>2798</v>
      </c>
      <c r="E321" s="87"/>
      <c r="F321" s="87" t="s">
        <v>547</v>
      </c>
      <c r="G321" s="101">
        <v>44144</v>
      </c>
      <c r="H321" s="87"/>
      <c r="I321" s="90">
        <v>0.26999999999672208</v>
      </c>
      <c r="J321" s="88" t="s">
        <v>757</v>
      </c>
      <c r="K321" s="88" t="s">
        <v>132</v>
      </c>
      <c r="L321" s="89">
        <v>7.6490000000000002E-2</v>
      </c>
      <c r="M321" s="89">
        <v>8.0600000000001615E-2</v>
      </c>
      <c r="N321" s="90">
        <v>34427.827283999999</v>
      </c>
      <c r="O321" s="102">
        <v>100.5</v>
      </c>
      <c r="P321" s="90">
        <v>125.07888278299998</v>
      </c>
      <c r="Q321" s="91">
        <f t="shared" si="5"/>
        <v>1.3694088316913296E-2</v>
      </c>
      <c r="R321" s="91">
        <f>P321/'סכום נכסי הקרן'!$C$42</f>
        <v>1.1852959606832145E-3</v>
      </c>
    </row>
    <row r="322" spans="2:18">
      <c r="B322" s="86" t="s">
        <v>2962</v>
      </c>
      <c r="C322" s="88" t="s">
        <v>2617</v>
      </c>
      <c r="D322" s="87">
        <v>6826</v>
      </c>
      <c r="E322" s="87"/>
      <c r="F322" s="87" t="s">
        <v>547</v>
      </c>
      <c r="G322" s="101">
        <v>43550</v>
      </c>
      <c r="H322" s="87"/>
      <c r="I322" s="90">
        <v>2.3399999999950469</v>
      </c>
      <c r="J322" s="88" t="s">
        <v>789</v>
      </c>
      <c r="K322" s="88" t="s">
        <v>132</v>
      </c>
      <c r="L322" s="89">
        <v>7.9070000000000001E-2</v>
      </c>
      <c r="M322" s="89">
        <v>8.3099999999887597E-2</v>
      </c>
      <c r="N322" s="90">
        <v>14519.688682</v>
      </c>
      <c r="O322" s="102">
        <v>100.02</v>
      </c>
      <c r="P322" s="90">
        <v>52.499174389000004</v>
      </c>
      <c r="Q322" s="91">
        <f t="shared" si="5"/>
        <v>5.7477994258652854E-3</v>
      </c>
      <c r="R322" s="91">
        <f>P322/'סכום נכסי הקרן'!$C$42</f>
        <v>4.9750251967347215E-4</v>
      </c>
    </row>
    <row r="323" spans="2:18">
      <c r="B323" s="86" t="s">
        <v>2963</v>
      </c>
      <c r="C323" s="88" t="s">
        <v>2617</v>
      </c>
      <c r="D323" s="87">
        <v>6528</v>
      </c>
      <c r="E323" s="87"/>
      <c r="F323" s="87" t="s">
        <v>547</v>
      </c>
      <c r="G323" s="101">
        <v>43373</v>
      </c>
      <c r="H323" s="87"/>
      <c r="I323" s="90">
        <v>4.5699999999848693</v>
      </c>
      <c r="J323" s="88" t="s">
        <v>789</v>
      </c>
      <c r="K323" s="88" t="s">
        <v>135</v>
      </c>
      <c r="L323" s="89">
        <v>3.032E-2</v>
      </c>
      <c r="M323" s="89">
        <v>6.769999999976406E-2</v>
      </c>
      <c r="N323" s="90">
        <v>24970.631659999999</v>
      </c>
      <c r="O323" s="102">
        <v>84.73</v>
      </c>
      <c r="P323" s="90">
        <v>94.515299599000002</v>
      </c>
      <c r="Q323" s="91">
        <f t="shared" si="5"/>
        <v>1.0347876725551788E-2</v>
      </c>
      <c r="R323" s="91">
        <f>P323/'סכום נכסי הקרן'!$C$42</f>
        <v>8.9566360319845168E-4</v>
      </c>
    </row>
    <row r="324" spans="2:18">
      <c r="B324" s="86" t="s">
        <v>2964</v>
      </c>
      <c r="C324" s="88" t="s">
        <v>2617</v>
      </c>
      <c r="D324" s="87">
        <v>8860</v>
      </c>
      <c r="E324" s="87"/>
      <c r="F324" s="87" t="s">
        <v>547</v>
      </c>
      <c r="G324" s="101">
        <v>44585</v>
      </c>
      <c r="H324" s="87"/>
      <c r="I324" s="90">
        <v>2.789999999927852</v>
      </c>
      <c r="J324" s="88" t="s">
        <v>835</v>
      </c>
      <c r="K324" s="88" t="s">
        <v>134</v>
      </c>
      <c r="L324" s="89">
        <v>4.607E-2</v>
      </c>
      <c r="M324" s="89">
        <v>6.5299999998385261E-2</v>
      </c>
      <c r="N324" s="90">
        <v>1473.654395</v>
      </c>
      <c r="O324" s="102">
        <v>100.46</v>
      </c>
      <c r="P324" s="90">
        <v>5.8213594979999996</v>
      </c>
      <c r="Q324" s="91">
        <f t="shared" si="5"/>
        <v>6.3734348529813454E-4</v>
      </c>
      <c r="R324" s="91">
        <f>P324/'סכום נכסי הקרן'!$C$42</f>
        <v>5.5165458350273003E-5</v>
      </c>
    </row>
    <row r="325" spans="2:18">
      <c r="B325" s="86" t="s">
        <v>2964</v>
      </c>
      <c r="C325" s="88" t="s">
        <v>2617</v>
      </c>
      <c r="D325" s="87">
        <v>8977</v>
      </c>
      <c r="E325" s="87"/>
      <c r="F325" s="87" t="s">
        <v>547</v>
      </c>
      <c r="G325" s="101">
        <v>44553</v>
      </c>
      <c r="H325" s="87"/>
      <c r="I325" s="90">
        <v>2.7899999998019767</v>
      </c>
      <c r="J325" s="88" t="s">
        <v>835</v>
      </c>
      <c r="K325" s="88" t="s">
        <v>134</v>
      </c>
      <c r="L325" s="89">
        <v>4.607E-2</v>
      </c>
      <c r="M325" s="89">
        <v>6.5100000003145087E-2</v>
      </c>
      <c r="N325" s="90">
        <v>217.170119</v>
      </c>
      <c r="O325" s="102">
        <v>100.53</v>
      </c>
      <c r="P325" s="90">
        <v>0.85848232299999983</v>
      </c>
      <c r="Q325" s="91">
        <f t="shared" si="5"/>
        <v>9.3989748613814057E-5</v>
      </c>
      <c r="R325" s="91">
        <f>P325/'סכום נכסי הקרן'!$C$42</f>
        <v>8.1353111502858963E-6</v>
      </c>
    </row>
    <row r="326" spans="2:18">
      <c r="B326" s="86" t="s">
        <v>2964</v>
      </c>
      <c r="C326" s="88" t="s">
        <v>2617</v>
      </c>
      <c r="D326" s="87">
        <v>8978</v>
      </c>
      <c r="E326" s="87"/>
      <c r="F326" s="87" t="s">
        <v>547</v>
      </c>
      <c r="G326" s="101">
        <v>44553</v>
      </c>
      <c r="H326" s="87"/>
      <c r="I326" s="90">
        <v>2.7900000008812667</v>
      </c>
      <c r="J326" s="88" t="s">
        <v>835</v>
      </c>
      <c r="K326" s="88" t="s">
        <v>134</v>
      </c>
      <c r="L326" s="89">
        <v>4.607E-2</v>
      </c>
      <c r="M326" s="89">
        <v>6.6100000011174831E-2</v>
      </c>
      <c r="N326" s="90">
        <v>279.21872999999999</v>
      </c>
      <c r="O326" s="102">
        <v>100.25</v>
      </c>
      <c r="P326" s="90">
        <v>1.1006887569999999</v>
      </c>
      <c r="Q326" s="91">
        <f t="shared" si="5"/>
        <v>1.2050738471930247E-4</v>
      </c>
      <c r="R326" s="91">
        <f>P326/'סכום נכסי הקרן'!$C$42</f>
        <v>1.0430553172632333E-5</v>
      </c>
    </row>
    <row r="327" spans="2:18">
      <c r="B327" s="86" t="s">
        <v>2964</v>
      </c>
      <c r="C327" s="88" t="s">
        <v>2617</v>
      </c>
      <c r="D327" s="87">
        <v>8979</v>
      </c>
      <c r="E327" s="87"/>
      <c r="F327" s="87" t="s">
        <v>547</v>
      </c>
      <c r="G327" s="101">
        <v>44553</v>
      </c>
      <c r="H327" s="87"/>
      <c r="I327" s="90">
        <v>2.7899999999048899</v>
      </c>
      <c r="J327" s="88" t="s">
        <v>835</v>
      </c>
      <c r="K327" s="88" t="s">
        <v>134</v>
      </c>
      <c r="L327" s="89">
        <v>4.607E-2</v>
      </c>
      <c r="M327" s="89">
        <v>6.499999999708847E-2</v>
      </c>
      <c r="N327" s="90">
        <v>1303.020704</v>
      </c>
      <c r="O327" s="102">
        <v>100.55</v>
      </c>
      <c r="P327" s="90">
        <v>5.1519186309999991</v>
      </c>
      <c r="Q327" s="91">
        <f t="shared" si="5"/>
        <v>5.6405067877736035E-4</v>
      </c>
      <c r="R327" s="91">
        <f>P327/'סכום נכסי הקרן'!$C$42</f>
        <v>4.8821577289646715E-5</v>
      </c>
    </row>
    <row r="328" spans="2:18">
      <c r="B328" s="86" t="s">
        <v>2964</v>
      </c>
      <c r="C328" s="88" t="s">
        <v>2617</v>
      </c>
      <c r="D328" s="87">
        <v>8918</v>
      </c>
      <c r="E328" s="87"/>
      <c r="F328" s="87" t="s">
        <v>547</v>
      </c>
      <c r="G328" s="101">
        <v>44553</v>
      </c>
      <c r="H328" s="87"/>
      <c r="I328" s="90">
        <v>2.7900000003533716</v>
      </c>
      <c r="J328" s="88" t="s">
        <v>835</v>
      </c>
      <c r="K328" s="88" t="s">
        <v>134</v>
      </c>
      <c r="L328" s="89">
        <v>4.607E-2</v>
      </c>
      <c r="M328" s="89">
        <v>6.5100000012775744E-2</v>
      </c>
      <c r="N328" s="90">
        <v>186.14581600000002</v>
      </c>
      <c r="O328" s="102">
        <v>100.52</v>
      </c>
      <c r="P328" s="90">
        <v>0.73576880600000005</v>
      </c>
      <c r="Q328" s="91">
        <f t="shared" si="5"/>
        <v>8.0554629094938443E-5</v>
      </c>
      <c r="R328" s="91">
        <f>P328/'סכום נכסי הקרן'!$C$42</f>
        <v>6.9724303123296138E-6</v>
      </c>
    </row>
    <row r="329" spans="2:18">
      <c r="B329" s="86" t="s">
        <v>2964</v>
      </c>
      <c r="C329" s="88" t="s">
        <v>2617</v>
      </c>
      <c r="D329" s="87">
        <v>9037</v>
      </c>
      <c r="E329" s="87"/>
      <c r="F329" s="87" t="s">
        <v>547</v>
      </c>
      <c r="G329" s="101">
        <v>44671</v>
      </c>
      <c r="H329" s="87"/>
      <c r="I329" s="90">
        <v>2.7900000026328327</v>
      </c>
      <c r="J329" s="88" t="s">
        <v>835</v>
      </c>
      <c r="K329" s="88" t="s">
        <v>134</v>
      </c>
      <c r="L329" s="89">
        <v>4.607E-2</v>
      </c>
      <c r="M329" s="89">
        <v>6.5300000053744617E-2</v>
      </c>
      <c r="N329" s="90">
        <v>116.34113799999999</v>
      </c>
      <c r="O329" s="102">
        <v>100.46</v>
      </c>
      <c r="P329" s="90">
        <v>0.45958100099999999</v>
      </c>
      <c r="Q329" s="91">
        <f t="shared" si="5"/>
        <v>5.0316589630786183E-5</v>
      </c>
      <c r="R329" s="91">
        <f>P329/'סכום נכסי הקרן'!$C$42</f>
        <v>4.3551676507785872E-6</v>
      </c>
    </row>
    <row r="330" spans="2:18">
      <c r="B330" s="86" t="s">
        <v>2964</v>
      </c>
      <c r="C330" s="88" t="s">
        <v>2617</v>
      </c>
      <c r="D330" s="87">
        <v>9130</v>
      </c>
      <c r="E330" s="87"/>
      <c r="F330" s="87" t="s">
        <v>547</v>
      </c>
      <c r="G330" s="101">
        <v>44742</v>
      </c>
      <c r="H330" s="87"/>
      <c r="I330" s="90">
        <v>2.7900000003263843</v>
      </c>
      <c r="J330" s="88" t="s">
        <v>835</v>
      </c>
      <c r="K330" s="88" t="s">
        <v>134</v>
      </c>
      <c r="L330" s="89">
        <v>4.607E-2</v>
      </c>
      <c r="M330" s="89">
        <v>6.5300000008340936E-2</v>
      </c>
      <c r="N330" s="90">
        <v>698.04681600000015</v>
      </c>
      <c r="O330" s="102">
        <v>100.46</v>
      </c>
      <c r="P330" s="90">
        <v>2.75748609</v>
      </c>
      <c r="Q330" s="91">
        <f t="shared" si="5"/>
        <v>3.0189954698134081E-4</v>
      </c>
      <c r="R330" s="91">
        <f>P330/'סכום נכסי הקרן'!$C$42</f>
        <v>2.6131006700688074E-5</v>
      </c>
    </row>
    <row r="331" spans="2:18">
      <c r="B331" s="86" t="s">
        <v>2964</v>
      </c>
      <c r="C331" s="88" t="s">
        <v>2617</v>
      </c>
      <c r="D331" s="87">
        <v>9313</v>
      </c>
      <c r="E331" s="87"/>
      <c r="F331" s="87" t="s">
        <v>547</v>
      </c>
      <c r="G331" s="101">
        <v>44886</v>
      </c>
      <c r="H331" s="87"/>
      <c r="I331" s="90">
        <v>2.8099999988973772</v>
      </c>
      <c r="J331" s="88" t="s">
        <v>835</v>
      </c>
      <c r="K331" s="88" t="s">
        <v>134</v>
      </c>
      <c r="L331" s="89">
        <v>4.6409000000000006E-2</v>
      </c>
      <c r="M331" s="89">
        <v>6.3699999981942562E-2</v>
      </c>
      <c r="N331" s="90">
        <v>317.99910499999999</v>
      </c>
      <c r="O331" s="102">
        <v>100.09</v>
      </c>
      <c r="P331" s="90">
        <v>1.2515614980000001</v>
      </c>
      <c r="Q331" s="91">
        <f t="shared" si="5"/>
        <v>1.3702547789297762E-4</v>
      </c>
      <c r="R331" s="91">
        <f>P331/'סכום נכסי הקרן'!$C$42</f>
        <v>1.1860281728768832E-5</v>
      </c>
    </row>
    <row r="332" spans="2:18">
      <c r="B332" s="86" t="s">
        <v>2964</v>
      </c>
      <c r="C332" s="88" t="s">
        <v>2617</v>
      </c>
      <c r="D332" s="87">
        <v>9496</v>
      </c>
      <c r="E332" s="87"/>
      <c r="F332" s="87" t="s">
        <v>547</v>
      </c>
      <c r="G332" s="101">
        <v>44985</v>
      </c>
      <c r="H332" s="87"/>
      <c r="I332" s="90">
        <v>2.8300000003269803</v>
      </c>
      <c r="J332" s="88" t="s">
        <v>835</v>
      </c>
      <c r="K332" s="88" t="s">
        <v>134</v>
      </c>
      <c r="L332" s="89">
        <v>5.7419999999999999E-2</v>
      </c>
      <c r="M332" s="89">
        <v>6.6800000002491269E-2</v>
      </c>
      <c r="N332" s="90">
        <v>496.38884899999999</v>
      </c>
      <c r="O332" s="102">
        <v>98.71</v>
      </c>
      <c r="P332" s="90">
        <v>1.9267207390000001</v>
      </c>
      <c r="Q332" s="91">
        <f t="shared" si="5"/>
        <v>2.1094435267437895E-4</v>
      </c>
      <c r="R332" s="91">
        <f>P332/'סכום נכסי הקרן'!$C$42</f>
        <v>1.8258352317259988E-5</v>
      </c>
    </row>
    <row r="333" spans="2:18">
      <c r="B333" s="86" t="s">
        <v>2964</v>
      </c>
      <c r="C333" s="88" t="s">
        <v>2617</v>
      </c>
      <c r="D333" s="87">
        <v>8829</v>
      </c>
      <c r="E333" s="87"/>
      <c r="F333" s="87" t="s">
        <v>547</v>
      </c>
      <c r="G333" s="101">
        <v>44553</v>
      </c>
      <c r="H333" s="87"/>
      <c r="I333" s="90">
        <v>2.7900000000183423</v>
      </c>
      <c r="J333" s="88" t="s">
        <v>835</v>
      </c>
      <c r="K333" s="88" t="s">
        <v>134</v>
      </c>
      <c r="L333" s="89">
        <v>4.6029999999999995E-2</v>
      </c>
      <c r="M333" s="89">
        <v>6.5200000000496333E-2</v>
      </c>
      <c r="N333" s="90">
        <v>14077.277530999998</v>
      </c>
      <c r="O333" s="102">
        <v>100.46</v>
      </c>
      <c r="P333" s="90">
        <v>55.609300662000003</v>
      </c>
      <c r="Q333" s="91">
        <f t="shared" si="5"/>
        <v>6.0883072950721493E-3</v>
      </c>
      <c r="R333" s="91">
        <f>P333/'סכום נכסי הקרן'!$C$42</f>
        <v>5.2697528139454726E-4</v>
      </c>
    </row>
    <row r="334" spans="2:18">
      <c r="B334" s="86" t="s">
        <v>2965</v>
      </c>
      <c r="C334" s="88" t="s">
        <v>2617</v>
      </c>
      <c r="D334" s="87">
        <v>7770</v>
      </c>
      <c r="E334" s="87"/>
      <c r="F334" s="87" t="s">
        <v>547</v>
      </c>
      <c r="G334" s="101">
        <v>44004</v>
      </c>
      <c r="H334" s="87"/>
      <c r="I334" s="90">
        <v>2.0500000000100993</v>
      </c>
      <c r="J334" s="88" t="s">
        <v>835</v>
      </c>
      <c r="K334" s="88" t="s">
        <v>136</v>
      </c>
      <c r="L334" s="89">
        <v>6.8784999999999999E-2</v>
      </c>
      <c r="M334" s="89">
        <v>7.4700000000266775E-2</v>
      </c>
      <c r="N334" s="90">
        <v>58525.929237999997</v>
      </c>
      <c r="O334" s="102">
        <v>101.54</v>
      </c>
      <c r="P334" s="90">
        <v>143.57024241100001</v>
      </c>
      <c r="Q334" s="91">
        <f t="shared" si="5"/>
        <v>1.571858922555152E-2</v>
      </c>
      <c r="R334" s="91">
        <f>P334/'סכום נכסי הקרן'!$C$42</f>
        <v>1.3605272498260371E-3</v>
      </c>
    </row>
    <row r="335" spans="2:18">
      <c r="B335" s="86" t="s">
        <v>2965</v>
      </c>
      <c r="C335" s="88" t="s">
        <v>2617</v>
      </c>
      <c r="D335" s="87">
        <v>8789</v>
      </c>
      <c r="E335" s="87"/>
      <c r="F335" s="87" t="s">
        <v>547</v>
      </c>
      <c r="G335" s="101">
        <v>44004</v>
      </c>
      <c r="H335" s="87"/>
      <c r="I335" s="90">
        <v>2.0500000000272838</v>
      </c>
      <c r="J335" s="88" t="s">
        <v>835</v>
      </c>
      <c r="K335" s="88" t="s">
        <v>136</v>
      </c>
      <c r="L335" s="89">
        <v>6.8784999999999999E-2</v>
      </c>
      <c r="M335" s="89">
        <v>7.6100000001388418E-2</v>
      </c>
      <c r="N335" s="90">
        <v>6741.4375120000004</v>
      </c>
      <c r="O335" s="102">
        <v>101.27</v>
      </c>
      <c r="P335" s="90">
        <v>16.493479310999998</v>
      </c>
      <c r="Q335" s="91">
        <f t="shared" si="5"/>
        <v>1.8057657480828912E-3</v>
      </c>
      <c r="R335" s="91">
        <f>P335/'סכום נכסי הקרן'!$C$42</f>
        <v>1.5629860109045955E-4</v>
      </c>
    </row>
    <row r="336" spans="2:18">
      <c r="B336" s="86" t="s">
        <v>2965</v>
      </c>
      <c r="C336" s="88" t="s">
        <v>2617</v>
      </c>
      <c r="D336" s="87">
        <v>8980</v>
      </c>
      <c r="E336" s="87"/>
      <c r="F336" s="87" t="s">
        <v>547</v>
      </c>
      <c r="G336" s="101">
        <v>44627</v>
      </c>
      <c r="H336" s="87"/>
      <c r="I336" s="90">
        <v>2.0499999999761238</v>
      </c>
      <c r="J336" s="88" t="s">
        <v>835</v>
      </c>
      <c r="K336" s="88" t="s">
        <v>136</v>
      </c>
      <c r="L336" s="89">
        <v>6.8784999999999999E-2</v>
      </c>
      <c r="M336" s="89">
        <v>7.7399999999450853E-2</v>
      </c>
      <c r="N336" s="90">
        <v>6863.9526359999991</v>
      </c>
      <c r="O336" s="102">
        <v>101.03</v>
      </c>
      <c r="P336" s="90">
        <v>16.753424308000003</v>
      </c>
      <c r="Q336" s="91">
        <f t="shared" si="5"/>
        <v>1.8342254662004058E-3</v>
      </c>
      <c r="R336" s="91">
        <f>P336/'סכום נכסי הקרן'!$C$42</f>
        <v>1.5876194060939706E-4</v>
      </c>
    </row>
    <row r="337" spans="2:18">
      <c r="B337" s="86" t="s">
        <v>2965</v>
      </c>
      <c r="C337" s="88" t="s">
        <v>2617</v>
      </c>
      <c r="D337" s="87">
        <v>9027</v>
      </c>
      <c r="E337" s="87"/>
      <c r="F337" s="87" t="s">
        <v>547</v>
      </c>
      <c r="G337" s="101">
        <v>44658</v>
      </c>
      <c r="H337" s="87"/>
      <c r="I337" s="90">
        <v>2.0499999999597334</v>
      </c>
      <c r="J337" s="88" t="s">
        <v>835</v>
      </c>
      <c r="K337" s="88" t="s">
        <v>136</v>
      </c>
      <c r="L337" s="89">
        <v>6.8784999999999999E-2</v>
      </c>
      <c r="M337" s="89">
        <v>7.7399999996456526E-2</v>
      </c>
      <c r="N337" s="90">
        <v>1017.4781029999999</v>
      </c>
      <c r="O337" s="102">
        <v>101.03</v>
      </c>
      <c r="P337" s="90">
        <v>2.4834440620000002</v>
      </c>
      <c r="Q337" s="91">
        <f t="shared" si="5"/>
        <v>2.7189643494132762E-4</v>
      </c>
      <c r="R337" s="91">
        <f>P337/'סכום נכסי הקרן'!$C$42</f>
        <v>2.3534078253466734E-5</v>
      </c>
    </row>
    <row r="338" spans="2:18">
      <c r="B338" s="86" t="s">
        <v>2965</v>
      </c>
      <c r="C338" s="88" t="s">
        <v>2617</v>
      </c>
      <c r="D338" s="87">
        <v>9126</v>
      </c>
      <c r="E338" s="87"/>
      <c r="F338" s="87" t="s">
        <v>547</v>
      </c>
      <c r="G338" s="101">
        <v>44741</v>
      </c>
      <c r="H338" s="87"/>
      <c r="I338" s="90">
        <v>2.0500000000405283</v>
      </c>
      <c r="J338" s="88" t="s">
        <v>835</v>
      </c>
      <c r="K338" s="88" t="s">
        <v>136</v>
      </c>
      <c r="L338" s="89">
        <v>6.8784999999999999E-2</v>
      </c>
      <c r="M338" s="89">
        <v>7.7400000001044744E-2</v>
      </c>
      <c r="N338" s="90">
        <v>9098.1562990000002</v>
      </c>
      <c r="O338" s="102">
        <v>101.03</v>
      </c>
      <c r="P338" s="90">
        <v>22.206632381999999</v>
      </c>
      <c r="Q338" s="91">
        <f t="shared" si="5"/>
        <v>2.4312624025265611E-3</v>
      </c>
      <c r="R338" s="91">
        <f>P338/'סכום נכסי הקרן'!$C$42</f>
        <v>2.1043865340903995E-4</v>
      </c>
    </row>
    <row r="339" spans="2:18">
      <c r="B339" s="86" t="s">
        <v>2965</v>
      </c>
      <c r="C339" s="88" t="s">
        <v>2617</v>
      </c>
      <c r="D339" s="87">
        <v>9261</v>
      </c>
      <c r="E339" s="87"/>
      <c r="F339" s="87" t="s">
        <v>547</v>
      </c>
      <c r="G339" s="101">
        <v>44833</v>
      </c>
      <c r="H339" s="87"/>
      <c r="I339" s="90">
        <v>2.0399999999635652</v>
      </c>
      <c r="J339" s="88" t="s">
        <v>835</v>
      </c>
      <c r="K339" s="88" t="s">
        <v>136</v>
      </c>
      <c r="L339" s="89">
        <v>6.8784999999999999E-2</v>
      </c>
      <c r="M339" s="89">
        <v>7.8099999999605277E-2</v>
      </c>
      <c r="N339" s="90">
        <v>6746.9473840000001</v>
      </c>
      <c r="O339" s="102">
        <v>101.03</v>
      </c>
      <c r="P339" s="90">
        <v>16.467839465000001</v>
      </c>
      <c r="Q339" s="91">
        <f t="shared" si="5"/>
        <v>1.8029586050404868E-3</v>
      </c>
      <c r="R339" s="91">
        <f>P339/'סכום נכסי הקרן'!$C$42</f>
        <v>1.5605562797445355E-4</v>
      </c>
    </row>
    <row r="340" spans="2:18">
      <c r="B340" s="86" t="s">
        <v>2965</v>
      </c>
      <c r="C340" s="88" t="s">
        <v>2617</v>
      </c>
      <c r="D340" s="87">
        <v>9285</v>
      </c>
      <c r="E340" s="87"/>
      <c r="F340" s="87" t="s">
        <v>547</v>
      </c>
      <c r="G340" s="101">
        <v>44861</v>
      </c>
      <c r="H340" s="87"/>
      <c r="I340" s="90">
        <v>2.0499999998825293</v>
      </c>
      <c r="J340" s="88" t="s">
        <v>835</v>
      </c>
      <c r="K340" s="88" t="s">
        <v>136</v>
      </c>
      <c r="L340" s="89">
        <v>6.8334999999999993E-2</v>
      </c>
      <c r="M340" s="89">
        <v>7.6199999997595316E-2</v>
      </c>
      <c r="N340" s="90">
        <v>2964.5677110000001</v>
      </c>
      <c r="O340" s="102">
        <v>101.03</v>
      </c>
      <c r="P340" s="90">
        <v>7.235868677</v>
      </c>
      <c r="Q340" s="91">
        <f t="shared" si="5"/>
        <v>7.9220906445362125E-4</v>
      </c>
      <c r="R340" s="91">
        <f>P340/'סכום נכסי הקרן'!$C$42</f>
        <v>6.8569895445596226E-5</v>
      </c>
    </row>
    <row r="341" spans="2:18">
      <c r="B341" s="86" t="s">
        <v>2965</v>
      </c>
      <c r="C341" s="88" t="s">
        <v>2617</v>
      </c>
      <c r="D341" s="87">
        <v>9374</v>
      </c>
      <c r="E341" s="87"/>
      <c r="F341" s="87" t="s">
        <v>547</v>
      </c>
      <c r="G341" s="101">
        <v>44910</v>
      </c>
      <c r="H341" s="87"/>
      <c r="I341" s="90">
        <v>2.0500000001502929</v>
      </c>
      <c r="J341" s="88" t="s">
        <v>835</v>
      </c>
      <c r="K341" s="88" t="s">
        <v>136</v>
      </c>
      <c r="L341" s="89">
        <v>6.8334999999999993E-2</v>
      </c>
      <c r="M341" s="89">
        <v>7.5000000005009768E-2</v>
      </c>
      <c r="N341" s="90">
        <v>2044.5294770000003</v>
      </c>
      <c r="O341" s="102">
        <v>101.03</v>
      </c>
      <c r="P341" s="90">
        <v>4.9902545050000002</v>
      </c>
      <c r="Q341" s="91">
        <f t="shared" si="5"/>
        <v>5.4635110575701766E-4</v>
      </c>
      <c r="R341" s="91">
        <f>P341/'סכום נכסי הקרן'!$C$42</f>
        <v>4.7289585387643369E-5</v>
      </c>
    </row>
    <row r="342" spans="2:18">
      <c r="B342" s="86" t="s">
        <v>2966</v>
      </c>
      <c r="C342" s="88" t="s">
        <v>2617</v>
      </c>
      <c r="D342" s="87">
        <v>7382</v>
      </c>
      <c r="E342" s="87"/>
      <c r="F342" s="87" t="s">
        <v>547</v>
      </c>
      <c r="G342" s="101">
        <v>43860</v>
      </c>
      <c r="H342" s="87"/>
      <c r="I342" s="90">
        <v>2.9499999999845432</v>
      </c>
      <c r="J342" s="88" t="s">
        <v>789</v>
      </c>
      <c r="K342" s="88" t="s">
        <v>132</v>
      </c>
      <c r="L342" s="89">
        <v>7.5902999999999998E-2</v>
      </c>
      <c r="M342" s="89">
        <v>8.3599999999647345E-2</v>
      </c>
      <c r="N342" s="90">
        <v>24240.340987999996</v>
      </c>
      <c r="O342" s="102">
        <v>99.67</v>
      </c>
      <c r="P342" s="90">
        <v>87.339661152999994</v>
      </c>
      <c r="Q342" s="91">
        <f t="shared" si="5"/>
        <v>9.5622618845538805E-3</v>
      </c>
      <c r="R342" s="91">
        <f>P342/'סכום נכסי הקרן'!$C$42</f>
        <v>8.2766447276071977E-4</v>
      </c>
    </row>
    <row r="343" spans="2:18">
      <c r="B343" s="86" t="s">
        <v>2967</v>
      </c>
      <c r="C343" s="88" t="s">
        <v>2617</v>
      </c>
      <c r="D343" s="87">
        <v>9158</v>
      </c>
      <c r="E343" s="87"/>
      <c r="F343" s="87" t="s">
        <v>547</v>
      </c>
      <c r="G343" s="101">
        <v>44179</v>
      </c>
      <c r="H343" s="87"/>
      <c r="I343" s="90">
        <v>2.89</v>
      </c>
      <c r="J343" s="88" t="s">
        <v>789</v>
      </c>
      <c r="K343" s="88" t="s">
        <v>132</v>
      </c>
      <c r="L343" s="89">
        <v>7.4652999999999997E-2</v>
      </c>
      <c r="M343" s="89">
        <v>7.8300000000000008E-2</v>
      </c>
      <c r="N343" s="90">
        <v>3644.33</v>
      </c>
      <c r="O343" s="102">
        <v>100.08</v>
      </c>
      <c r="P343" s="90">
        <v>13.184809999999999</v>
      </c>
      <c r="Q343" s="91">
        <f t="shared" si="5"/>
        <v>1.4435206692321163E-3</v>
      </c>
      <c r="R343" s="91">
        <f>P343/'סכום נכסי הקרן'!$C$42</f>
        <v>1.2494436860687811E-4</v>
      </c>
    </row>
    <row r="344" spans="2:18">
      <c r="B344" s="86" t="s">
        <v>2968</v>
      </c>
      <c r="C344" s="88" t="s">
        <v>2617</v>
      </c>
      <c r="D344" s="87">
        <v>7823</v>
      </c>
      <c r="E344" s="87"/>
      <c r="F344" s="87" t="s">
        <v>547</v>
      </c>
      <c r="G344" s="101">
        <v>44027</v>
      </c>
      <c r="H344" s="87"/>
      <c r="I344" s="90">
        <v>3.8199999999743284</v>
      </c>
      <c r="J344" s="88" t="s">
        <v>835</v>
      </c>
      <c r="K344" s="88" t="s">
        <v>134</v>
      </c>
      <c r="L344" s="89">
        <v>2.35E-2</v>
      </c>
      <c r="M344" s="89">
        <v>2.4499999999811239E-2</v>
      </c>
      <c r="N344" s="90">
        <v>16773.289430000001</v>
      </c>
      <c r="O344" s="102">
        <v>100.4</v>
      </c>
      <c r="P344" s="90">
        <v>66.219749484999994</v>
      </c>
      <c r="Q344" s="91">
        <f t="shared" si="5"/>
        <v>7.2499775948967251E-3</v>
      </c>
      <c r="R344" s="91">
        <f>P344/'סכום נכסי הקרן'!$C$42</f>
        <v>6.2752400593629851E-4</v>
      </c>
    </row>
    <row r="345" spans="2:18">
      <c r="B345" s="86" t="s">
        <v>2968</v>
      </c>
      <c r="C345" s="88" t="s">
        <v>2617</v>
      </c>
      <c r="D345" s="87">
        <v>7993</v>
      </c>
      <c r="E345" s="87"/>
      <c r="F345" s="87" t="s">
        <v>547</v>
      </c>
      <c r="G345" s="101">
        <v>44119</v>
      </c>
      <c r="H345" s="87"/>
      <c r="I345" s="90">
        <v>3.8200000000241618</v>
      </c>
      <c r="J345" s="88" t="s">
        <v>835</v>
      </c>
      <c r="K345" s="88" t="s">
        <v>134</v>
      </c>
      <c r="L345" s="89">
        <v>2.35E-2</v>
      </c>
      <c r="M345" s="89">
        <v>2.4500000000151016E-2</v>
      </c>
      <c r="N345" s="90">
        <v>16773.28944</v>
      </c>
      <c r="O345" s="102">
        <v>100.4</v>
      </c>
      <c r="P345" s="90">
        <v>66.219749519999993</v>
      </c>
      <c r="Q345" s="91">
        <f t="shared" si="5"/>
        <v>7.2499775987286521E-3</v>
      </c>
      <c r="R345" s="91">
        <f>P345/'סכום נכסי הקרן'!$C$42</f>
        <v>6.27524006267972E-4</v>
      </c>
    </row>
    <row r="346" spans="2:18">
      <c r="B346" s="86" t="s">
        <v>2968</v>
      </c>
      <c r="C346" s="88" t="s">
        <v>2617</v>
      </c>
      <c r="D346" s="87">
        <v>8187</v>
      </c>
      <c r="E346" s="87"/>
      <c r="F346" s="87" t="s">
        <v>547</v>
      </c>
      <c r="G346" s="101">
        <v>44211</v>
      </c>
      <c r="H346" s="87"/>
      <c r="I346" s="90">
        <v>3.8200000000335241</v>
      </c>
      <c r="J346" s="88" t="s">
        <v>835</v>
      </c>
      <c r="K346" s="88" t="s">
        <v>134</v>
      </c>
      <c r="L346" s="89">
        <v>2.35E-2</v>
      </c>
      <c r="M346" s="89">
        <v>2.4500000000218965E-2</v>
      </c>
      <c r="N346" s="90">
        <v>16773.289430000001</v>
      </c>
      <c r="O346" s="102">
        <v>100.4</v>
      </c>
      <c r="P346" s="90">
        <v>66.219749479000001</v>
      </c>
      <c r="Q346" s="91">
        <f t="shared" si="5"/>
        <v>7.2499775942398243E-3</v>
      </c>
      <c r="R346" s="91">
        <f>P346/'סכום נכסי הקרן'!$C$42</f>
        <v>6.2752400587944024E-4</v>
      </c>
    </row>
    <row r="347" spans="2:18">
      <c r="B347" s="94"/>
      <c r="C347" s="94"/>
      <c r="D347" s="94"/>
      <c r="E347" s="94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</row>
    <row r="348" spans="2:18">
      <c r="B348" s="94"/>
      <c r="C348" s="94"/>
      <c r="D348" s="94"/>
      <c r="E348" s="94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</row>
    <row r="349" spans="2:18">
      <c r="B349" s="94"/>
      <c r="C349" s="94"/>
      <c r="D349" s="94"/>
      <c r="E349" s="94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</row>
    <row r="350" spans="2:18">
      <c r="B350" s="109" t="s">
        <v>220</v>
      </c>
      <c r="C350" s="94"/>
      <c r="D350" s="94"/>
      <c r="E350" s="94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</row>
    <row r="351" spans="2:18">
      <c r="B351" s="109" t="s">
        <v>112</v>
      </c>
      <c r="C351" s="94"/>
      <c r="D351" s="94"/>
      <c r="E351" s="94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</row>
    <row r="352" spans="2:18">
      <c r="B352" s="109" t="s">
        <v>203</v>
      </c>
      <c r="C352" s="94"/>
      <c r="D352" s="94"/>
      <c r="E352" s="94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3"/>
    </row>
    <row r="353" spans="2:18">
      <c r="B353" s="109" t="s">
        <v>211</v>
      </c>
      <c r="C353" s="94"/>
      <c r="D353" s="94"/>
      <c r="E353" s="94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</row>
    <row r="354" spans="2:18">
      <c r="B354" s="94"/>
      <c r="C354" s="94"/>
      <c r="D354" s="94"/>
      <c r="E354" s="94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</row>
    <row r="355" spans="2:18">
      <c r="B355" s="94"/>
      <c r="C355" s="94"/>
      <c r="D355" s="94"/>
      <c r="E355" s="94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</row>
    <row r="356" spans="2:18">
      <c r="B356" s="94"/>
      <c r="C356" s="94"/>
      <c r="D356" s="94"/>
      <c r="E356" s="94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</row>
    <row r="357" spans="2:18">
      <c r="B357" s="94"/>
      <c r="C357" s="94"/>
      <c r="D357" s="94"/>
      <c r="E357" s="94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</row>
    <row r="358" spans="2:18">
      <c r="B358" s="94"/>
      <c r="C358" s="94"/>
      <c r="D358" s="94"/>
      <c r="E358" s="94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</row>
    <row r="359" spans="2:18">
      <c r="B359" s="94"/>
      <c r="C359" s="94"/>
      <c r="D359" s="94"/>
      <c r="E359" s="94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</row>
    <row r="360" spans="2:18">
      <c r="B360" s="94"/>
      <c r="C360" s="94"/>
      <c r="D360" s="94"/>
      <c r="E360" s="94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</row>
    <row r="361" spans="2:18">
      <c r="B361" s="94"/>
      <c r="C361" s="94"/>
      <c r="D361" s="94"/>
      <c r="E361" s="94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</row>
    <row r="362" spans="2:18">
      <c r="B362" s="94"/>
      <c r="C362" s="94"/>
      <c r="D362" s="94"/>
      <c r="E362" s="94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</row>
    <row r="363" spans="2:18">
      <c r="B363" s="94"/>
      <c r="C363" s="94"/>
      <c r="D363" s="94"/>
      <c r="E363" s="94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</row>
    <row r="364" spans="2:18">
      <c r="B364" s="94"/>
      <c r="C364" s="94"/>
      <c r="D364" s="94"/>
      <c r="E364" s="94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</row>
    <row r="365" spans="2:18">
      <c r="B365" s="94"/>
      <c r="C365" s="94"/>
      <c r="D365" s="94"/>
      <c r="E365" s="94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3"/>
    </row>
    <row r="366" spans="2:18">
      <c r="B366" s="94"/>
      <c r="C366" s="94"/>
      <c r="D366" s="94"/>
      <c r="E366" s="94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93"/>
    </row>
    <row r="367" spans="2:18">
      <c r="B367" s="94"/>
      <c r="C367" s="94"/>
      <c r="D367" s="94"/>
      <c r="E367" s="94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93"/>
    </row>
    <row r="368" spans="2:18">
      <c r="B368" s="94"/>
      <c r="C368" s="94"/>
      <c r="D368" s="94"/>
      <c r="E368" s="94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</row>
    <row r="369" spans="2:18">
      <c r="B369" s="94"/>
      <c r="C369" s="94"/>
      <c r="D369" s="94"/>
      <c r="E369" s="94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  <c r="R369" s="93"/>
    </row>
    <row r="370" spans="2:18">
      <c r="B370" s="94"/>
      <c r="C370" s="94"/>
      <c r="D370" s="94"/>
      <c r="E370" s="94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</row>
    <row r="371" spans="2:18">
      <c r="B371" s="94"/>
      <c r="C371" s="94"/>
      <c r="D371" s="94"/>
      <c r="E371" s="94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3"/>
    </row>
    <row r="372" spans="2:18">
      <c r="B372" s="94"/>
      <c r="C372" s="94"/>
      <c r="D372" s="94"/>
      <c r="E372" s="94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3"/>
    </row>
    <row r="373" spans="2:18">
      <c r="B373" s="94"/>
      <c r="C373" s="94"/>
      <c r="D373" s="94"/>
      <c r="E373" s="94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</row>
    <row r="374" spans="2:18">
      <c r="B374" s="94"/>
      <c r="C374" s="94"/>
      <c r="D374" s="94"/>
      <c r="E374" s="94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</row>
    <row r="375" spans="2:18">
      <c r="B375" s="94"/>
      <c r="C375" s="94"/>
      <c r="D375" s="94"/>
      <c r="E375" s="94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</row>
    <row r="376" spans="2:18">
      <c r="B376" s="94"/>
      <c r="C376" s="94"/>
      <c r="D376" s="94"/>
      <c r="E376" s="94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</row>
    <row r="377" spans="2:18">
      <c r="B377" s="94"/>
      <c r="C377" s="94"/>
      <c r="D377" s="94"/>
      <c r="E377" s="94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</row>
    <row r="378" spans="2:18">
      <c r="B378" s="94"/>
      <c r="C378" s="94"/>
      <c r="D378" s="94"/>
      <c r="E378" s="94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</row>
    <row r="379" spans="2:18">
      <c r="B379" s="94"/>
      <c r="C379" s="94"/>
      <c r="D379" s="94"/>
      <c r="E379" s="94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</row>
    <row r="380" spans="2:18">
      <c r="B380" s="94"/>
      <c r="C380" s="94"/>
      <c r="D380" s="94"/>
      <c r="E380" s="94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</row>
    <row r="381" spans="2:18">
      <c r="B381" s="94"/>
      <c r="C381" s="94"/>
      <c r="D381" s="94"/>
      <c r="E381" s="94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</row>
    <row r="382" spans="2:18">
      <c r="B382" s="94"/>
      <c r="C382" s="94"/>
      <c r="D382" s="94"/>
      <c r="E382" s="94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</row>
    <row r="383" spans="2:18">
      <c r="B383" s="94"/>
      <c r="C383" s="94"/>
      <c r="D383" s="94"/>
      <c r="E383" s="94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</row>
    <row r="384" spans="2:18">
      <c r="B384" s="94"/>
      <c r="C384" s="94"/>
      <c r="D384" s="94"/>
      <c r="E384" s="94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</row>
    <row r="385" spans="2:18">
      <c r="B385" s="94"/>
      <c r="C385" s="94"/>
      <c r="D385" s="94"/>
      <c r="E385" s="94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</row>
    <row r="386" spans="2:18">
      <c r="B386" s="94"/>
      <c r="C386" s="94"/>
      <c r="D386" s="94"/>
      <c r="E386" s="94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</row>
    <row r="387" spans="2:18">
      <c r="B387" s="94"/>
      <c r="C387" s="94"/>
      <c r="D387" s="94"/>
      <c r="E387" s="94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</row>
    <row r="388" spans="2:18">
      <c r="B388" s="94"/>
      <c r="C388" s="94"/>
      <c r="D388" s="94"/>
      <c r="E388" s="94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</row>
    <row r="389" spans="2:18">
      <c r="B389" s="94"/>
      <c r="C389" s="94"/>
      <c r="D389" s="94"/>
      <c r="E389" s="94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</row>
    <row r="390" spans="2:18">
      <c r="B390" s="94"/>
      <c r="C390" s="94"/>
      <c r="D390" s="94"/>
      <c r="E390" s="94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</row>
    <row r="391" spans="2:18">
      <c r="B391" s="94"/>
      <c r="C391" s="94"/>
      <c r="D391" s="94"/>
      <c r="E391" s="94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</row>
    <row r="392" spans="2:18">
      <c r="B392" s="94"/>
      <c r="C392" s="94"/>
      <c r="D392" s="94"/>
      <c r="E392" s="94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</row>
    <row r="393" spans="2:18">
      <c r="B393" s="94"/>
      <c r="C393" s="94"/>
      <c r="D393" s="94"/>
      <c r="E393" s="94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</row>
    <row r="394" spans="2:18">
      <c r="B394" s="94"/>
      <c r="C394" s="94"/>
      <c r="D394" s="94"/>
      <c r="E394" s="94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</row>
    <row r="395" spans="2:18">
      <c r="B395" s="94"/>
      <c r="C395" s="94"/>
      <c r="D395" s="94"/>
      <c r="E395" s="94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</row>
    <row r="396" spans="2:18">
      <c r="B396" s="94"/>
      <c r="C396" s="94"/>
      <c r="D396" s="94"/>
      <c r="E396" s="94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</row>
    <row r="397" spans="2:18">
      <c r="B397" s="94"/>
      <c r="C397" s="94"/>
      <c r="D397" s="94"/>
      <c r="E397" s="94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</row>
    <row r="398" spans="2:18">
      <c r="B398" s="94"/>
      <c r="C398" s="94"/>
      <c r="D398" s="94"/>
      <c r="E398" s="94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</row>
    <row r="399" spans="2:18">
      <c r="B399" s="94"/>
      <c r="C399" s="94"/>
      <c r="D399" s="94"/>
      <c r="E399" s="94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</row>
    <row r="400" spans="2:18">
      <c r="B400" s="94"/>
      <c r="C400" s="94"/>
      <c r="D400" s="94"/>
      <c r="E400" s="94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</row>
    <row r="401" spans="2:18">
      <c r="B401" s="94"/>
      <c r="C401" s="94"/>
      <c r="D401" s="94"/>
      <c r="E401" s="94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3"/>
    </row>
    <row r="402" spans="2:18">
      <c r="B402" s="94"/>
      <c r="C402" s="94"/>
      <c r="D402" s="94"/>
      <c r="E402" s="94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</row>
    <row r="403" spans="2:18">
      <c r="B403" s="94"/>
      <c r="C403" s="94"/>
      <c r="D403" s="94"/>
      <c r="E403" s="94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</row>
    <row r="404" spans="2:18">
      <c r="B404" s="94"/>
      <c r="C404" s="94"/>
      <c r="D404" s="94"/>
      <c r="E404" s="94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3"/>
    </row>
    <row r="405" spans="2:18">
      <c r="B405" s="94"/>
      <c r="C405" s="94"/>
      <c r="D405" s="94"/>
      <c r="E405" s="94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3"/>
    </row>
    <row r="406" spans="2:18">
      <c r="B406" s="94"/>
      <c r="C406" s="94"/>
      <c r="D406" s="94"/>
      <c r="E406" s="94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3"/>
    </row>
    <row r="407" spans="2:18">
      <c r="B407" s="94"/>
      <c r="C407" s="94"/>
      <c r="D407" s="94"/>
      <c r="E407" s="94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3"/>
    </row>
    <row r="408" spans="2:18">
      <c r="B408" s="94"/>
      <c r="C408" s="94"/>
      <c r="D408" s="94"/>
      <c r="E408" s="94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</row>
    <row r="409" spans="2:18">
      <c r="B409" s="94"/>
      <c r="C409" s="94"/>
      <c r="D409" s="94"/>
      <c r="E409" s="94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3"/>
    </row>
    <row r="410" spans="2:18">
      <c r="B410" s="94"/>
      <c r="C410" s="94"/>
      <c r="D410" s="94"/>
      <c r="E410" s="94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3"/>
    </row>
    <row r="411" spans="2:18">
      <c r="B411" s="94"/>
      <c r="C411" s="94"/>
      <c r="D411" s="94"/>
      <c r="E411" s="94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3"/>
    </row>
    <row r="412" spans="2:18">
      <c r="B412" s="94"/>
      <c r="C412" s="94"/>
      <c r="D412" s="94"/>
      <c r="E412" s="94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93"/>
    </row>
    <row r="413" spans="2:18">
      <c r="B413" s="94"/>
      <c r="C413" s="94"/>
      <c r="D413" s="94"/>
      <c r="E413" s="94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3"/>
    </row>
    <row r="414" spans="2:18">
      <c r="B414" s="94"/>
      <c r="C414" s="94"/>
      <c r="D414" s="94"/>
      <c r="E414" s="94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3"/>
    </row>
    <row r="415" spans="2:18">
      <c r="B415" s="94"/>
      <c r="C415" s="94"/>
      <c r="D415" s="94"/>
      <c r="E415" s="94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3"/>
    </row>
    <row r="416" spans="2:18">
      <c r="B416" s="94"/>
      <c r="C416" s="94"/>
      <c r="D416" s="94"/>
      <c r="E416" s="94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3"/>
    </row>
    <row r="417" spans="2:18">
      <c r="B417" s="94"/>
      <c r="C417" s="94"/>
      <c r="D417" s="94"/>
      <c r="E417" s="94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3"/>
    </row>
    <row r="418" spans="2:18">
      <c r="B418" s="94"/>
      <c r="C418" s="94"/>
      <c r="D418" s="94"/>
      <c r="E418" s="94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93"/>
    </row>
    <row r="419" spans="2:18">
      <c r="B419" s="94"/>
      <c r="C419" s="94"/>
      <c r="D419" s="94"/>
      <c r="E419" s="94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3"/>
    </row>
    <row r="420" spans="2:18">
      <c r="B420" s="94"/>
      <c r="C420" s="94"/>
      <c r="D420" s="94"/>
      <c r="E420" s="94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</row>
    <row r="421" spans="2:18">
      <c r="B421" s="94"/>
      <c r="C421" s="94"/>
      <c r="D421" s="94"/>
      <c r="E421" s="94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3"/>
    </row>
    <row r="422" spans="2:18">
      <c r="B422" s="94"/>
      <c r="C422" s="94"/>
      <c r="D422" s="94"/>
      <c r="E422" s="94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3"/>
    </row>
    <row r="423" spans="2:18">
      <c r="B423" s="94"/>
      <c r="C423" s="94"/>
      <c r="D423" s="94"/>
      <c r="E423" s="94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3"/>
    </row>
    <row r="424" spans="2:18">
      <c r="B424" s="94"/>
      <c r="C424" s="94"/>
      <c r="D424" s="94"/>
      <c r="E424" s="94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</row>
    <row r="425" spans="2:18">
      <c r="B425" s="94"/>
      <c r="C425" s="94"/>
      <c r="D425" s="94"/>
      <c r="E425" s="94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</row>
    <row r="426" spans="2:18">
      <c r="B426" s="94"/>
      <c r="C426" s="94"/>
      <c r="D426" s="94"/>
      <c r="E426" s="94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3"/>
    </row>
    <row r="427" spans="2:18">
      <c r="B427" s="94"/>
      <c r="C427" s="94"/>
      <c r="D427" s="94"/>
      <c r="E427" s="94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3"/>
    </row>
    <row r="428" spans="2:18">
      <c r="B428" s="94"/>
      <c r="C428" s="94"/>
      <c r="D428" s="94"/>
      <c r="E428" s="94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</row>
    <row r="429" spans="2:18">
      <c r="B429" s="94"/>
      <c r="C429" s="94"/>
      <c r="D429" s="94"/>
      <c r="E429" s="94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3"/>
    </row>
    <row r="430" spans="2:18">
      <c r="B430" s="94"/>
      <c r="C430" s="94"/>
      <c r="D430" s="94"/>
      <c r="E430" s="94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</row>
    <row r="431" spans="2:18">
      <c r="B431" s="94"/>
      <c r="C431" s="94"/>
      <c r="D431" s="94"/>
      <c r="E431" s="94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</row>
    <row r="432" spans="2:18">
      <c r="B432" s="94"/>
      <c r="C432" s="94"/>
      <c r="D432" s="94"/>
      <c r="E432" s="94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</row>
    <row r="433" spans="2:18">
      <c r="B433" s="94"/>
      <c r="C433" s="94"/>
      <c r="D433" s="94"/>
      <c r="E433" s="94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</row>
    <row r="434" spans="2:18">
      <c r="B434" s="94"/>
      <c r="C434" s="94"/>
      <c r="D434" s="94"/>
      <c r="E434" s="94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3"/>
    </row>
    <row r="435" spans="2:18">
      <c r="B435" s="94"/>
      <c r="C435" s="94"/>
      <c r="D435" s="94"/>
      <c r="E435" s="94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3"/>
    </row>
    <row r="436" spans="2:18">
      <c r="B436" s="94"/>
      <c r="C436" s="94"/>
      <c r="D436" s="94"/>
      <c r="E436" s="94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3"/>
    </row>
    <row r="437" spans="2:18">
      <c r="B437" s="94"/>
      <c r="C437" s="94"/>
      <c r="D437" s="94"/>
      <c r="E437" s="94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93"/>
    </row>
    <row r="438" spans="2:18">
      <c r="B438" s="94"/>
      <c r="C438" s="94"/>
      <c r="D438" s="94"/>
      <c r="E438" s="94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3"/>
    </row>
    <row r="439" spans="2:18">
      <c r="B439" s="94"/>
      <c r="C439" s="94"/>
      <c r="D439" s="94"/>
      <c r="E439" s="94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3"/>
    </row>
    <row r="440" spans="2:18">
      <c r="B440" s="94"/>
      <c r="C440" s="94"/>
      <c r="D440" s="94"/>
      <c r="E440" s="94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3"/>
    </row>
    <row r="441" spans="2:18">
      <c r="B441" s="94"/>
      <c r="C441" s="94"/>
      <c r="D441" s="94"/>
      <c r="E441" s="94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93"/>
    </row>
    <row r="442" spans="2:18">
      <c r="B442" s="94"/>
      <c r="C442" s="94"/>
      <c r="D442" s="94"/>
      <c r="E442" s="94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3"/>
    </row>
    <row r="443" spans="2:18">
      <c r="B443" s="94"/>
      <c r="C443" s="94"/>
      <c r="D443" s="94"/>
      <c r="E443" s="94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93"/>
    </row>
    <row r="444" spans="2:18">
      <c r="B444" s="94"/>
      <c r="C444" s="94"/>
      <c r="D444" s="94"/>
      <c r="E444" s="94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3"/>
    </row>
    <row r="445" spans="2:18">
      <c r="B445" s="94"/>
      <c r="C445" s="94"/>
      <c r="D445" s="94"/>
      <c r="E445" s="94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3"/>
    </row>
    <row r="446" spans="2:18">
      <c r="B446" s="94"/>
      <c r="C446" s="94"/>
      <c r="D446" s="94"/>
      <c r="E446" s="94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3"/>
    </row>
    <row r="447" spans="2:18">
      <c r="B447" s="94"/>
      <c r="C447" s="94"/>
      <c r="D447" s="94"/>
      <c r="E447" s="94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</row>
    <row r="448" spans="2:18">
      <c r="B448" s="94"/>
      <c r="C448" s="94"/>
      <c r="D448" s="94"/>
      <c r="E448" s="94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3"/>
    </row>
    <row r="449" spans="2:18">
      <c r="B449" s="94"/>
      <c r="C449" s="94"/>
      <c r="D449" s="94"/>
      <c r="E449" s="94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3"/>
    </row>
    <row r="450" spans="2:18">
      <c r="B450" s="94"/>
      <c r="C450" s="94"/>
      <c r="D450" s="94"/>
      <c r="E450" s="94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3"/>
    </row>
    <row r="451" spans="2:18">
      <c r="B451" s="94"/>
      <c r="C451" s="94"/>
      <c r="D451" s="94"/>
      <c r="E451" s="94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3"/>
      <c r="R451" s="93"/>
    </row>
    <row r="452" spans="2:18">
      <c r="B452" s="94"/>
      <c r="C452" s="94"/>
      <c r="D452" s="94"/>
      <c r="E452" s="94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3"/>
      <c r="R452" s="93"/>
    </row>
    <row r="453" spans="2:18">
      <c r="B453" s="94"/>
      <c r="C453" s="94"/>
      <c r="D453" s="94"/>
      <c r="E453" s="94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3"/>
      <c r="R453" s="93"/>
    </row>
    <row r="454" spans="2:18">
      <c r="B454" s="94"/>
      <c r="C454" s="94"/>
      <c r="D454" s="94"/>
      <c r="E454" s="94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3"/>
      <c r="R454" s="93"/>
    </row>
    <row r="455" spans="2:18">
      <c r="B455" s="94"/>
      <c r="C455" s="94"/>
      <c r="D455" s="94"/>
      <c r="E455" s="94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3"/>
      <c r="R455" s="93"/>
    </row>
    <row r="456" spans="2:18">
      <c r="B456" s="94"/>
      <c r="C456" s="94"/>
      <c r="D456" s="94"/>
      <c r="E456" s="94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3"/>
      <c r="R456" s="93"/>
    </row>
    <row r="457" spans="2:18">
      <c r="B457" s="94"/>
      <c r="C457" s="94"/>
      <c r="D457" s="94"/>
      <c r="E457" s="94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3"/>
      <c r="R457" s="93"/>
    </row>
    <row r="458" spans="2:18">
      <c r="B458" s="94"/>
      <c r="C458" s="94"/>
      <c r="D458" s="94"/>
      <c r="E458" s="94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3"/>
      <c r="R458" s="93"/>
    </row>
    <row r="459" spans="2:18">
      <c r="B459" s="94"/>
      <c r="C459" s="94"/>
      <c r="D459" s="94"/>
      <c r="E459" s="94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3"/>
      <c r="R459" s="93"/>
    </row>
    <row r="460" spans="2:18">
      <c r="B460" s="94"/>
      <c r="C460" s="94"/>
      <c r="D460" s="94"/>
      <c r="E460" s="94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3"/>
      <c r="R460" s="93"/>
    </row>
    <row r="461" spans="2:18">
      <c r="B461" s="94"/>
      <c r="C461" s="94"/>
      <c r="D461" s="94"/>
      <c r="E461" s="94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3"/>
      <c r="R461" s="93"/>
    </row>
    <row r="462" spans="2:18">
      <c r="B462" s="94"/>
      <c r="C462" s="94"/>
      <c r="D462" s="94"/>
      <c r="E462" s="94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3"/>
      <c r="R462" s="93"/>
    </row>
    <row r="463" spans="2:18">
      <c r="B463" s="94"/>
      <c r="C463" s="94"/>
      <c r="D463" s="94"/>
      <c r="E463" s="94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3"/>
      <c r="R463" s="93"/>
    </row>
    <row r="464" spans="2:18">
      <c r="B464" s="94"/>
      <c r="C464" s="94"/>
      <c r="D464" s="94"/>
      <c r="E464" s="94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3"/>
    </row>
    <row r="465" spans="2:18">
      <c r="B465" s="94"/>
      <c r="C465" s="94"/>
      <c r="D465" s="94"/>
      <c r="E465" s="94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3"/>
      <c r="R465" s="93"/>
    </row>
    <row r="466" spans="2:18">
      <c r="B466" s="94"/>
      <c r="C466" s="94"/>
      <c r="D466" s="94"/>
      <c r="E466" s="94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3"/>
      <c r="R466" s="93"/>
    </row>
    <row r="467" spans="2:18">
      <c r="B467" s="94"/>
      <c r="C467" s="94"/>
      <c r="D467" s="94"/>
      <c r="E467" s="94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3"/>
      <c r="R467" s="93"/>
    </row>
    <row r="468" spans="2:18">
      <c r="B468" s="94"/>
      <c r="C468" s="94"/>
      <c r="D468" s="94"/>
      <c r="E468" s="94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3"/>
      <c r="R468" s="93"/>
    </row>
    <row r="469" spans="2:18">
      <c r="B469" s="94"/>
      <c r="C469" s="94"/>
      <c r="D469" s="94"/>
      <c r="E469" s="94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3"/>
      <c r="R469" s="93"/>
    </row>
    <row r="470" spans="2:18">
      <c r="B470" s="94"/>
      <c r="C470" s="94"/>
      <c r="D470" s="94"/>
      <c r="E470" s="94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3"/>
      <c r="R470" s="93"/>
    </row>
    <row r="471" spans="2:18">
      <c r="B471" s="94"/>
      <c r="C471" s="94"/>
      <c r="D471" s="94"/>
      <c r="E471" s="94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3"/>
      <c r="R471" s="93"/>
    </row>
    <row r="472" spans="2:18">
      <c r="B472" s="94"/>
      <c r="C472" s="94"/>
      <c r="D472" s="94"/>
      <c r="E472" s="94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3"/>
      <c r="R472" s="93"/>
    </row>
    <row r="473" spans="2:18">
      <c r="B473" s="94"/>
      <c r="C473" s="94"/>
      <c r="D473" s="94"/>
      <c r="E473" s="94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3"/>
      <c r="R473" s="93"/>
    </row>
    <row r="474" spans="2:18">
      <c r="B474" s="94"/>
      <c r="C474" s="94"/>
      <c r="D474" s="94"/>
      <c r="E474" s="94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3"/>
      <c r="R474" s="93"/>
    </row>
    <row r="475" spans="2:18">
      <c r="B475" s="94"/>
      <c r="C475" s="94"/>
      <c r="D475" s="94"/>
      <c r="E475" s="94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3"/>
      <c r="R475" s="93"/>
    </row>
    <row r="476" spans="2:18">
      <c r="B476" s="94"/>
      <c r="C476" s="94"/>
      <c r="D476" s="94"/>
      <c r="E476" s="94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3"/>
      <c r="R476" s="93"/>
    </row>
    <row r="477" spans="2:18">
      <c r="B477" s="94"/>
      <c r="C477" s="94"/>
      <c r="D477" s="94"/>
      <c r="E477" s="94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3"/>
      <c r="R477" s="93"/>
    </row>
    <row r="478" spans="2:18">
      <c r="B478" s="94"/>
      <c r="C478" s="94"/>
      <c r="D478" s="94"/>
      <c r="E478" s="94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3"/>
      <c r="R478" s="93"/>
    </row>
    <row r="479" spans="2:18">
      <c r="B479" s="94"/>
      <c r="C479" s="94"/>
      <c r="D479" s="94"/>
      <c r="E479" s="94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3"/>
      <c r="R479" s="93"/>
    </row>
    <row r="480" spans="2:18">
      <c r="B480" s="94"/>
      <c r="C480" s="94"/>
      <c r="D480" s="94"/>
      <c r="E480" s="94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93"/>
    </row>
    <row r="481" spans="2:18">
      <c r="B481" s="94"/>
      <c r="C481" s="94"/>
      <c r="D481" s="94"/>
      <c r="E481" s="94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3"/>
    </row>
    <row r="482" spans="2:18">
      <c r="B482" s="94"/>
      <c r="C482" s="94"/>
      <c r="D482" s="94"/>
      <c r="E482" s="94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</row>
    <row r="483" spans="2:18">
      <c r="B483" s="94"/>
      <c r="C483" s="94"/>
      <c r="D483" s="94"/>
      <c r="E483" s="94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3"/>
    </row>
    <row r="484" spans="2:18">
      <c r="B484" s="94"/>
      <c r="C484" s="94"/>
      <c r="D484" s="94"/>
      <c r="E484" s="94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</row>
    <row r="485" spans="2:18">
      <c r="B485" s="94"/>
      <c r="C485" s="94"/>
      <c r="D485" s="94"/>
      <c r="E485" s="94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</row>
    <row r="486" spans="2:18">
      <c r="B486" s="94"/>
      <c r="C486" s="94"/>
      <c r="D486" s="94"/>
      <c r="E486" s="94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/>
    </row>
    <row r="487" spans="2:18">
      <c r="B487" s="94"/>
      <c r="C487" s="94"/>
      <c r="D487" s="94"/>
      <c r="E487" s="94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</row>
    <row r="488" spans="2:18">
      <c r="B488" s="94"/>
      <c r="C488" s="94"/>
      <c r="D488" s="94"/>
      <c r="E488" s="94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</row>
    <row r="489" spans="2:18">
      <c r="B489" s="94"/>
      <c r="C489" s="94"/>
      <c r="D489" s="94"/>
      <c r="E489" s="94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3"/>
    </row>
    <row r="490" spans="2:18">
      <c r="B490" s="94"/>
      <c r="C490" s="94"/>
      <c r="D490" s="94"/>
      <c r="E490" s="94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</row>
    <row r="491" spans="2:18">
      <c r="B491" s="94"/>
      <c r="C491" s="94"/>
      <c r="D491" s="94"/>
      <c r="E491" s="94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93"/>
    </row>
    <row r="492" spans="2:18">
      <c r="B492" s="94"/>
      <c r="C492" s="94"/>
      <c r="D492" s="94"/>
      <c r="E492" s="94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93"/>
    </row>
    <row r="493" spans="2:18">
      <c r="B493" s="94"/>
      <c r="C493" s="94"/>
      <c r="D493" s="94"/>
      <c r="E493" s="94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</row>
    <row r="494" spans="2:18">
      <c r="B494" s="94"/>
      <c r="C494" s="94"/>
      <c r="D494" s="94"/>
      <c r="E494" s="94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</row>
    <row r="495" spans="2:18">
      <c r="B495" s="94"/>
      <c r="C495" s="94"/>
      <c r="D495" s="94"/>
      <c r="E495" s="94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</row>
    <row r="496" spans="2:18">
      <c r="B496" s="94"/>
      <c r="C496" s="94"/>
      <c r="D496" s="94"/>
      <c r="E496" s="94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</row>
    <row r="497" spans="2:18">
      <c r="B497" s="94"/>
      <c r="C497" s="94"/>
      <c r="D497" s="94"/>
      <c r="E497" s="94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3"/>
    </row>
    <row r="498" spans="2:18">
      <c r="B498" s="94"/>
      <c r="C498" s="94"/>
      <c r="D498" s="94"/>
      <c r="E498" s="94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/>
    </row>
    <row r="499" spans="2:18">
      <c r="B499" s="94"/>
      <c r="C499" s="94"/>
      <c r="D499" s="94"/>
      <c r="E499" s="94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</row>
    <row r="500" spans="2:18">
      <c r="B500" s="94"/>
      <c r="C500" s="94"/>
      <c r="D500" s="94"/>
      <c r="E500" s="94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3"/>
    </row>
    <row r="501" spans="2:18">
      <c r="B501" s="94"/>
      <c r="C501" s="94"/>
      <c r="D501" s="94"/>
      <c r="E501" s="94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3"/>
      <c r="R501" s="93"/>
    </row>
    <row r="502" spans="2:18">
      <c r="B502" s="94"/>
      <c r="C502" s="94"/>
      <c r="D502" s="94"/>
      <c r="E502" s="94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3"/>
    </row>
    <row r="503" spans="2:18">
      <c r="B503" s="94"/>
      <c r="C503" s="94"/>
      <c r="D503" s="94"/>
      <c r="E503" s="94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3"/>
      <c r="R503" s="93"/>
    </row>
    <row r="504" spans="2:18">
      <c r="B504" s="94"/>
      <c r="C504" s="94"/>
      <c r="D504" s="94"/>
      <c r="E504" s="94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3"/>
    </row>
    <row r="505" spans="2:18">
      <c r="B505" s="94"/>
      <c r="C505" s="94"/>
      <c r="D505" s="94"/>
      <c r="E505" s="94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3"/>
    </row>
    <row r="506" spans="2:18">
      <c r="B506" s="94"/>
      <c r="C506" s="94"/>
      <c r="D506" s="94"/>
      <c r="E506" s="94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</row>
    <row r="507" spans="2:18">
      <c r="B507" s="94"/>
      <c r="C507" s="94"/>
      <c r="D507" s="94"/>
      <c r="E507" s="94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</row>
    <row r="508" spans="2:18">
      <c r="B508" s="94"/>
      <c r="C508" s="94"/>
      <c r="D508" s="94"/>
      <c r="E508" s="94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3"/>
      <c r="R508" s="93"/>
    </row>
    <row r="509" spans="2:18">
      <c r="B509" s="94"/>
      <c r="C509" s="94"/>
      <c r="D509" s="94"/>
      <c r="E509" s="94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3"/>
      <c r="R509" s="93"/>
    </row>
    <row r="510" spans="2:18">
      <c r="B510" s="94"/>
      <c r="C510" s="94"/>
      <c r="D510" s="94"/>
      <c r="E510" s="94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3"/>
      <c r="R510" s="93"/>
    </row>
    <row r="511" spans="2:18">
      <c r="B511" s="94"/>
      <c r="C511" s="94"/>
      <c r="D511" s="94"/>
      <c r="E511" s="94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3"/>
      <c r="R511" s="93"/>
    </row>
    <row r="512" spans="2:18">
      <c r="B512" s="94"/>
      <c r="C512" s="94"/>
      <c r="D512" s="94"/>
      <c r="E512" s="94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</row>
    <row r="513" spans="2:18">
      <c r="B513" s="94"/>
      <c r="C513" s="94"/>
      <c r="D513" s="94"/>
      <c r="E513" s="94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3"/>
      <c r="R513" s="93"/>
    </row>
    <row r="514" spans="2:18">
      <c r="B514" s="94"/>
      <c r="C514" s="94"/>
      <c r="D514" s="94"/>
      <c r="E514" s="94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3"/>
      <c r="R514" s="93"/>
    </row>
    <row r="515" spans="2:18">
      <c r="B515" s="94"/>
      <c r="C515" s="94"/>
      <c r="D515" s="94"/>
      <c r="E515" s="94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3"/>
      <c r="R515" s="93"/>
    </row>
    <row r="516" spans="2:18">
      <c r="B516" s="94"/>
      <c r="C516" s="94"/>
      <c r="D516" s="94"/>
      <c r="E516" s="94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3"/>
      <c r="R516" s="93"/>
    </row>
    <row r="517" spans="2:18">
      <c r="B517" s="94"/>
      <c r="C517" s="94"/>
      <c r="D517" s="94"/>
      <c r="E517" s="94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3"/>
      <c r="R517" s="93"/>
    </row>
    <row r="518" spans="2:18">
      <c r="B518" s="94"/>
      <c r="C518" s="94"/>
      <c r="D518" s="94"/>
      <c r="E518" s="94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3"/>
      <c r="R518" s="93"/>
    </row>
    <row r="519" spans="2:18">
      <c r="B519" s="94"/>
      <c r="C519" s="94"/>
      <c r="D519" s="94"/>
      <c r="E519" s="94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3"/>
      <c r="R519" s="93"/>
    </row>
    <row r="520" spans="2:18">
      <c r="B520" s="94"/>
      <c r="C520" s="94"/>
      <c r="D520" s="94"/>
      <c r="E520" s="94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</row>
    <row r="521" spans="2:18">
      <c r="B521" s="94"/>
      <c r="C521" s="94"/>
      <c r="D521" s="94"/>
      <c r="E521" s="94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3"/>
      <c r="R521" s="93"/>
    </row>
    <row r="522" spans="2:18">
      <c r="B522" s="94"/>
      <c r="C522" s="94"/>
      <c r="D522" s="94"/>
      <c r="E522" s="94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3"/>
      <c r="R522" s="93"/>
    </row>
    <row r="523" spans="2:18">
      <c r="B523" s="94"/>
      <c r="C523" s="94"/>
      <c r="D523" s="94"/>
      <c r="E523" s="94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3"/>
      <c r="R523" s="93"/>
    </row>
    <row r="524" spans="2:18">
      <c r="B524" s="94"/>
      <c r="C524" s="94"/>
      <c r="D524" s="94"/>
      <c r="E524" s="94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3"/>
    </row>
    <row r="525" spans="2:18">
      <c r="B525" s="94"/>
      <c r="C525" s="94"/>
      <c r="D525" s="94"/>
      <c r="E525" s="94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3"/>
      <c r="R525" s="93"/>
    </row>
    <row r="526" spans="2:18">
      <c r="B526" s="94"/>
      <c r="C526" s="94"/>
      <c r="D526" s="94"/>
      <c r="E526" s="94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</row>
    <row r="527" spans="2:18">
      <c r="B527" s="94"/>
      <c r="C527" s="94"/>
      <c r="D527" s="94"/>
      <c r="E527" s="94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3"/>
      <c r="R527" s="93"/>
    </row>
    <row r="528" spans="2:18">
      <c r="B528" s="94"/>
      <c r="C528" s="94"/>
      <c r="D528" s="94"/>
      <c r="E528" s="94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</row>
    <row r="529" spans="2:18">
      <c r="B529" s="94"/>
      <c r="C529" s="94"/>
      <c r="D529" s="94"/>
      <c r="E529" s="94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3"/>
      <c r="R529" s="93"/>
    </row>
    <row r="530" spans="2:18">
      <c r="B530" s="94"/>
      <c r="C530" s="94"/>
      <c r="D530" s="94"/>
      <c r="E530" s="94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3"/>
      <c r="R530" s="93"/>
    </row>
    <row r="531" spans="2:18">
      <c r="B531" s="94"/>
      <c r="C531" s="94"/>
      <c r="D531" s="94"/>
      <c r="E531" s="94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3"/>
      <c r="R531" s="93"/>
    </row>
    <row r="532" spans="2:18">
      <c r="B532" s="94"/>
      <c r="C532" s="94"/>
      <c r="D532" s="94"/>
      <c r="E532" s="94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3"/>
      <c r="R532" s="93"/>
    </row>
    <row r="533" spans="2:18">
      <c r="B533" s="94"/>
      <c r="C533" s="94"/>
      <c r="D533" s="94"/>
      <c r="E533" s="94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3"/>
      <c r="R533" s="93"/>
    </row>
    <row r="534" spans="2:18">
      <c r="B534" s="94"/>
      <c r="C534" s="94"/>
      <c r="D534" s="94"/>
      <c r="E534" s="94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3"/>
      <c r="R534" s="93"/>
    </row>
    <row r="535" spans="2:18">
      <c r="B535" s="94"/>
      <c r="C535" s="94"/>
      <c r="D535" s="94"/>
      <c r="E535" s="94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3"/>
      <c r="R535" s="93"/>
    </row>
    <row r="536" spans="2:18">
      <c r="B536" s="94"/>
      <c r="C536" s="94"/>
      <c r="D536" s="94"/>
      <c r="E536" s="94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3"/>
      <c r="R536" s="93"/>
    </row>
    <row r="537" spans="2:18">
      <c r="B537" s="94"/>
      <c r="C537" s="94"/>
      <c r="D537" s="94"/>
      <c r="E537" s="94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3"/>
      <c r="R537" s="93"/>
    </row>
    <row r="538" spans="2:18">
      <c r="B538" s="94"/>
      <c r="C538" s="94"/>
      <c r="D538" s="94"/>
      <c r="E538" s="94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3"/>
      <c r="R538" s="93"/>
    </row>
    <row r="539" spans="2:18">
      <c r="B539" s="94"/>
      <c r="C539" s="94"/>
      <c r="D539" s="94"/>
      <c r="E539" s="94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3"/>
      <c r="R539" s="93"/>
    </row>
    <row r="540" spans="2:18">
      <c r="B540" s="94"/>
      <c r="C540" s="94"/>
      <c r="D540" s="94"/>
      <c r="E540" s="94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3"/>
      <c r="R540" s="93"/>
    </row>
    <row r="541" spans="2:18">
      <c r="B541" s="94"/>
      <c r="C541" s="94"/>
      <c r="D541" s="94"/>
      <c r="E541" s="94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3"/>
      <c r="R541" s="93"/>
    </row>
    <row r="542" spans="2:18">
      <c r="B542" s="94"/>
      <c r="C542" s="94"/>
      <c r="D542" s="94"/>
      <c r="E542" s="94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3"/>
      <c r="R542" s="93"/>
    </row>
    <row r="543" spans="2:18">
      <c r="B543" s="94"/>
      <c r="C543" s="94"/>
      <c r="D543" s="94"/>
      <c r="E543" s="94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3"/>
      <c r="R543" s="93"/>
    </row>
    <row r="544" spans="2:18">
      <c r="B544" s="94"/>
      <c r="C544" s="94"/>
      <c r="D544" s="94"/>
      <c r="E544" s="94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3"/>
      <c r="R544" s="93"/>
    </row>
    <row r="545" spans="2:18">
      <c r="B545" s="94"/>
      <c r="C545" s="94"/>
      <c r="D545" s="94"/>
      <c r="E545" s="94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3"/>
      <c r="R545" s="93"/>
    </row>
    <row r="546" spans="2:18">
      <c r="B546" s="94"/>
      <c r="C546" s="94"/>
      <c r="D546" s="94"/>
      <c r="E546" s="94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3"/>
      <c r="R546" s="93"/>
    </row>
    <row r="547" spans="2:18">
      <c r="B547" s="94"/>
      <c r="C547" s="94"/>
      <c r="D547" s="94"/>
      <c r="E547" s="94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3"/>
      <c r="R547" s="93"/>
    </row>
    <row r="548" spans="2:18">
      <c r="B548" s="94"/>
      <c r="C548" s="94"/>
      <c r="D548" s="94"/>
      <c r="E548" s="94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3"/>
      <c r="R548" s="93"/>
    </row>
    <row r="549" spans="2:18">
      <c r="B549" s="94"/>
      <c r="C549" s="94"/>
      <c r="D549" s="94"/>
      <c r="E549" s="94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3"/>
      <c r="R549" s="93"/>
    </row>
    <row r="550" spans="2:18">
      <c r="B550" s="94"/>
      <c r="C550" s="94"/>
      <c r="D550" s="94"/>
      <c r="E550" s="94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3"/>
      <c r="R550" s="93"/>
    </row>
    <row r="551" spans="2:18">
      <c r="B551" s="94"/>
      <c r="C551" s="94"/>
      <c r="D551" s="94"/>
      <c r="E551" s="94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3"/>
      <c r="R551" s="93"/>
    </row>
    <row r="552" spans="2:18">
      <c r="B552" s="94"/>
      <c r="C552" s="94"/>
      <c r="D552" s="94"/>
      <c r="E552" s="94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3"/>
      <c r="R552" s="93"/>
    </row>
    <row r="553" spans="2:18">
      <c r="B553" s="94"/>
      <c r="C553" s="94"/>
      <c r="D553" s="94"/>
      <c r="E553" s="94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3"/>
      <c r="R553" s="93"/>
    </row>
    <row r="554" spans="2:18">
      <c r="B554" s="94"/>
      <c r="C554" s="94"/>
      <c r="D554" s="94"/>
      <c r="E554" s="94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3"/>
      <c r="R554" s="93"/>
    </row>
    <row r="555" spans="2:18">
      <c r="B555" s="94"/>
      <c r="C555" s="94"/>
      <c r="D555" s="94"/>
      <c r="E555" s="94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3"/>
      <c r="R555" s="93"/>
    </row>
    <row r="556" spans="2:18">
      <c r="B556" s="94"/>
      <c r="C556" s="94"/>
      <c r="D556" s="94"/>
      <c r="E556" s="94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3"/>
      <c r="R556" s="93"/>
    </row>
    <row r="557" spans="2:18">
      <c r="B557" s="94"/>
      <c r="C557" s="94"/>
      <c r="D557" s="94"/>
      <c r="E557" s="94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3"/>
      <c r="R557" s="93"/>
    </row>
    <row r="558" spans="2:18">
      <c r="B558" s="94"/>
      <c r="C558" s="94"/>
      <c r="D558" s="94"/>
      <c r="E558" s="94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3"/>
      <c r="R558" s="93"/>
    </row>
    <row r="559" spans="2:18">
      <c r="B559" s="94"/>
      <c r="C559" s="94"/>
      <c r="D559" s="94"/>
      <c r="E559" s="94"/>
      <c r="F559" s="93"/>
      <c r="G559" s="93"/>
      <c r="H559" s="93"/>
      <c r="I559" s="93"/>
      <c r="J559" s="93"/>
      <c r="K559" s="93"/>
      <c r="L559" s="93"/>
      <c r="M559" s="93"/>
      <c r="N559" s="93"/>
      <c r="O559" s="93"/>
      <c r="P559" s="93"/>
      <c r="Q559" s="93"/>
      <c r="R559" s="93"/>
    </row>
    <row r="560" spans="2:18">
      <c r="B560" s="94"/>
      <c r="C560" s="94"/>
      <c r="D560" s="94"/>
      <c r="E560" s="94"/>
      <c r="F560" s="93"/>
      <c r="G560" s="93"/>
      <c r="H560" s="93"/>
      <c r="I560" s="93"/>
      <c r="J560" s="93"/>
      <c r="K560" s="93"/>
      <c r="L560" s="93"/>
      <c r="M560" s="93"/>
      <c r="N560" s="93"/>
      <c r="O560" s="93"/>
      <c r="P560" s="93"/>
      <c r="Q560" s="93"/>
      <c r="R560" s="93"/>
    </row>
    <row r="561" spans="2:18">
      <c r="B561" s="94"/>
      <c r="C561" s="94"/>
      <c r="D561" s="94"/>
      <c r="E561" s="94"/>
      <c r="F561" s="93"/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</row>
    <row r="562" spans="2:18">
      <c r="B562" s="94"/>
      <c r="C562" s="94"/>
      <c r="D562" s="94"/>
      <c r="E562" s="94"/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93"/>
      <c r="R562" s="93"/>
    </row>
    <row r="563" spans="2:18">
      <c r="B563" s="94"/>
      <c r="C563" s="94"/>
      <c r="D563" s="94"/>
      <c r="E563" s="94"/>
      <c r="F563" s="93"/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3"/>
      <c r="R563" s="93"/>
    </row>
    <row r="564" spans="2:18">
      <c r="B564" s="94"/>
      <c r="C564" s="94"/>
      <c r="D564" s="94"/>
      <c r="E564" s="94"/>
      <c r="F564" s="93"/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3"/>
      <c r="R564" s="93"/>
    </row>
    <row r="565" spans="2:18">
      <c r="B565" s="94"/>
      <c r="C565" s="94"/>
      <c r="D565" s="94"/>
      <c r="E565" s="94"/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3"/>
      <c r="R565" s="93"/>
    </row>
    <row r="566" spans="2:18">
      <c r="B566" s="94"/>
      <c r="C566" s="94"/>
      <c r="D566" s="94"/>
      <c r="E566" s="94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3"/>
      <c r="R566" s="93"/>
    </row>
    <row r="567" spans="2:18">
      <c r="B567" s="94"/>
      <c r="C567" s="94"/>
      <c r="D567" s="94"/>
      <c r="E567" s="94"/>
      <c r="F567" s="93"/>
      <c r="G567" s="93"/>
      <c r="H567" s="93"/>
      <c r="I567" s="93"/>
      <c r="J567" s="93"/>
      <c r="K567" s="93"/>
      <c r="L567" s="93"/>
      <c r="M567" s="93"/>
      <c r="N567" s="93"/>
      <c r="O567" s="93"/>
      <c r="P567" s="93"/>
      <c r="Q567" s="93"/>
      <c r="R567" s="93"/>
    </row>
    <row r="568" spans="2:18">
      <c r="B568" s="94"/>
      <c r="C568" s="94"/>
      <c r="D568" s="94"/>
      <c r="E568" s="94"/>
      <c r="F568" s="93"/>
      <c r="G568" s="93"/>
      <c r="H568" s="93"/>
      <c r="I568" s="93"/>
      <c r="J568" s="93"/>
      <c r="K568" s="93"/>
      <c r="L568" s="93"/>
      <c r="M568" s="93"/>
      <c r="N568" s="93"/>
      <c r="O568" s="93"/>
      <c r="P568" s="93"/>
      <c r="Q568" s="93"/>
      <c r="R568" s="93"/>
    </row>
    <row r="569" spans="2:18">
      <c r="B569" s="94"/>
      <c r="C569" s="94"/>
      <c r="D569" s="94"/>
      <c r="E569" s="94"/>
      <c r="F569" s="93"/>
      <c r="G569" s="93"/>
      <c r="H569" s="93"/>
      <c r="I569" s="93"/>
      <c r="J569" s="93"/>
      <c r="K569" s="93"/>
      <c r="L569" s="93"/>
      <c r="M569" s="93"/>
      <c r="N569" s="93"/>
      <c r="O569" s="93"/>
      <c r="P569" s="93"/>
      <c r="Q569" s="93"/>
      <c r="R569" s="93"/>
    </row>
    <row r="570" spans="2:18">
      <c r="B570" s="94"/>
      <c r="C570" s="94"/>
      <c r="D570" s="94"/>
      <c r="E570" s="94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3"/>
      <c r="R570" s="93"/>
    </row>
    <row r="571" spans="2:18">
      <c r="B571" s="94"/>
      <c r="C571" s="94"/>
      <c r="D571" s="94"/>
      <c r="E571" s="94"/>
      <c r="F571" s="93"/>
      <c r="G571" s="93"/>
      <c r="H571" s="93"/>
      <c r="I571" s="93"/>
      <c r="J571" s="93"/>
      <c r="K571" s="93"/>
      <c r="L571" s="93"/>
      <c r="M571" s="93"/>
      <c r="N571" s="93"/>
      <c r="O571" s="93"/>
      <c r="P571" s="93"/>
      <c r="Q571" s="93"/>
      <c r="R571" s="93"/>
    </row>
    <row r="572" spans="2:18">
      <c r="B572" s="94"/>
      <c r="C572" s="94"/>
      <c r="D572" s="94"/>
      <c r="E572" s="94"/>
      <c r="F572" s="93"/>
      <c r="G572" s="93"/>
      <c r="H572" s="93"/>
      <c r="I572" s="93"/>
      <c r="J572" s="93"/>
      <c r="K572" s="93"/>
      <c r="L572" s="93"/>
      <c r="M572" s="93"/>
      <c r="N572" s="93"/>
      <c r="O572" s="93"/>
      <c r="P572" s="93"/>
      <c r="Q572" s="93"/>
      <c r="R572" s="93"/>
    </row>
    <row r="573" spans="2:18">
      <c r="B573" s="94"/>
      <c r="C573" s="94"/>
      <c r="D573" s="94"/>
      <c r="E573" s="94"/>
      <c r="F573" s="93"/>
      <c r="G573" s="93"/>
      <c r="H573" s="93"/>
      <c r="I573" s="93"/>
      <c r="J573" s="93"/>
      <c r="K573" s="93"/>
      <c r="L573" s="93"/>
      <c r="M573" s="93"/>
      <c r="N573" s="93"/>
      <c r="O573" s="93"/>
      <c r="P573" s="93"/>
      <c r="Q573" s="93"/>
      <c r="R573" s="93"/>
    </row>
    <row r="574" spans="2:18">
      <c r="B574" s="94"/>
      <c r="C574" s="94"/>
      <c r="D574" s="94"/>
      <c r="E574" s="94"/>
      <c r="F574" s="93"/>
      <c r="G574" s="93"/>
      <c r="H574" s="93"/>
      <c r="I574" s="93"/>
      <c r="J574" s="93"/>
      <c r="K574" s="93"/>
      <c r="L574" s="93"/>
      <c r="M574" s="93"/>
      <c r="N574" s="93"/>
      <c r="O574" s="93"/>
      <c r="P574" s="93"/>
      <c r="Q574" s="93"/>
      <c r="R574" s="93"/>
    </row>
    <row r="575" spans="2:18">
      <c r="B575" s="94"/>
      <c r="C575" s="94"/>
      <c r="D575" s="94"/>
      <c r="E575" s="94"/>
      <c r="F575" s="93"/>
      <c r="G575" s="93"/>
      <c r="H575" s="93"/>
      <c r="I575" s="93"/>
      <c r="J575" s="93"/>
      <c r="K575" s="93"/>
      <c r="L575" s="93"/>
      <c r="M575" s="93"/>
      <c r="N575" s="93"/>
      <c r="O575" s="93"/>
      <c r="P575" s="93"/>
      <c r="Q575" s="93"/>
      <c r="R575" s="93"/>
    </row>
    <row r="576" spans="2:18">
      <c r="B576" s="94"/>
      <c r="C576" s="94"/>
      <c r="D576" s="94"/>
      <c r="E576" s="94"/>
      <c r="F576" s="93"/>
      <c r="G576" s="93"/>
      <c r="H576" s="93"/>
      <c r="I576" s="93"/>
      <c r="J576" s="93"/>
      <c r="K576" s="93"/>
      <c r="L576" s="93"/>
      <c r="M576" s="93"/>
      <c r="N576" s="93"/>
      <c r="O576" s="93"/>
      <c r="P576" s="93"/>
      <c r="Q576" s="93"/>
      <c r="R576" s="93"/>
    </row>
    <row r="577" spans="2:18">
      <c r="B577" s="94"/>
      <c r="C577" s="94"/>
      <c r="D577" s="94"/>
      <c r="E577" s="94"/>
      <c r="F577" s="93"/>
      <c r="G577" s="93"/>
      <c r="H577" s="93"/>
      <c r="I577" s="93"/>
      <c r="J577" s="93"/>
      <c r="K577" s="93"/>
      <c r="L577" s="93"/>
      <c r="M577" s="93"/>
      <c r="N577" s="93"/>
      <c r="O577" s="93"/>
      <c r="P577" s="93"/>
      <c r="Q577" s="93"/>
      <c r="R577" s="93"/>
    </row>
    <row r="578" spans="2:18">
      <c r="B578" s="94"/>
      <c r="C578" s="94"/>
      <c r="D578" s="94"/>
      <c r="E578" s="94"/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3"/>
      <c r="R578" s="93"/>
    </row>
    <row r="579" spans="2:18">
      <c r="B579" s="94"/>
      <c r="C579" s="94"/>
      <c r="D579" s="94"/>
      <c r="E579" s="94"/>
      <c r="F579" s="93"/>
      <c r="G579" s="93"/>
      <c r="H579" s="93"/>
      <c r="I579" s="93"/>
      <c r="J579" s="93"/>
      <c r="K579" s="93"/>
      <c r="L579" s="93"/>
      <c r="M579" s="93"/>
      <c r="N579" s="93"/>
      <c r="O579" s="93"/>
      <c r="P579" s="93"/>
      <c r="Q579" s="93"/>
      <c r="R579" s="93"/>
    </row>
    <row r="580" spans="2:18">
      <c r="B580" s="94"/>
      <c r="C580" s="94"/>
      <c r="D580" s="94"/>
      <c r="E580" s="94"/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P580" s="93"/>
      <c r="Q580" s="93"/>
      <c r="R580" s="93"/>
    </row>
    <row r="581" spans="2:18">
      <c r="B581" s="94"/>
      <c r="C581" s="94"/>
      <c r="D581" s="94"/>
      <c r="E581" s="94"/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P581" s="93"/>
      <c r="Q581" s="93"/>
      <c r="R581" s="93"/>
    </row>
    <row r="582" spans="2:18">
      <c r="B582" s="94"/>
      <c r="C582" s="94"/>
      <c r="D582" s="94"/>
      <c r="E582" s="94"/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P582" s="93"/>
      <c r="Q582" s="93"/>
      <c r="R582" s="93"/>
    </row>
    <row r="583" spans="2:18">
      <c r="B583" s="94"/>
      <c r="C583" s="94"/>
      <c r="D583" s="94"/>
      <c r="E583" s="94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3"/>
      <c r="R583" s="93"/>
    </row>
    <row r="584" spans="2:18">
      <c r="B584" s="94"/>
      <c r="C584" s="94"/>
      <c r="D584" s="94"/>
      <c r="E584" s="94"/>
      <c r="F584" s="93"/>
      <c r="G584" s="93"/>
      <c r="H584" s="93"/>
      <c r="I584" s="93"/>
      <c r="J584" s="93"/>
      <c r="K584" s="93"/>
      <c r="L584" s="93"/>
      <c r="M584" s="93"/>
      <c r="N584" s="93"/>
      <c r="O584" s="93"/>
      <c r="P584" s="93"/>
      <c r="Q584" s="93"/>
      <c r="R584" s="93"/>
    </row>
    <row r="585" spans="2:18">
      <c r="B585" s="94"/>
      <c r="C585" s="94"/>
      <c r="D585" s="94"/>
      <c r="E585" s="94"/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P585" s="93"/>
      <c r="Q585" s="93"/>
      <c r="R585" s="93"/>
    </row>
    <row r="586" spans="2:18">
      <c r="B586" s="94"/>
      <c r="C586" s="94"/>
      <c r="D586" s="94"/>
      <c r="E586" s="94"/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P586" s="93"/>
      <c r="Q586" s="93"/>
      <c r="R586" s="93"/>
    </row>
    <row r="587" spans="2:18">
      <c r="B587" s="94"/>
      <c r="C587" s="94"/>
      <c r="D587" s="94"/>
      <c r="E587" s="94"/>
      <c r="F587" s="93"/>
      <c r="G587" s="93"/>
      <c r="H587" s="93"/>
      <c r="I587" s="93"/>
      <c r="J587" s="93"/>
      <c r="K587" s="93"/>
      <c r="L587" s="93"/>
      <c r="M587" s="93"/>
      <c r="N587" s="93"/>
      <c r="O587" s="93"/>
      <c r="P587" s="93"/>
      <c r="Q587" s="93"/>
      <c r="R587" s="93"/>
    </row>
    <row r="588" spans="2:18">
      <c r="B588" s="94"/>
      <c r="C588" s="94"/>
      <c r="D588" s="94"/>
      <c r="E588" s="94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3"/>
      <c r="R588" s="93"/>
    </row>
    <row r="589" spans="2:18">
      <c r="B589" s="94"/>
      <c r="C589" s="94"/>
      <c r="D589" s="94"/>
      <c r="E589" s="94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3"/>
      <c r="R589" s="93"/>
    </row>
    <row r="590" spans="2:18">
      <c r="B590" s="94"/>
      <c r="C590" s="94"/>
      <c r="D590" s="94"/>
      <c r="E590" s="94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3"/>
      <c r="R590" s="93"/>
    </row>
    <row r="591" spans="2:18">
      <c r="B591" s="94"/>
      <c r="C591" s="94"/>
      <c r="D591" s="94"/>
      <c r="E591" s="94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3"/>
      <c r="R591" s="93"/>
    </row>
    <row r="592" spans="2:18">
      <c r="B592" s="94"/>
      <c r="C592" s="94"/>
      <c r="D592" s="94"/>
      <c r="E592" s="94"/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P592" s="93"/>
      <c r="Q592" s="93"/>
      <c r="R592" s="93"/>
    </row>
    <row r="593" spans="2:18">
      <c r="B593" s="94"/>
      <c r="C593" s="94"/>
      <c r="D593" s="94"/>
      <c r="E593" s="94"/>
      <c r="F593" s="93"/>
      <c r="G593" s="93"/>
      <c r="H593" s="93"/>
      <c r="I593" s="93"/>
      <c r="J593" s="93"/>
      <c r="K593" s="93"/>
      <c r="L593" s="93"/>
      <c r="M593" s="93"/>
      <c r="N593" s="93"/>
      <c r="O593" s="93"/>
      <c r="P593" s="93"/>
      <c r="Q593" s="93"/>
      <c r="R593" s="93"/>
    </row>
    <row r="594" spans="2:18">
      <c r="B594" s="94"/>
      <c r="C594" s="94"/>
      <c r="D594" s="94"/>
      <c r="E594" s="94"/>
      <c r="F594" s="93"/>
      <c r="G594" s="93"/>
      <c r="H594" s="93"/>
      <c r="I594" s="93"/>
      <c r="J594" s="93"/>
      <c r="K594" s="93"/>
      <c r="L594" s="93"/>
      <c r="M594" s="93"/>
      <c r="N594" s="93"/>
      <c r="O594" s="93"/>
      <c r="P594" s="93"/>
      <c r="Q594" s="93"/>
      <c r="R594" s="93"/>
    </row>
    <row r="595" spans="2:18">
      <c r="B595" s="94"/>
      <c r="C595" s="94"/>
      <c r="D595" s="94"/>
      <c r="E595" s="94"/>
      <c r="F595" s="93"/>
      <c r="G595" s="93"/>
      <c r="H595" s="93"/>
      <c r="I595" s="93"/>
      <c r="J595" s="93"/>
      <c r="K595" s="93"/>
      <c r="L595" s="93"/>
      <c r="M595" s="93"/>
      <c r="N595" s="93"/>
      <c r="O595" s="93"/>
      <c r="P595" s="93"/>
      <c r="Q595" s="93"/>
      <c r="R595" s="93"/>
    </row>
    <row r="596" spans="2:18">
      <c r="B596" s="94"/>
      <c r="C596" s="94"/>
      <c r="D596" s="94"/>
      <c r="E596" s="94"/>
      <c r="F596" s="93"/>
      <c r="G596" s="93"/>
      <c r="H596" s="93"/>
      <c r="I596" s="93"/>
      <c r="J596" s="93"/>
      <c r="K596" s="93"/>
      <c r="L596" s="93"/>
      <c r="M596" s="93"/>
      <c r="N596" s="93"/>
      <c r="O596" s="93"/>
      <c r="P596" s="93"/>
      <c r="Q596" s="93"/>
      <c r="R596" s="93"/>
    </row>
    <row r="597" spans="2:18">
      <c r="B597" s="94"/>
      <c r="C597" s="94"/>
      <c r="D597" s="94"/>
      <c r="E597" s="94"/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P597" s="93"/>
      <c r="Q597" s="93"/>
      <c r="R597" s="93"/>
    </row>
    <row r="598" spans="2:18">
      <c r="B598" s="94"/>
      <c r="C598" s="94"/>
      <c r="D598" s="94"/>
      <c r="E598" s="94"/>
      <c r="F598" s="93"/>
      <c r="G598" s="93"/>
      <c r="H598" s="93"/>
      <c r="I598" s="93"/>
      <c r="J598" s="93"/>
      <c r="K598" s="93"/>
      <c r="L598" s="93"/>
      <c r="M598" s="93"/>
      <c r="N598" s="93"/>
      <c r="O598" s="93"/>
      <c r="P598" s="93"/>
      <c r="Q598" s="93"/>
      <c r="R598" s="93"/>
    </row>
    <row r="599" spans="2:18">
      <c r="B599" s="94"/>
      <c r="C599" s="94"/>
      <c r="D599" s="94"/>
      <c r="E599" s="94"/>
      <c r="F599" s="93"/>
      <c r="G599" s="93"/>
      <c r="H599" s="93"/>
      <c r="I599" s="93"/>
      <c r="J599" s="93"/>
      <c r="K599" s="93"/>
      <c r="L599" s="93"/>
      <c r="M599" s="93"/>
      <c r="N599" s="93"/>
      <c r="O599" s="93"/>
      <c r="P599" s="93"/>
      <c r="Q599" s="93"/>
      <c r="R599" s="93"/>
    </row>
    <row r="600" spans="2:18">
      <c r="B600" s="94"/>
      <c r="C600" s="94"/>
      <c r="D600" s="94"/>
      <c r="E600" s="94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3"/>
      <c r="R600" s="93"/>
    </row>
    <row r="601" spans="2:18">
      <c r="B601" s="94"/>
      <c r="C601" s="94"/>
      <c r="D601" s="94"/>
      <c r="E601" s="94"/>
      <c r="F601" s="93"/>
      <c r="G601" s="93"/>
      <c r="H601" s="93"/>
      <c r="I601" s="93"/>
      <c r="J601" s="93"/>
      <c r="K601" s="93"/>
      <c r="L601" s="93"/>
      <c r="M601" s="93"/>
      <c r="N601" s="93"/>
      <c r="O601" s="93"/>
      <c r="P601" s="93"/>
      <c r="Q601" s="93"/>
      <c r="R601" s="93"/>
    </row>
    <row r="602" spans="2:18">
      <c r="B602" s="94"/>
      <c r="C602" s="94"/>
      <c r="D602" s="94"/>
      <c r="E602" s="94"/>
      <c r="F602" s="93"/>
      <c r="G602" s="93"/>
      <c r="H602" s="93"/>
      <c r="I602" s="93"/>
      <c r="J602" s="93"/>
      <c r="K602" s="93"/>
      <c r="L602" s="93"/>
      <c r="M602" s="93"/>
      <c r="N602" s="93"/>
      <c r="O602" s="93"/>
      <c r="P602" s="93"/>
      <c r="Q602" s="93"/>
      <c r="R602" s="93"/>
    </row>
    <row r="603" spans="2:18">
      <c r="B603" s="94"/>
      <c r="C603" s="94"/>
      <c r="D603" s="94"/>
      <c r="E603" s="94"/>
      <c r="F603" s="93"/>
      <c r="G603" s="93"/>
      <c r="H603" s="93"/>
      <c r="I603" s="93"/>
      <c r="J603" s="93"/>
      <c r="K603" s="93"/>
      <c r="L603" s="93"/>
      <c r="M603" s="93"/>
      <c r="N603" s="93"/>
      <c r="O603" s="93"/>
      <c r="P603" s="93"/>
      <c r="Q603" s="93"/>
      <c r="R603" s="93"/>
    </row>
    <row r="604" spans="2:18">
      <c r="B604" s="94"/>
      <c r="C604" s="94"/>
      <c r="D604" s="94"/>
      <c r="E604" s="94"/>
      <c r="F604" s="93"/>
      <c r="G604" s="93"/>
      <c r="H604" s="93"/>
      <c r="I604" s="93"/>
      <c r="J604" s="93"/>
      <c r="K604" s="93"/>
      <c r="L604" s="93"/>
      <c r="M604" s="93"/>
      <c r="N604" s="93"/>
      <c r="O604" s="93"/>
      <c r="P604" s="93"/>
      <c r="Q604" s="93"/>
      <c r="R604" s="93"/>
    </row>
    <row r="605" spans="2:18">
      <c r="B605" s="94"/>
      <c r="C605" s="94"/>
      <c r="D605" s="94"/>
      <c r="E605" s="94"/>
      <c r="F605" s="93"/>
      <c r="G605" s="93"/>
      <c r="H605" s="93"/>
      <c r="I605" s="93"/>
      <c r="J605" s="93"/>
      <c r="K605" s="93"/>
      <c r="L605" s="93"/>
      <c r="M605" s="93"/>
      <c r="N605" s="93"/>
      <c r="O605" s="93"/>
      <c r="P605" s="93"/>
      <c r="Q605" s="93"/>
      <c r="R605" s="93"/>
    </row>
    <row r="606" spans="2:18">
      <c r="B606" s="94"/>
      <c r="C606" s="94"/>
      <c r="D606" s="94"/>
      <c r="E606" s="94"/>
      <c r="F606" s="93"/>
      <c r="G606" s="93"/>
      <c r="H606" s="93"/>
      <c r="I606" s="93"/>
      <c r="J606" s="93"/>
      <c r="K606" s="93"/>
      <c r="L606" s="93"/>
      <c r="M606" s="93"/>
      <c r="N606" s="93"/>
      <c r="O606" s="93"/>
      <c r="P606" s="93"/>
      <c r="Q606" s="93"/>
      <c r="R606" s="93"/>
    </row>
    <row r="607" spans="2:18">
      <c r="B607" s="94"/>
      <c r="C607" s="94"/>
      <c r="D607" s="94"/>
      <c r="E607" s="94"/>
      <c r="F607" s="93"/>
      <c r="G607" s="93"/>
      <c r="H607" s="93"/>
      <c r="I607" s="93"/>
      <c r="J607" s="93"/>
      <c r="K607" s="93"/>
      <c r="L607" s="93"/>
      <c r="M607" s="93"/>
      <c r="N607" s="93"/>
      <c r="O607" s="93"/>
      <c r="P607" s="93"/>
      <c r="Q607" s="93"/>
      <c r="R607" s="93"/>
    </row>
    <row r="608" spans="2:18">
      <c r="B608" s="94"/>
      <c r="C608" s="94"/>
      <c r="D608" s="94"/>
      <c r="E608" s="94"/>
      <c r="F608" s="93"/>
      <c r="G608" s="93"/>
      <c r="H608" s="93"/>
      <c r="I608" s="93"/>
      <c r="J608" s="93"/>
      <c r="K608" s="93"/>
      <c r="L608" s="93"/>
      <c r="M608" s="93"/>
      <c r="N608" s="93"/>
      <c r="O608" s="93"/>
      <c r="P608" s="93"/>
      <c r="Q608" s="93"/>
      <c r="R608" s="93"/>
    </row>
    <row r="609" spans="2:18">
      <c r="B609" s="94"/>
      <c r="C609" s="94"/>
      <c r="D609" s="94"/>
      <c r="E609" s="94"/>
      <c r="F609" s="93"/>
      <c r="G609" s="93"/>
      <c r="H609" s="93"/>
      <c r="I609" s="93"/>
      <c r="J609" s="93"/>
      <c r="K609" s="93"/>
      <c r="L609" s="93"/>
      <c r="M609" s="93"/>
      <c r="N609" s="93"/>
      <c r="O609" s="93"/>
      <c r="P609" s="93"/>
      <c r="Q609" s="93"/>
      <c r="R609" s="93"/>
    </row>
    <row r="610" spans="2:18">
      <c r="B610" s="94"/>
      <c r="C610" s="94"/>
      <c r="D610" s="94"/>
      <c r="E610" s="94"/>
      <c r="F610" s="93"/>
      <c r="G610" s="93"/>
      <c r="H610" s="93"/>
      <c r="I610" s="93"/>
      <c r="J610" s="93"/>
      <c r="K610" s="93"/>
      <c r="L610" s="93"/>
      <c r="M610" s="93"/>
      <c r="N610" s="93"/>
      <c r="O610" s="93"/>
      <c r="P610" s="93"/>
      <c r="Q610" s="93"/>
      <c r="R610" s="93"/>
    </row>
    <row r="611" spans="2:18">
      <c r="B611" s="94"/>
      <c r="C611" s="94"/>
      <c r="D611" s="94"/>
      <c r="E611" s="94"/>
      <c r="F611" s="93"/>
      <c r="G611" s="93"/>
      <c r="H611" s="93"/>
      <c r="I611" s="93"/>
      <c r="J611" s="93"/>
      <c r="K611" s="93"/>
      <c r="L611" s="93"/>
      <c r="M611" s="93"/>
      <c r="N611" s="93"/>
      <c r="O611" s="93"/>
      <c r="P611" s="93"/>
      <c r="Q611" s="93"/>
      <c r="R611" s="93"/>
    </row>
    <row r="612" spans="2:18">
      <c r="B612" s="94"/>
      <c r="C612" s="94"/>
      <c r="D612" s="94"/>
      <c r="E612" s="94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93"/>
      <c r="R612" s="93"/>
    </row>
    <row r="613" spans="2:18">
      <c r="B613" s="94"/>
      <c r="C613" s="94"/>
      <c r="D613" s="94"/>
      <c r="E613" s="94"/>
      <c r="F613" s="93"/>
      <c r="G613" s="93"/>
      <c r="H613" s="93"/>
      <c r="I613" s="93"/>
      <c r="J613" s="93"/>
      <c r="K613" s="93"/>
      <c r="L613" s="93"/>
      <c r="M613" s="93"/>
      <c r="N613" s="93"/>
      <c r="O613" s="93"/>
      <c r="P613" s="93"/>
      <c r="Q613" s="93"/>
      <c r="R613" s="93"/>
    </row>
    <row r="614" spans="2:18">
      <c r="B614" s="94"/>
      <c r="C614" s="94"/>
      <c r="D614" s="94"/>
      <c r="E614" s="94"/>
      <c r="F614" s="93"/>
      <c r="G614" s="93"/>
      <c r="H614" s="93"/>
      <c r="I614" s="93"/>
      <c r="J614" s="93"/>
      <c r="K614" s="93"/>
      <c r="L614" s="93"/>
      <c r="M614" s="93"/>
      <c r="N614" s="93"/>
      <c r="O614" s="93"/>
      <c r="P614" s="93"/>
      <c r="Q614" s="93"/>
      <c r="R614" s="93"/>
    </row>
    <row r="615" spans="2:18">
      <c r="B615" s="94"/>
      <c r="C615" s="94"/>
      <c r="D615" s="94"/>
      <c r="E615" s="94"/>
      <c r="F615" s="93"/>
      <c r="G615" s="93"/>
      <c r="H615" s="93"/>
      <c r="I615" s="93"/>
      <c r="J615" s="93"/>
      <c r="K615" s="93"/>
      <c r="L615" s="93"/>
      <c r="M615" s="93"/>
      <c r="N615" s="93"/>
      <c r="O615" s="93"/>
      <c r="P615" s="93"/>
      <c r="Q615" s="93"/>
      <c r="R615" s="93"/>
    </row>
    <row r="616" spans="2:18">
      <c r="B616" s="94"/>
      <c r="C616" s="94"/>
      <c r="D616" s="94"/>
      <c r="E616" s="94"/>
      <c r="F616" s="93"/>
      <c r="G616" s="93"/>
      <c r="H616" s="93"/>
      <c r="I616" s="93"/>
      <c r="J616" s="93"/>
      <c r="K616" s="93"/>
      <c r="L616" s="93"/>
      <c r="M616" s="93"/>
      <c r="N616" s="93"/>
      <c r="O616" s="93"/>
      <c r="P616" s="93"/>
      <c r="Q616" s="93"/>
      <c r="R616" s="93"/>
    </row>
    <row r="617" spans="2:18">
      <c r="B617" s="94"/>
      <c r="C617" s="94"/>
      <c r="D617" s="94"/>
      <c r="E617" s="94"/>
      <c r="F617" s="93"/>
      <c r="G617" s="93"/>
      <c r="H617" s="93"/>
      <c r="I617" s="93"/>
      <c r="J617" s="93"/>
      <c r="K617" s="93"/>
      <c r="L617" s="93"/>
      <c r="M617" s="93"/>
      <c r="N617" s="93"/>
      <c r="O617" s="93"/>
      <c r="P617" s="93"/>
      <c r="Q617" s="93"/>
      <c r="R617" s="93"/>
    </row>
    <row r="618" spans="2:18">
      <c r="B618" s="94"/>
      <c r="C618" s="94"/>
      <c r="D618" s="94"/>
      <c r="E618" s="94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3"/>
      <c r="R618" s="93"/>
    </row>
    <row r="619" spans="2:18">
      <c r="B619" s="94"/>
      <c r="C619" s="94"/>
      <c r="D619" s="94"/>
      <c r="E619" s="94"/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P619" s="93"/>
      <c r="Q619" s="93"/>
      <c r="R619" s="93"/>
    </row>
    <row r="620" spans="2:18">
      <c r="B620" s="94"/>
      <c r="C620" s="94"/>
      <c r="D620" s="94"/>
      <c r="E620" s="94"/>
      <c r="F620" s="93"/>
      <c r="G620" s="93"/>
      <c r="H620" s="93"/>
      <c r="I620" s="93"/>
      <c r="J620" s="93"/>
      <c r="K620" s="93"/>
      <c r="L620" s="93"/>
      <c r="M620" s="93"/>
      <c r="N620" s="93"/>
      <c r="O620" s="93"/>
      <c r="P620" s="93"/>
      <c r="Q620" s="93"/>
      <c r="R620" s="93"/>
    </row>
    <row r="621" spans="2:18">
      <c r="B621" s="94"/>
      <c r="C621" s="94"/>
      <c r="D621" s="94"/>
      <c r="E621" s="94"/>
      <c r="F621" s="93"/>
      <c r="G621" s="93"/>
      <c r="H621" s="93"/>
      <c r="I621" s="93"/>
      <c r="J621" s="93"/>
      <c r="K621" s="93"/>
      <c r="L621" s="93"/>
      <c r="M621" s="93"/>
      <c r="N621" s="93"/>
      <c r="O621" s="93"/>
      <c r="P621" s="93"/>
      <c r="Q621" s="93"/>
      <c r="R621" s="93"/>
    </row>
    <row r="622" spans="2:18">
      <c r="B622" s="94"/>
      <c r="C622" s="94"/>
      <c r="D622" s="94"/>
      <c r="E622" s="94"/>
      <c r="F622" s="93"/>
      <c r="G622" s="93"/>
      <c r="H622" s="93"/>
      <c r="I622" s="93"/>
      <c r="J622" s="93"/>
      <c r="K622" s="93"/>
      <c r="L622" s="93"/>
      <c r="M622" s="93"/>
      <c r="N622" s="93"/>
      <c r="O622" s="93"/>
      <c r="P622" s="93"/>
      <c r="Q622" s="93"/>
      <c r="R622" s="93"/>
    </row>
    <row r="623" spans="2:18">
      <c r="B623" s="94"/>
      <c r="C623" s="94"/>
      <c r="D623" s="94"/>
      <c r="E623" s="94"/>
      <c r="F623" s="93"/>
      <c r="G623" s="93"/>
      <c r="H623" s="93"/>
      <c r="I623" s="93"/>
      <c r="J623" s="93"/>
      <c r="K623" s="93"/>
      <c r="L623" s="93"/>
      <c r="M623" s="93"/>
      <c r="N623" s="93"/>
      <c r="O623" s="93"/>
      <c r="P623" s="93"/>
      <c r="Q623" s="93"/>
      <c r="R623" s="93"/>
    </row>
    <row r="624" spans="2:18">
      <c r="B624" s="94"/>
      <c r="C624" s="94"/>
      <c r="D624" s="94"/>
      <c r="E624" s="94"/>
      <c r="F624" s="93"/>
      <c r="G624" s="93"/>
      <c r="H624" s="93"/>
      <c r="I624" s="93"/>
      <c r="J624" s="93"/>
      <c r="K624" s="93"/>
      <c r="L624" s="93"/>
      <c r="M624" s="93"/>
      <c r="N624" s="93"/>
      <c r="O624" s="93"/>
      <c r="P624" s="93"/>
      <c r="Q624" s="93"/>
      <c r="R624" s="93"/>
    </row>
    <row r="625" spans="2:18">
      <c r="B625" s="94"/>
      <c r="C625" s="94"/>
      <c r="D625" s="94"/>
      <c r="E625" s="94"/>
      <c r="F625" s="93"/>
      <c r="G625" s="93"/>
      <c r="H625" s="93"/>
      <c r="I625" s="93"/>
      <c r="J625" s="93"/>
      <c r="K625" s="93"/>
      <c r="L625" s="93"/>
      <c r="M625" s="93"/>
      <c r="N625" s="93"/>
      <c r="O625" s="93"/>
      <c r="P625" s="93"/>
      <c r="Q625" s="93"/>
      <c r="R625" s="93"/>
    </row>
    <row r="626" spans="2:18">
      <c r="B626" s="94"/>
      <c r="C626" s="94"/>
      <c r="D626" s="94"/>
      <c r="E626" s="94"/>
      <c r="F626" s="93"/>
      <c r="G626" s="93"/>
      <c r="H626" s="93"/>
      <c r="I626" s="93"/>
      <c r="J626" s="93"/>
      <c r="K626" s="93"/>
      <c r="L626" s="93"/>
      <c r="M626" s="93"/>
      <c r="N626" s="93"/>
      <c r="O626" s="93"/>
      <c r="P626" s="93"/>
      <c r="Q626" s="93"/>
      <c r="R626" s="93"/>
    </row>
    <row r="627" spans="2:18">
      <c r="B627" s="94"/>
      <c r="C627" s="94"/>
      <c r="D627" s="94"/>
      <c r="E627" s="94"/>
      <c r="F627" s="93"/>
      <c r="G627" s="93"/>
      <c r="H627" s="93"/>
      <c r="I627" s="93"/>
      <c r="J627" s="93"/>
      <c r="K627" s="93"/>
      <c r="L627" s="93"/>
      <c r="M627" s="93"/>
      <c r="N627" s="93"/>
      <c r="O627" s="93"/>
      <c r="P627" s="93"/>
      <c r="Q627" s="93"/>
      <c r="R627" s="93"/>
    </row>
    <row r="628" spans="2:18">
      <c r="B628" s="94"/>
      <c r="C628" s="94"/>
      <c r="D628" s="94"/>
      <c r="E628" s="94"/>
      <c r="F628" s="93"/>
      <c r="G628" s="93"/>
      <c r="H628" s="93"/>
      <c r="I628" s="93"/>
      <c r="J628" s="93"/>
      <c r="K628" s="93"/>
      <c r="L628" s="93"/>
      <c r="M628" s="93"/>
      <c r="N628" s="93"/>
      <c r="O628" s="93"/>
      <c r="P628" s="93"/>
      <c r="Q628" s="93"/>
      <c r="R628" s="93"/>
    </row>
    <row r="629" spans="2:18">
      <c r="B629" s="94"/>
      <c r="C629" s="94"/>
      <c r="D629" s="94"/>
      <c r="E629" s="94"/>
      <c r="F629" s="93"/>
      <c r="G629" s="93"/>
      <c r="H629" s="93"/>
      <c r="I629" s="93"/>
      <c r="J629" s="93"/>
      <c r="K629" s="93"/>
      <c r="L629" s="93"/>
      <c r="M629" s="93"/>
      <c r="N629" s="93"/>
      <c r="O629" s="93"/>
      <c r="P629" s="93"/>
      <c r="Q629" s="93"/>
      <c r="R629" s="93"/>
    </row>
    <row r="630" spans="2:18">
      <c r="B630" s="94"/>
      <c r="C630" s="94"/>
      <c r="D630" s="94"/>
      <c r="E630" s="94"/>
      <c r="F630" s="93"/>
      <c r="G630" s="93"/>
      <c r="H630" s="93"/>
      <c r="I630" s="93"/>
      <c r="J630" s="93"/>
      <c r="K630" s="93"/>
      <c r="L630" s="93"/>
      <c r="M630" s="93"/>
      <c r="N630" s="93"/>
      <c r="O630" s="93"/>
      <c r="P630" s="93"/>
      <c r="Q630" s="93"/>
      <c r="R630" s="93"/>
    </row>
    <row r="631" spans="2:18">
      <c r="B631" s="94"/>
      <c r="C631" s="94"/>
      <c r="D631" s="94"/>
      <c r="E631" s="94"/>
      <c r="F631" s="93"/>
      <c r="G631" s="93"/>
      <c r="H631" s="93"/>
      <c r="I631" s="93"/>
      <c r="J631" s="93"/>
      <c r="K631" s="93"/>
      <c r="L631" s="93"/>
      <c r="M631" s="93"/>
      <c r="N631" s="93"/>
      <c r="O631" s="93"/>
      <c r="P631" s="93"/>
      <c r="Q631" s="93"/>
      <c r="R631" s="93"/>
    </row>
    <row r="632" spans="2:18">
      <c r="B632" s="94"/>
      <c r="C632" s="94"/>
      <c r="D632" s="94"/>
      <c r="E632" s="94"/>
      <c r="F632" s="93"/>
      <c r="G632" s="93"/>
      <c r="H632" s="93"/>
      <c r="I632" s="93"/>
      <c r="J632" s="93"/>
      <c r="K632" s="93"/>
      <c r="L632" s="93"/>
      <c r="M632" s="93"/>
      <c r="N632" s="93"/>
      <c r="O632" s="93"/>
      <c r="P632" s="93"/>
      <c r="Q632" s="93"/>
      <c r="R632" s="93"/>
    </row>
    <row r="633" spans="2:18">
      <c r="B633" s="94"/>
      <c r="C633" s="94"/>
      <c r="D633" s="94"/>
      <c r="E633" s="94"/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P633" s="93"/>
      <c r="Q633" s="93"/>
      <c r="R633" s="93"/>
    </row>
    <row r="634" spans="2:18">
      <c r="B634" s="94"/>
      <c r="C634" s="94"/>
      <c r="D634" s="94"/>
      <c r="E634" s="94"/>
      <c r="F634" s="93"/>
      <c r="G634" s="93"/>
      <c r="H634" s="93"/>
      <c r="I634" s="93"/>
      <c r="J634" s="93"/>
      <c r="K634" s="93"/>
      <c r="L634" s="93"/>
      <c r="M634" s="93"/>
      <c r="N634" s="93"/>
      <c r="O634" s="93"/>
      <c r="P634" s="93"/>
      <c r="Q634" s="93"/>
      <c r="R634" s="93"/>
    </row>
    <row r="635" spans="2:18">
      <c r="B635" s="94"/>
      <c r="C635" s="94"/>
      <c r="D635" s="94"/>
      <c r="E635" s="94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3"/>
      <c r="R635" s="93"/>
    </row>
    <row r="636" spans="2:18">
      <c r="B636" s="94"/>
      <c r="C636" s="94"/>
      <c r="D636" s="94"/>
      <c r="E636" s="94"/>
      <c r="F636" s="93"/>
      <c r="G636" s="93"/>
      <c r="H636" s="93"/>
      <c r="I636" s="93"/>
      <c r="J636" s="93"/>
      <c r="K636" s="93"/>
      <c r="L636" s="93"/>
      <c r="M636" s="93"/>
      <c r="N636" s="93"/>
      <c r="O636" s="93"/>
      <c r="P636" s="93"/>
      <c r="Q636" s="93"/>
      <c r="R636" s="93"/>
    </row>
    <row r="637" spans="2:18">
      <c r="B637" s="94"/>
      <c r="C637" s="94"/>
      <c r="D637" s="94"/>
      <c r="E637" s="94"/>
      <c r="F637" s="93"/>
      <c r="G637" s="93"/>
      <c r="H637" s="93"/>
      <c r="I637" s="93"/>
      <c r="J637" s="93"/>
      <c r="K637" s="93"/>
      <c r="L637" s="93"/>
      <c r="M637" s="93"/>
      <c r="N637" s="93"/>
      <c r="O637" s="93"/>
      <c r="P637" s="93"/>
      <c r="Q637" s="93"/>
      <c r="R637" s="93"/>
    </row>
    <row r="638" spans="2:18">
      <c r="B638" s="94"/>
      <c r="C638" s="94"/>
      <c r="D638" s="94"/>
      <c r="E638" s="94"/>
      <c r="F638" s="93"/>
      <c r="G638" s="93"/>
      <c r="H638" s="93"/>
      <c r="I638" s="93"/>
      <c r="J638" s="93"/>
      <c r="K638" s="93"/>
      <c r="L638" s="93"/>
      <c r="M638" s="93"/>
      <c r="N638" s="93"/>
      <c r="O638" s="93"/>
      <c r="P638" s="93"/>
      <c r="Q638" s="93"/>
      <c r="R638" s="93"/>
    </row>
    <row r="639" spans="2:18">
      <c r="B639" s="94"/>
      <c r="C639" s="94"/>
      <c r="D639" s="94"/>
      <c r="E639" s="94"/>
      <c r="F639" s="93"/>
      <c r="G639" s="93"/>
      <c r="H639" s="93"/>
      <c r="I639" s="93"/>
      <c r="J639" s="93"/>
      <c r="K639" s="93"/>
      <c r="L639" s="93"/>
      <c r="M639" s="93"/>
      <c r="N639" s="93"/>
      <c r="O639" s="93"/>
      <c r="P639" s="93"/>
      <c r="Q639" s="93"/>
      <c r="R639" s="93"/>
    </row>
    <row r="640" spans="2:18">
      <c r="B640" s="94"/>
      <c r="C640" s="94"/>
      <c r="D640" s="94"/>
      <c r="E640" s="94"/>
      <c r="F640" s="93"/>
      <c r="G640" s="93"/>
      <c r="H640" s="93"/>
      <c r="I640" s="93"/>
      <c r="J640" s="93"/>
      <c r="K640" s="93"/>
      <c r="L640" s="93"/>
      <c r="M640" s="93"/>
      <c r="N640" s="93"/>
      <c r="O640" s="93"/>
      <c r="P640" s="93"/>
      <c r="Q640" s="93"/>
      <c r="R640" s="93"/>
    </row>
    <row r="641" spans="2:18">
      <c r="B641" s="94"/>
      <c r="C641" s="94"/>
      <c r="D641" s="94"/>
      <c r="E641" s="94"/>
      <c r="F641" s="93"/>
      <c r="G641" s="93"/>
      <c r="H641" s="93"/>
      <c r="I641" s="93"/>
      <c r="J641" s="93"/>
      <c r="K641" s="93"/>
      <c r="L641" s="93"/>
      <c r="M641" s="93"/>
      <c r="N641" s="93"/>
      <c r="O641" s="93"/>
      <c r="P641" s="93"/>
      <c r="Q641" s="93"/>
      <c r="R641" s="93"/>
    </row>
    <row r="642" spans="2:18">
      <c r="B642" s="94"/>
      <c r="C642" s="94"/>
      <c r="D642" s="94"/>
      <c r="E642" s="94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3"/>
      <c r="R642" s="93"/>
    </row>
    <row r="643" spans="2:18">
      <c r="B643" s="94"/>
      <c r="C643" s="94"/>
      <c r="D643" s="94"/>
      <c r="E643" s="94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3"/>
      <c r="R643" s="93"/>
    </row>
    <row r="644" spans="2:18">
      <c r="B644" s="94"/>
      <c r="C644" s="94"/>
      <c r="D644" s="94"/>
      <c r="E644" s="94"/>
      <c r="F644" s="93"/>
      <c r="G644" s="93"/>
      <c r="H644" s="93"/>
      <c r="I644" s="93"/>
      <c r="J644" s="93"/>
      <c r="K644" s="93"/>
      <c r="L644" s="93"/>
      <c r="M644" s="93"/>
      <c r="N644" s="93"/>
      <c r="O644" s="93"/>
      <c r="P644" s="93"/>
      <c r="Q644" s="93"/>
      <c r="R644" s="93"/>
    </row>
    <row r="645" spans="2:18">
      <c r="B645" s="94"/>
      <c r="C645" s="94"/>
      <c r="D645" s="94"/>
      <c r="E645" s="94"/>
      <c r="F645" s="93"/>
      <c r="G645" s="93"/>
      <c r="H645" s="93"/>
      <c r="I645" s="93"/>
      <c r="J645" s="93"/>
      <c r="K645" s="93"/>
      <c r="L645" s="93"/>
      <c r="M645" s="93"/>
      <c r="N645" s="93"/>
      <c r="O645" s="93"/>
      <c r="P645" s="93"/>
      <c r="Q645" s="93"/>
      <c r="R645" s="93"/>
    </row>
    <row r="646" spans="2:18">
      <c r="B646" s="94"/>
      <c r="C646" s="94"/>
      <c r="D646" s="94"/>
      <c r="E646" s="94"/>
      <c r="F646" s="93"/>
      <c r="G646" s="93"/>
      <c r="H646" s="93"/>
      <c r="I646" s="93"/>
      <c r="J646" s="93"/>
      <c r="K646" s="93"/>
      <c r="L646" s="93"/>
      <c r="M646" s="93"/>
      <c r="N646" s="93"/>
      <c r="O646" s="93"/>
      <c r="P646" s="93"/>
      <c r="Q646" s="93"/>
      <c r="R646" s="93"/>
    </row>
    <row r="647" spans="2:18">
      <c r="B647" s="94"/>
      <c r="C647" s="94"/>
      <c r="D647" s="94"/>
      <c r="E647" s="94"/>
      <c r="F647" s="93"/>
      <c r="G647" s="93"/>
      <c r="H647" s="93"/>
      <c r="I647" s="93"/>
      <c r="J647" s="93"/>
      <c r="K647" s="93"/>
      <c r="L647" s="93"/>
      <c r="M647" s="93"/>
      <c r="N647" s="93"/>
      <c r="O647" s="93"/>
      <c r="P647" s="93"/>
      <c r="Q647" s="93"/>
      <c r="R647" s="93"/>
    </row>
    <row r="648" spans="2:18">
      <c r="B648" s="94"/>
      <c r="C648" s="94"/>
      <c r="D648" s="94"/>
      <c r="E648" s="94"/>
      <c r="F648" s="93"/>
      <c r="G648" s="93"/>
      <c r="H648" s="93"/>
      <c r="I648" s="93"/>
      <c r="J648" s="93"/>
      <c r="K648" s="93"/>
      <c r="L648" s="93"/>
      <c r="M648" s="93"/>
      <c r="N648" s="93"/>
      <c r="O648" s="93"/>
      <c r="P648" s="93"/>
      <c r="Q648" s="93"/>
      <c r="R648" s="93"/>
    </row>
    <row r="649" spans="2:18">
      <c r="B649" s="94"/>
      <c r="C649" s="94"/>
      <c r="D649" s="94"/>
      <c r="E649" s="94"/>
      <c r="F649" s="93"/>
      <c r="G649" s="93"/>
      <c r="H649" s="93"/>
      <c r="I649" s="93"/>
      <c r="J649" s="93"/>
      <c r="K649" s="93"/>
      <c r="L649" s="93"/>
      <c r="M649" s="93"/>
      <c r="N649" s="93"/>
      <c r="O649" s="93"/>
      <c r="P649" s="93"/>
      <c r="Q649" s="93"/>
      <c r="R649" s="93"/>
    </row>
    <row r="650" spans="2:18">
      <c r="B650" s="94"/>
      <c r="C650" s="94"/>
      <c r="D650" s="94"/>
      <c r="E650" s="94"/>
      <c r="F650" s="93"/>
      <c r="G650" s="93"/>
      <c r="H650" s="93"/>
      <c r="I650" s="93"/>
      <c r="J650" s="93"/>
      <c r="K650" s="93"/>
      <c r="L650" s="93"/>
      <c r="M650" s="93"/>
      <c r="N650" s="93"/>
      <c r="O650" s="93"/>
      <c r="P650" s="93"/>
      <c r="Q650" s="93"/>
      <c r="R650" s="93"/>
    </row>
    <row r="651" spans="2:18">
      <c r="B651" s="94"/>
      <c r="C651" s="94"/>
      <c r="D651" s="94"/>
      <c r="E651" s="94"/>
      <c r="F651" s="93"/>
      <c r="G651" s="93"/>
      <c r="H651" s="93"/>
      <c r="I651" s="93"/>
      <c r="J651" s="93"/>
      <c r="K651" s="93"/>
      <c r="L651" s="93"/>
      <c r="M651" s="93"/>
      <c r="N651" s="93"/>
      <c r="O651" s="93"/>
      <c r="P651" s="93"/>
      <c r="Q651" s="93"/>
      <c r="R651" s="93"/>
    </row>
    <row r="652" spans="2:18">
      <c r="B652" s="94"/>
      <c r="C652" s="94"/>
      <c r="D652" s="94"/>
      <c r="E652" s="94"/>
      <c r="F652" s="93"/>
      <c r="G652" s="93"/>
      <c r="H652" s="93"/>
      <c r="I652" s="93"/>
      <c r="J652" s="93"/>
      <c r="K652" s="93"/>
      <c r="L652" s="93"/>
      <c r="M652" s="93"/>
      <c r="N652" s="93"/>
      <c r="O652" s="93"/>
      <c r="P652" s="93"/>
      <c r="Q652" s="93"/>
      <c r="R652" s="93"/>
    </row>
    <row r="653" spans="2:18">
      <c r="B653" s="94"/>
      <c r="C653" s="94"/>
      <c r="D653" s="94"/>
      <c r="E653" s="94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</row>
    <row r="654" spans="2:18">
      <c r="B654" s="94"/>
      <c r="C654" s="94"/>
      <c r="D654" s="94"/>
      <c r="E654" s="94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</row>
    <row r="655" spans="2:18">
      <c r="B655" s="94"/>
      <c r="C655" s="94"/>
      <c r="D655" s="94"/>
      <c r="E655" s="94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</row>
    <row r="656" spans="2:18">
      <c r="B656" s="94"/>
      <c r="C656" s="94"/>
      <c r="D656" s="94"/>
      <c r="E656" s="94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</row>
    <row r="657" spans="2:18">
      <c r="B657" s="94"/>
      <c r="C657" s="94"/>
      <c r="D657" s="94"/>
      <c r="E657" s="94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</row>
    <row r="658" spans="2:18">
      <c r="B658" s="94"/>
      <c r="C658" s="94"/>
      <c r="D658" s="94"/>
      <c r="E658" s="94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</row>
    <row r="659" spans="2:18">
      <c r="B659" s="94"/>
      <c r="C659" s="94"/>
      <c r="D659" s="94"/>
      <c r="E659" s="94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</row>
    <row r="660" spans="2:18">
      <c r="B660" s="94"/>
      <c r="C660" s="94"/>
      <c r="D660" s="94"/>
      <c r="E660" s="94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</row>
    <row r="661" spans="2:18">
      <c r="B661" s="94"/>
      <c r="C661" s="94"/>
      <c r="D661" s="94"/>
      <c r="E661" s="94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</row>
    <row r="662" spans="2:18">
      <c r="B662" s="94"/>
      <c r="C662" s="94"/>
      <c r="D662" s="94"/>
      <c r="E662" s="94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</row>
    <row r="663" spans="2:18">
      <c r="B663" s="94"/>
      <c r="C663" s="94"/>
      <c r="D663" s="94"/>
      <c r="E663" s="94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</row>
    <row r="664" spans="2:18">
      <c r="B664" s="94"/>
      <c r="C664" s="94"/>
      <c r="D664" s="94"/>
      <c r="E664" s="94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</row>
    <row r="665" spans="2:18">
      <c r="B665" s="94"/>
      <c r="C665" s="94"/>
      <c r="D665" s="94"/>
      <c r="E665" s="94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</row>
    <row r="666" spans="2:18">
      <c r="B666" s="94"/>
      <c r="C666" s="94"/>
      <c r="D666" s="94"/>
      <c r="E666" s="94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</row>
    <row r="667" spans="2:18">
      <c r="B667" s="94"/>
      <c r="C667" s="94"/>
      <c r="D667" s="94"/>
      <c r="E667" s="94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</row>
    <row r="668" spans="2:18">
      <c r="B668" s="94"/>
      <c r="C668" s="94"/>
      <c r="D668" s="94"/>
      <c r="E668" s="94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</row>
    <row r="669" spans="2:18">
      <c r="B669" s="94"/>
      <c r="C669" s="94"/>
      <c r="D669" s="94"/>
      <c r="E669" s="94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</row>
    <row r="670" spans="2:18">
      <c r="B670" s="94"/>
      <c r="C670" s="94"/>
      <c r="D670" s="94"/>
      <c r="E670" s="94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</row>
    <row r="671" spans="2:18">
      <c r="B671" s="94"/>
      <c r="C671" s="94"/>
      <c r="D671" s="94"/>
      <c r="E671" s="94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</row>
    <row r="672" spans="2:18">
      <c r="B672" s="94"/>
      <c r="C672" s="94"/>
      <c r="D672" s="94"/>
      <c r="E672" s="94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</row>
    <row r="673" spans="2:18">
      <c r="B673" s="94"/>
      <c r="C673" s="94"/>
      <c r="D673" s="94"/>
      <c r="E673" s="94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</row>
    <row r="674" spans="2:18">
      <c r="B674" s="94"/>
      <c r="C674" s="94"/>
      <c r="D674" s="94"/>
      <c r="E674" s="94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</row>
    <row r="675" spans="2:18">
      <c r="B675" s="94"/>
      <c r="C675" s="94"/>
      <c r="D675" s="94"/>
      <c r="E675" s="94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</row>
    <row r="676" spans="2:18">
      <c r="B676" s="94"/>
      <c r="C676" s="94"/>
      <c r="D676" s="94"/>
      <c r="E676" s="94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</row>
    <row r="677" spans="2:18">
      <c r="B677" s="94"/>
      <c r="C677" s="94"/>
      <c r="D677" s="94"/>
      <c r="E677" s="94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</row>
    <row r="678" spans="2:18">
      <c r="B678" s="94"/>
      <c r="C678" s="94"/>
      <c r="D678" s="94"/>
      <c r="E678" s="94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</row>
    <row r="679" spans="2:18">
      <c r="B679" s="94"/>
      <c r="C679" s="94"/>
      <c r="D679" s="94"/>
      <c r="E679" s="94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</row>
    <row r="680" spans="2:18">
      <c r="B680" s="94"/>
      <c r="C680" s="94"/>
      <c r="D680" s="94"/>
      <c r="E680" s="94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</row>
    <row r="681" spans="2:18">
      <c r="B681" s="94"/>
      <c r="C681" s="94"/>
      <c r="D681" s="94"/>
      <c r="E681" s="94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</row>
    <row r="682" spans="2:18">
      <c r="B682" s="94"/>
      <c r="C682" s="94"/>
      <c r="D682" s="94"/>
      <c r="E682" s="94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</row>
    <row r="683" spans="2:18">
      <c r="B683" s="94"/>
      <c r="C683" s="94"/>
      <c r="D683" s="94"/>
      <c r="E683" s="94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</row>
    <row r="684" spans="2:18">
      <c r="B684" s="94"/>
      <c r="C684" s="94"/>
      <c r="D684" s="94"/>
      <c r="E684" s="94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</row>
    <row r="685" spans="2:18">
      <c r="B685" s="94"/>
      <c r="C685" s="94"/>
      <c r="D685" s="94"/>
      <c r="E685" s="94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</row>
    <row r="686" spans="2:18">
      <c r="B686" s="94"/>
      <c r="C686" s="94"/>
      <c r="D686" s="94"/>
      <c r="E686" s="94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</row>
    <row r="687" spans="2:18">
      <c r="B687" s="94"/>
      <c r="C687" s="94"/>
      <c r="D687" s="94"/>
      <c r="E687" s="94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</row>
    <row r="688" spans="2:18">
      <c r="B688" s="94"/>
      <c r="C688" s="94"/>
      <c r="D688" s="94"/>
      <c r="E688" s="94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</row>
    <row r="689" spans="2:18">
      <c r="B689" s="94"/>
      <c r="C689" s="94"/>
      <c r="D689" s="94"/>
      <c r="E689" s="94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</row>
    <row r="690" spans="2:18">
      <c r="B690" s="94"/>
      <c r="C690" s="94"/>
      <c r="D690" s="94"/>
      <c r="E690" s="94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</row>
    <row r="691" spans="2:18">
      <c r="B691" s="94"/>
      <c r="C691" s="94"/>
      <c r="D691" s="94"/>
      <c r="E691" s="94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</row>
    <row r="692" spans="2:18">
      <c r="B692" s="94"/>
      <c r="C692" s="94"/>
      <c r="D692" s="94"/>
      <c r="E692" s="94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</row>
    <row r="693" spans="2:18">
      <c r="B693" s="94"/>
      <c r="C693" s="94"/>
      <c r="D693" s="94"/>
      <c r="E693" s="94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</row>
    <row r="694" spans="2:18">
      <c r="B694" s="94"/>
      <c r="C694" s="94"/>
      <c r="D694" s="94"/>
      <c r="E694" s="94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</row>
    <row r="695" spans="2:18">
      <c r="B695" s="94"/>
      <c r="C695" s="94"/>
      <c r="D695" s="94"/>
      <c r="E695" s="94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</row>
    <row r="696" spans="2:18">
      <c r="B696" s="94"/>
      <c r="C696" s="94"/>
      <c r="D696" s="94"/>
      <c r="E696" s="94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</row>
    <row r="697" spans="2:18">
      <c r="B697" s="94"/>
      <c r="C697" s="94"/>
      <c r="D697" s="94"/>
      <c r="E697" s="94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</row>
    <row r="698" spans="2:18">
      <c r="B698" s="94"/>
      <c r="C698" s="94"/>
      <c r="D698" s="94"/>
      <c r="E698" s="94"/>
      <c r="F698" s="93"/>
      <c r="G698" s="93"/>
      <c r="H698" s="93"/>
      <c r="I698" s="93"/>
      <c r="J698" s="93"/>
      <c r="K698" s="93"/>
      <c r="L698" s="93"/>
      <c r="M698" s="93"/>
      <c r="N698" s="93"/>
      <c r="O698" s="93"/>
      <c r="P698" s="93"/>
      <c r="Q698" s="93"/>
      <c r="R698" s="93"/>
    </row>
    <row r="699" spans="2:18">
      <c r="B699" s="94"/>
      <c r="C699" s="94"/>
      <c r="D699" s="94"/>
      <c r="E699" s="94"/>
      <c r="F699" s="93"/>
      <c r="G699" s="93"/>
      <c r="H699" s="93"/>
      <c r="I699" s="93"/>
      <c r="J699" s="93"/>
      <c r="K699" s="93"/>
      <c r="L699" s="93"/>
      <c r="M699" s="93"/>
      <c r="N699" s="93"/>
      <c r="O699" s="93"/>
      <c r="P699" s="93"/>
      <c r="Q699" s="93"/>
      <c r="R699" s="93"/>
    </row>
    <row r="700" spans="2:18">
      <c r="B700" s="94"/>
      <c r="C700" s="94"/>
      <c r="D700" s="94"/>
      <c r="E700" s="94"/>
      <c r="F700" s="93"/>
      <c r="G700" s="93"/>
      <c r="H700" s="93"/>
      <c r="I700" s="93"/>
      <c r="J700" s="93"/>
      <c r="K700" s="93"/>
      <c r="L700" s="93"/>
      <c r="M700" s="93"/>
      <c r="N700" s="93"/>
      <c r="O700" s="93"/>
      <c r="P700" s="93"/>
      <c r="Q700" s="93"/>
      <c r="R700" s="93"/>
    </row>
    <row r="701" spans="2:18">
      <c r="B701" s="94"/>
      <c r="C701" s="94"/>
      <c r="D701" s="94"/>
      <c r="E701" s="94"/>
      <c r="F701" s="93"/>
      <c r="G701" s="93"/>
      <c r="H701" s="93"/>
      <c r="I701" s="93"/>
      <c r="J701" s="93"/>
      <c r="K701" s="93"/>
      <c r="L701" s="93"/>
      <c r="M701" s="93"/>
      <c r="N701" s="93"/>
      <c r="O701" s="93"/>
      <c r="P701" s="93"/>
      <c r="Q701" s="93"/>
      <c r="R701" s="93"/>
    </row>
    <row r="702" spans="2:18">
      <c r="B702" s="94"/>
      <c r="C702" s="94"/>
      <c r="D702" s="94"/>
      <c r="E702" s="94"/>
      <c r="F702" s="93"/>
      <c r="G702" s="93"/>
      <c r="H702" s="93"/>
      <c r="I702" s="93"/>
      <c r="J702" s="93"/>
      <c r="K702" s="93"/>
      <c r="L702" s="93"/>
      <c r="M702" s="93"/>
      <c r="N702" s="93"/>
      <c r="O702" s="93"/>
      <c r="P702" s="93"/>
      <c r="Q702" s="93"/>
      <c r="R702" s="93"/>
    </row>
    <row r="703" spans="2:18">
      <c r="B703" s="94"/>
      <c r="C703" s="94"/>
      <c r="D703" s="94"/>
      <c r="E703" s="94"/>
      <c r="F703" s="93"/>
      <c r="G703" s="93"/>
      <c r="H703" s="93"/>
      <c r="I703" s="93"/>
      <c r="J703" s="93"/>
      <c r="K703" s="93"/>
      <c r="L703" s="93"/>
      <c r="M703" s="93"/>
      <c r="N703" s="93"/>
      <c r="O703" s="93"/>
      <c r="P703" s="93"/>
      <c r="Q703" s="93"/>
      <c r="R703" s="93"/>
    </row>
    <row r="704" spans="2:18">
      <c r="B704" s="94"/>
      <c r="C704" s="94"/>
      <c r="D704" s="94"/>
      <c r="E704" s="94"/>
      <c r="F704" s="93"/>
      <c r="G704" s="93"/>
      <c r="H704" s="93"/>
      <c r="I704" s="93"/>
      <c r="J704" s="93"/>
      <c r="K704" s="93"/>
      <c r="L704" s="93"/>
      <c r="M704" s="93"/>
      <c r="N704" s="93"/>
      <c r="O704" s="93"/>
      <c r="P704" s="93"/>
      <c r="Q704" s="93"/>
      <c r="R704" s="93"/>
    </row>
    <row r="705" spans="2:18">
      <c r="B705" s="94"/>
      <c r="C705" s="94"/>
      <c r="D705" s="94"/>
      <c r="E705" s="94"/>
      <c r="F705" s="93"/>
      <c r="G705" s="93"/>
      <c r="H705" s="93"/>
      <c r="I705" s="93"/>
      <c r="J705" s="93"/>
      <c r="K705" s="93"/>
      <c r="L705" s="93"/>
      <c r="M705" s="93"/>
      <c r="N705" s="93"/>
      <c r="O705" s="93"/>
      <c r="P705" s="93"/>
      <c r="Q705" s="93"/>
      <c r="R705" s="93"/>
    </row>
    <row r="706" spans="2:18">
      <c r="B706" s="94"/>
      <c r="C706" s="94"/>
      <c r="D706" s="94"/>
      <c r="E706" s="94"/>
      <c r="F706" s="93"/>
      <c r="G706" s="93"/>
      <c r="H706" s="93"/>
      <c r="I706" s="93"/>
      <c r="J706" s="93"/>
      <c r="K706" s="93"/>
      <c r="L706" s="93"/>
      <c r="M706" s="93"/>
      <c r="N706" s="93"/>
      <c r="O706" s="93"/>
      <c r="P706" s="93"/>
      <c r="Q706" s="93"/>
      <c r="R706" s="93"/>
    </row>
    <row r="707" spans="2:18">
      <c r="B707" s="94"/>
      <c r="C707" s="94"/>
      <c r="D707" s="94"/>
      <c r="E707" s="94"/>
      <c r="F707" s="93"/>
      <c r="G707" s="93"/>
      <c r="H707" s="93"/>
      <c r="I707" s="93"/>
      <c r="J707" s="93"/>
      <c r="K707" s="93"/>
      <c r="L707" s="93"/>
      <c r="M707" s="93"/>
      <c r="N707" s="93"/>
      <c r="O707" s="93"/>
      <c r="P707" s="93"/>
      <c r="Q707" s="93"/>
      <c r="R707" s="93"/>
    </row>
    <row r="708" spans="2:18">
      <c r="B708" s="94"/>
      <c r="C708" s="94"/>
      <c r="D708" s="94"/>
      <c r="E708" s="94"/>
      <c r="F708" s="93"/>
      <c r="G708" s="93"/>
      <c r="H708" s="93"/>
      <c r="I708" s="93"/>
      <c r="J708" s="93"/>
      <c r="K708" s="93"/>
      <c r="L708" s="93"/>
      <c r="M708" s="93"/>
      <c r="N708" s="93"/>
      <c r="O708" s="93"/>
      <c r="P708" s="93"/>
      <c r="Q708" s="93"/>
      <c r="R708" s="93"/>
    </row>
    <row r="709" spans="2:18">
      <c r="B709" s="94"/>
      <c r="C709" s="94"/>
      <c r="D709" s="94"/>
      <c r="E709" s="94"/>
      <c r="F709" s="93"/>
      <c r="G709" s="93"/>
      <c r="H709" s="93"/>
      <c r="I709" s="93"/>
      <c r="J709" s="93"/>
      <c r="K709" s="93"/>
      <c r="L709" s="93"/>
      <c r="M709" s="93"/>
      <c r="N709" s="93"/>
      <c r="O709" s="93"/>
      <c r="P709" s="93"/>
      <c r="Q709" s="93"/>
      <c r="R709" s="93"/>
    </row>
    <row r="710" spans="2:18">
      <c r="B710" s="94"/>
      <c r="C710" s="94"/>
      <c r="D710" s="94"/>
      <c r="E710" s="94"/>
      <c r="F710" s="93"/>
      <c r="G710" s="93"/>
      <c r="H710" s="93"/>
      <c r="I710" s="93"/>
      <c r="J710" s="93"/>
      <c r="K710" s="93"/>
      <c r="L710" s="93"/>
      <c r="M710" s="93"/>
      <c r="N710" s="93"/>
      <c r="O710" s="93"/>
      <c r="P710" s="93"/>
      <c r="Q710" s="93"/>
      <c r="R710" s="93"/>
    </row>
    <row r="711" spans="2:18">
      <c r="B711" s="94"/>
      <c r="C711" s="94"/>
      <c r="D711" s="94"/>
      <c r="E711" s="94"/>
      <c r="F711" s="93"/>
      <c r="G711" s="93"/>
      <c r="H711" s="93"/>
      <c r="I711" s="93"/>
      <c r="J711" s="93"/>
      <c r="K711" s="93"/>
      <c r="L711" s="93"/>
      <c r="M711" s="93"/>
      <c r="N711" s="93"/>
      <c r="O711" s="93"/>
      <c r="P711" s="93"/>
      <c r="Q711" s="93"/>
      <c r="R711" s="93"/>
    </row>
    <row r="712" spans="2:18">
      <c r="B712" s="94"/>
      <c r="C712" s="94"/>
      <c r="D712" s="94"/>
      <c r="E712" s="94"/>
      <c r="F712" s="93"/>
      <c r="G712" s="93"/>
      <c r="H712" s="93"/>
      <c r="I712" s="93"/>
      <c r="J712" s="93"/>
      <c r="K712" s="93"/>
      <c r="L712" s="93"/>
      <c r="M712" s="93"/>
      <c r="N712" s="93"/>
      <c r="O712" s="93"/>
      <c r="P712" s="93"/>
      <c r="Q712" s="93"/>
      <c r="R712" s="93"/>
    </row>
    <row r="713" spans="2:18">
      <c r="B713" s="94"/>
      <c r="C713" s="94"/>
      <c r="D713" s="94"/>
      <c r="E713" s="94"/>
      <c r="F713" s="93"/>
      <c r="G713" s="93"/>
      <c r="H713" s="93"/>
      <c r="I713" s="93"/>
      <c r="J713" s="93"/>
      <c r="K713" s="93"/>
      <c r="L713" s="93"/>
      <c r="M713" s="93"/>
      <c r="N713" s="93"/>
      <c r="O713" s="93"/>
      <c r="P713" s="93"/>
      <c r="Q713" s="93"/>
      <c r="R713" s="93"/>
    </row>
    <row r="714" spans="2:18">
      <c r="B714" s="94"/>
      <c r="C714" s="94"/>
      <c r="D714" s="94"/>
      <c r="E714" s="94"/>
      <c r="F714" s="93"/>
      <c r="G714" s="93"/>
      <c r="H714" s="93"/>
      <c r="I714" s="93"/>
      <c r="J714" s="93"/>
      <c r="K714" s="93"/>
      <c r="L714" s="93"/>
      <c r="M714" s="93"/>
      <c r="N714" s="93"/>
      <c r="O714" s="93"/>
      <c r="P714" s="93"/>
      <c r="Q714" s="93"/>
      <c r="R714" s="93"/>
    </row>
    <row r="715" spans="2:18">
      <c r="B715" s="94"/>
      <c r="C715" s="94"/>
      <c r="D715" s="94"/>
      <c r="E715" s="94"/>
      <c r="F715" s="93"/>
      <c r="G715" s="93"/>
      <c r="H715" s="93"/>
      <c r="I715" s="93"/>
      <c r="J715" s="93"/>
      <c r="K715" s="93"/>
      <c r="L715" s="93"/>
      <c r="M715" s="93"/>
      <c r="N715" s="93"/>
      <c r="O715" s="93"/>
      <c r="P715" s="93"/>
      <c r="Q715" s="93"/>
      <c r="R715" s="93"/>
    </row>
    <row r="716" spans="2:18">
      <c r="B716" s="94"/>
      <c r="C716" s="94"/>
      <c r="D716" s="94"/>
      <c r="E716" s="94"/>
      <c r="F716" s="93"/>
      <c r="G716" s="93"/>
      <c r="H716" s="93"/>
      <c r="I716" s="93"/>
      <c r="J716" s="93"/>
      <c r="K716" s="93"/>
      <c r="L716" s="93"/>
      <c r="M716" s="93"/>
      <c r="N716" s="93"/>
      <c r="O716" s="93"/>
      <c r="P716" s="93"/>
      <c r="Q716" s="93"/>
      <c r="R716" s="93"/>
    </row>
    <row r="717" spans="2:18">
      <c r="B717" s="94"/>
      <c r="C717" s="94"/>
      <c r="D717" s="94"/>
      <c r="E717" s="94"/>
      <c r="F717" s="93"/>
      <c r="G717" s="93"/>
      <c r="H717" s="93"/>
      <c r="I717" s="93"/>
      <c r="J717" s="93"/>
      <c r="K717" s="93"/>
      <c r="L717" s="93"/>
      <c r="M717" s="93"/>
      <c r="N717" s="93"/>
      <c r="O717" s="93"/>
      <c r="P717" s="93"/>
      <c r="Q717" s="93"/>
      <c r="R717" s="93"/>
    </row>
    <row r="718" spans="2:18">
      <c r="B718" s="94"/>
      <c r="C718" s="94"/>
      <c r="D718" s="94"/>
      <c r="E718" s="94"/>
      <c r="F718" s="93"/>
      <c r="G718" s="93"/>
      <c r="H718" s="93"/>
      <c r="I718" s="93"/>
      <c r="J718" s="93"/>
      <c r="K718" s="93"/>
      <c r="L718" s="93"/>
      <c r="M718" s="93"/>
      <c r="N718" s="93"/>
      <c r="O718" s="93"/>
      <c r="P718" s="93"/>
      <c r="Q718" s="93"/>
      <c r="R718" s="93"/>
    </row>
    <row r="719" spans="2:18">
      <c r="B719" s="94"/>
      <c r="C719" s="94"/>
      <c r="D719" s="94"/>
      <c r="E719" s="94"/>
      <c r="F719" s="93"/>
      <c r="G719" s="93"/>
      <c r="H719" s="93"/>
      <c r="I719" s="93"/>
      <c r="J719" s="93"/>
      <c r="K719" s="93"/>
      <c r="L719" s="93"/>
      <c r="M719" s="93"/>
      <c r="N719" s="93"/>
      <c r="O719" s="93"/>
      <c r="P719" s="93"/>
      <c r="Q719" s="93"/>
      <c r="R719" s="93"/>
    </row>
    <row r="720" spans="2:18">
      <c r="B720" s="94"/>
      <c r="C720" s="94"/>
      <c r="D720" s="94"/>
      <c r="E720" s="94"/>
      <c r="F720" s="93"/>
      <c r="G720" s="93"/>
      <c r="H720" s="93"/>
      <c r="I720" s="93"/>
      <c r="J720" s="93"/>
      <c r="K720" s="93"/>
      <c r="L720" s="93"/>
      <c r="M720" s="93"/>
      <c r="N720" s="93"/>
      <c r="O720" s="93"/>
      <c r="P720" s="93"/>
      <c r="Q720" s="93"/>
      <c r="R720" s="93"/>
    </row>
    <row r="721" spans="2:18">
      <c r="B721" s="94"/>
      <c r="C721" s="94"/>
      <c r="D721" s="94"/>
      <c r="E721" s="94"/>
      <c r="F721" s="93"/>
      <c r="G721" s="93"/>
      <c r="H721" s="93"/>
      <c r="I721" s="93"/>
      <c r="J721" s="93"/>
      <c r="K721" s="93"/>
      <c r="L721" s="93"/>
      <c r="M721" s="93"/>
      <c r="N721" s="93"/>
      <c r="O721" s="93"/>
      <c r="P721" s="93"/>
      <c r="Q721" s="93"/>
      <c r="R721" s="93"/>
    </row>
    <row r="722" spans="2:18">
      <c r="B722" s="94"/>
      <c r="C722" s="94"/>
      <c r="D722" s="94"/>
      <c r="E722" s="94"/>
      <c r="F722" s="93"/>
      <c r="G722" s="93"/>
      <c r="H722" s="93"/>
      <c r="I722" s="93"/>
      <c r="J722" s="93"/>
      <c r="K722" s="93"/>
      <c r="L722" s="93"/>
      <c r="M722" s="93"/>
      <c r="N722" s="93"/>
      <c r="O722" s="93"/>
      <c r="P722" s="93"/>
      <c r="Q722" s="93"/>
      <c r="R722" s="93"/>
    </row>
    <row r="723" spans="2:18">
      <c r="B723" s="94"/>
      <c r="C723" s="94"/>
      <c r="D723" s="94"/>
      <c r="E723" s="94"/>
      <c r="F723" s="93"/>
      <c r="G723" s="93"/>
      <c r="H723" s="93"/>
      <c r="I723" s="93"/>
      <c r="J723" s="93"/>
      <c r="K723" s="93"/>
      <c r="L723" s="93"/>
      <c r="M723" s="93"/>
      <c r="N723" s="93"/>
      <c r="O723" s="93"/>
      <c r="P723" s="93"/>
      <c r="Q723" s="93"/>
      <c r="R723" s="93"/>
    </row>
    <row r="724" spans="2:18">
      <c r="B724" s="94"/>
      <c r="C724" s="94"/>
      <c r="D724" s="94"/>
      <c r="E724" s="94"/>
      <c r="F724" s="93"/>
      <c r="G724" s="93"/>
      <c r="H724" s="93"/>
      <c r="I724" s="93"/>
      <c r="J724" s="93"/>
      <c r="K724" s="93"/>
      <c r="L724" s="93"/>
      <c r="M724" s="93"/>
      <c r="N724" s="93"/>
      <c r="O724" s="93"/>
      <c r="P724" s="93"/>
      <c r="Q724" s="93"/>
      <c r="R724" s="93"/>
    </row>
    <row r="725" spans="2:18">
      <c r="B725" s="94"/>
      <c r="C725" s="94"/>
      <c r="D725" s="94"/>
      <c r="E725" s="94"/>
      <c r="F725" s="93"/>
      <c r="G725" s="93"/>
      <c r="H725" s="93"/>
      <c r="I725" s="93"/>
      <c r="J725" s="93"/>
      <c r="K725" s="93"/>
      <c r="L725" s="93"/>
      <c r="M725" s="93"/>
      <c r="N725" s="93"/>
      <c r="O725" s="93"/>
      <c r="P725" s="93"/>
      <c r="Q725" s="93"/>
      <c r="R725" s="93"/>
    </row>
    <row r="726" spans="2:18">
      <c r="B726" s="94"/>
      <c r="C726" s="94"/>
      <c r="D726" s="94"/>
      <c r="E726" s="94"/>
      <c r="F726" s="93"/>
      <c r="G726" s="93"/>
      <c r="H726" s="93"/>
      <c r="I726" s="93"/>
      <c r="J726" s="93"/>
      <c r="K726" s="93"/>
      <c r="L726" s="93"/>
      <c r="M726" s="93"/>
      <c r="N726" s="93"/>
      <c r="O726" s="93"/>
      <c r="P726" s="93"/>
      <c r="Q726" s="93"/>
      <c r="R726" s="93"/>
    </row>
    <row r="727" spans="2:18">
      <c r="B727" s="94"/>
      <c r="C727" s="94"/>
      <c r="D727" s="94"/>
      <c r="E727" s="94"/>
      <c r="F727" s="93"/>
      <c r="G727" s="93"/>
      <c r="H727" s="93"/>
      <c r="I727" s="93"/>
      <c r="J727" s="93"/>
      <c r="K727" s="93"/>
      <c r="L727" s="93"/>
      <c r="M727" s="93"/>
      <c r="N727" s="93"/>
      <c r="O727" s="93"/>
      <c r="P727" s="93"/>
      <c r="Q727" s="93"/>
      <c r="R727" s="93"/>
    </row>
    <row r="728" spans="2:18">
      <c r="B728" s="94"/>
      <c r="C728" s="94"/>
      <c r="D728" s="94"/>
      <c r="E728" s="94"/>
      <c r="F728" s="93"/>
      <c r="G728" s="93"/>
      <c r="H728" s="93"/>
      <c r="I728" s="93"/>
      <c r="J728" s="93"/>
      <c r="K728" s="93"/>
      <c r="L728" s="93"/>
      <c r="M728" s="93"/>
      <c r="N728" s="93"/>
      <c r="O728" s="93"/>
      <c r="P728" s="93"/>
      <c r="Q728" s="93"/>
      <c r="R728" s="93"/>
    </row>
    <row r="729" spans="2:18">
      <c r="B729" s="94"/>
      <c r="C729" s="94"/>
      <c r="D729" s="94"/>
      <c r="E729" s="94"/>
      <c r="F729" s="93"/>
      <c r="G729" s="93"/>
      <c r="H729" s="93"/>
      <c r="I729" s="93"/>
      <c r="J729" s="93"/>
      <c r="K729" s="93"/>
      <c r="L729" s="93"/>
      <c r="M729" s="93"/>
      <c r="N729" s="93"/>
      <c r="O729" s="93"/>
      <c r="P729" s="93"/>
      <c r="Q729" s="93"/>
      <c r="R729" s="93"/>
    </row>
    <row r="730" spans="2:18">
      <c r="B730" s="94"/>
      <c r="C730" s="94"/>
      <c r="D730" s="94"/>
      <c r="E730" s="94"/>
      <c r="F730" s="93"/>
      <c r="G730" s="93"/>
      <c r="H730" s="93"/>
      <c r="I730" s="93"/>
      <c r="J730" s="93"/>
      <c r="K730" s="93"/>
      <c r="L730" s="93"/>
      <c r="M730" s="93"/>
      <c r="N730" s="93"/>
      <c r="O730" s="93"/>
      <c r="P730" s="93"/>
      <c r="Q730" s="93"/>
      <c r="R730" s="93"/>
    </row>
    <row r="731" spans="2:18">
      <c r="B731" s="94"/>
      <c r="C731" s="94"/>
      <c r="D731" s="94"/>
      <c r="E731" s="94"/>
      <c r="F731" s="93"/>
      <c r="G731" s="93"/>
      <c r="H731" s="93"/>
      <c r="I731" s="93"/>
      <c r="J731" s="93"/>
      <c r="K731" s="93"/>
      <c r="L731" s="93"/>
      <c r="M731" s="93"/>
      <c r="N731" s="93"/>
      <c r="O731" s="93"/>
      <c r="P731" s="93"/>
      <c r="Q731" s="93"/>
      <c r="R731" s="93"/>
    </row>
    <row r="732" spans="2:18">
      <c r="B732" s="94"/>
      <c r="C732" s="94"/>
      <c r="D732" s="94"/>
      <c r="E732" s="94"/>
      <c r="F732" s="93"/>
      <c r="G732" s="93"/>
      <c r="H732" s="93"/>
      <c r="I732" s="93"/>
      <c r="J732" s="93"/>
      <c r="K732" s="93"/>
      <c r="L732" s="93"/>
      <c r="M732" s="93"/>
      <c r="N732" s="93"/>
      <c r="O732" s="93"/>
      <c r="P732" s="93"/>
      <c r="Q732" s="93"/>
      <c r="R732" s="93"/>
    </row>
    <row r="733" spans="2:18">
      <c r="B733" s="94"/>
      <c r="C733" s="94"/>
      <c r="D733" s="94"/>
      <c r="E733" s="94"/>
      <c r="F733" s="93"/>
      <c r="G733" s="93"/>
      <c r="H733" s="93"/>
      <c r="I733" s="93"/>
      <c r="J733" s="93"/>
      <c r="K733" s="93"/>
      <c r="L733" s="93"/>
      <c r="M733" s="93"/>
      <c r="N733" s="93"/>
      <c r="O733" s="93"/>
      <c r="P733" s="93"/>
      <c r="Q733" s="93"/>
      <c r="R733" s="93"/>
    </row>
    <row r="734" spans="2:18">
      <c r="B734" s="94"/>
      <c r="C734" s="94"/>
      <c r="D734" s="94"/>
      <c r="E734" s="94"/>
      <c r="F734" s="93"/>
      <c r="G734" s="93"/>
      <c r="H734" s="93"/>
      <c r="I734" s="93"/>
      <c r="J734" s="93"/>
      <c r="K734" s="93"/>
      <c r="L734" s="93"/>
      <c r="M734" s="93"/>
      <c r="N734" s="93"/>
      <c r="O734" s="93"/>
      <c r="P734" s="93"/>
      <c r="Q734" s="93"/>
      <c r="R734" s="93"/>
    </row>
    <row r="735" spans="2:18">
      <c r="B735" s="94"/>
      <c r="C735" s="94"/>
      <c r="D735" s="94"/>
      <c r="E735" s="94"/>
      <c r="F735" s="93"/>
      <c r="G735" s="93"/>
      <c r="H735" s="93"/>
      <c r="I735" s="93"/>
      <c r="J735" s="93"/>
      <c r="K735" s="93"/>
      <c r="L735" s="93"/>
      <c r="M735" s="93"/>
      <c r="N735" s="93"/>
      <c r="O735" s="93"/>
      <c r="P735" s="93"/>
      <c r="Q735" s="93"/>
      <c r="R735" s="93"/>
    </row>
    <row r="736" spans="2:18">
      <c r="B736" s="94"/>
      <c r="C736" s="94"/>
      <c r="D736" s="94"/>
      <c r="E736" s="94"/>
      <c r="F736" s="93"/>
      <c r="G736" s="93"/>
      <c r="H736" s="93"/>
      <c r="I736" s="93"/>
      <c r="J736" s="93"/>
      <c r="K736" s="93"/>
      <c r="L736" s="93"/>
      <c r="M736" s="93"/>
      <c r="N736" s="93"/>
      <c r="O736" s="93"/>
      <c r="P736" s="93"/>
      <c r="Q736" s="93"/>
      <c r="R736" s="93"/>
    </row>
    <row r="737" spans="2:18">
      <c r="B737" s="94"/>
      <c r="C737" s="94"/>
      <c r="D737" s="94"/>
      <c r="E737" s="94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3"/>
      <c r="R737" s="93"/>
    </row>
    <row r="738" spans="2:18">
      <c r="B738" s="94"/>
      <c r="C738" s="94"/>
      <c r="D738" s="94"/>
      <c r="E738" s="94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3"/>
      <c r="R738" s="93"/>
    </row>
    <row r="739" spans="2:18">
      <c r="B739" s="94"/>
      <c r="C739" s="94"/>
      <c r="D739" s="94"/>
      <c r="E739" s="94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3"/>
      <c r="R739" s="93"/>
    </row>
    <row r="740" spans="2:18">
      <c r="B740" s="94"/>
      <c r="C740" s="94"/>
      <c r="D740" s="94"/>
      <c r="E740" s="94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3"/>
      <c r="R740" s="93"/>
    </row>
    <row r="741" spans="2:18">
      <c r="B741" s="94"/>
      <c r="C741" s="94"/>
      <c r="D741" s="94"/>
      <c r="E741" s="94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93"/>
    </row>
    <row r="742" spans="2:18">
      <c r="B742" s="94"/>
      <c r="C742" s="94"/>
      <c r="D742" s="94"/>
      <c r="E742" s="94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93"/>
    </row>
    <row r="743" spans="2:18">
      <c r="B743" s="94"/>
      <c r="C743" s="94"/>
      <c r="D743" s="94"/>
      <c r="E743" s="94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93"/>
    </row>
    <row r="744" spans="2:18">
      <c r="B744" s="94"/>
      <c r="C744" s="94"/>
      <c r="D744" s="94"/>
      <c r="E744" s="94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3"/>
    </row>
    <row r="745" spans="2:18">
      <c r="B745" s="94"/>
      <c r="C745" s="94"/>
      <c r="D745" s="94"/>
      <c r="E745" s="94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</row>
    <row r="746" spans="2:18">
      <c r="B746" s="94"/>
      <c r="C746" s="94"/>
      <c r="D746" s="94"/>
      <c r="E746" s="94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</row>
    <row r="747" spans="2:18">
      <c r="B747" s="94"/>
      <c r="C747" s="94"/>
      <c r="D747" s="94"/>
      <c r="E747" s="94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</row>
    <row r="748" spans="2:18">
      <c r="B748" s="94"/>
      <c r="C748" s="94"/>
      <c r="D748" s="94"/>
      <c r="E748" s="94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</row>
    <row r="749" spans="2:18">
      <c r="B749" s="94"/>
      <c r="C749" s="94"/>
      <c r="D749" s="94"/>
      <c r="E749" s="94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</row>
    <row r="750" spans="2:18">
      <c r="B750" s="94"/>
      <c r="C750" s="94"/>
      <c r="D750" s="94"/>
      <c r="E750" s="94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</row>
    <row r="751" spans="2:18">
      <c r="B751" s="94"/>
      <c r="C751" s="94"/>
      <c r="D751" s="94"/>
      <c r="E751" s="94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</row>
    <row r="752" spans="2:18">
      <c r="B752" s="94"/>
      <c r="C752" s="94"/>
      <c r="D752" s="94"/>
      <c r="E752" s="94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93"/>
    </row>
    <row r="753" spans="2:18">
      <c r="B753" s="94"/>
      <c r="C753" s="94"/>
      <c r="D753" s="94"/>
      <c r="E753" s="94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3"/>
    </row>
    <row r="754" spans="2:18">
      <c r="B754" s="94"/>
      <c r="C754" s="94"/>
      <c r="D754" s="94"/>
      <c r="E754" s="94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3"/>
    </row>
    <row r="755" spans="2:18">
      <c r="B755" s="94"/>
      <c r="C755" s="94"/>
      <c r="D755" s="94"/>
      <c r="E755" s="94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3"/>
    </row>
    <row r="756" spans="2:18">
      <c r="B756" s="94"/>
      <c r="C756" s="94"/>
      <c r="D756" s="94"/>
      <c r="E756" s="94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93"/>
    </row>
    <row r="757" spans="2:18">
      <c r="B757" s="94"/>
      <c r="C757" s="94"/>
      <c r="D757" s="94"/>
      <c r="E757" s="94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3"/>
    </row>
    <row r="758" spans="2:18">
      <c r="B758" s="94"/>
      <c r="C758" s="94"/>
      <c r="D758" s="94"/>
      <c r="E758" s="94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3"/>
    </row>
    <row r="759" spans="2:18">
      <c r="B759" s="94"/>
      <c r="C759" s="94"/>
      <c r="D759" s="94"/>
      <c r="E759" s="94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3"/>
    </row>
    <row r="760" spans="2:18">
      <c r="B760" s="94"/>
      <c r="C760" s="94"/>
      <c r="D760" s="94"/>
      <c r="E760" s="94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3"/>
      <c r="R760" s="93"/>
    </row>
    <row r="761" spans="2:18">
      <c r="B761" s="94"/>
      <c r="C761" s="94"/>
      <c r="D761" s="94"/>
      <c r="E761" s="94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93"/>
    </row>
    <row r="762" spans="2:18">
      <c r="B762" s="94"/>
      <c r="C762" s="94"/>
      <c r="D762" s="94"/>
      <c r="E762" s="94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</row>
    <row r="763" spans="2:18">
      <c r="B763" s="94"/>
      <c r="C763" s="94"/>
      <c r="D763" s="94"/>
      <c r="E763" s="94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</row>
    <row r="764" spans="2:18">
      <c r="B764" s="94"/>
      <c r="C764" s="94"/>
      <c r="D764" s="94"/>
      <c r="E764" s="94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</row>
    <row r="765" spans="2:18">
      <c r="B765" s="94"/>
      <c r="C765" s="94"/>
      <c r="D765" s="94"/>
      <c r="E765" s="94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</row>
    <row r="766" spans="2:18">
      <c r="B766" s="94"/>
      <c r="C766" s="94"/>
      <c r="D766" s="94"/>
      <c r="E766" s="94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</row>
    <row r="767" spans="2:18">
      <c r="B767" s="94"/>
      <c r="C767" s="94"/>
      <c r="D767" s="94"/>
      <c r="E767" s="94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</row>
    <row r="768" spans="2:18">
      <c r="B768" s="94"/>
      <c r="C768" s="94"/>
      <c r="D768" s="94"/>
      <c r="E768" s="94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</row>
    <row r="769" spans="2:18">
      <c r="B769" s="94"/>
      <c r="C769" s="94"/>
      <c r="D769" s="94"/>
      <c r="E769" s="94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</row>
    <row r="770" spans="2:18">
      <c r="B770" s="94"/>
      <c r="C770" s="94"/>
      <c r="D770" s="94"/>
      <c r="E770" s="94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</row>
    <row r="771" spans="2:18">
      <c r="B771" s="94"/>
      <c r="C771" s="94"/>
      <c r="D771" s="94"/>
      <c r="E771" s="94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</row>
    <row r="772" spans="2:18">
      <c r="B772" s="94"/>
      <c r="C772" s="94"/>
      <c r="D772" s="94"/>
      <c r="E772" s="94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</row>
    <row r="773" spans="2:18">
      <c r="B773" s="94"/>
      <c r="C773" s="94"/>
      <c r="D773" s="94"/>
      <c r="E773" s="94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</row>
    <row r="774" spans="2:18">
      <c r="B774" s="94"/>
      <c r="C774" s="94"/>
      <c r="D774" s="94"/>
      <c r="E774" s="94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</row>
    <row r="775" spans="2:18">
      <c r="B775" s="94"/>
      <c r="C775" s="94"/>
      <c r="D775" s="94"/>
      <c r="E775" s="94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</row>
    <row r="776" spans="2:18">
      <c r="B776" s="94"/>
      <c r="C776" s="94"/>
      <c r="D776" s="94"/>
      <c r="E776" s="94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</row>
    <row r="777" spans="2:18">
      <c r="B777" s="94"/>
      <c r="C777" s="94"/>
      <c r="D777" s="94"/>
      <c r="E777" s="94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</row>
    <row r="778" spans="2:18">
      <c r="B778" s="94"/>
      <c r="C778" s="94"/>
      <c r="D778" s="94"/>
      <c r="E778" s="94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</row>
    <row r="779" spans="2:18">
      <c r="B779" s="94"/>
      <c r="C779" s="94"/>
      <c r="D779" s="94"/>
      <c r="E779" s="94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</row>
    <row r="780" spans="2:18">
      <c r="B780" s="94"/>
      <c r="C780" s="94"/>
      <c r="D780" s="94"/>
      <c r="E780" s="94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</row>
    <row r="781" spans="2:18">
      <c r="B781" s="94"/>
      <c r="C781" s="94"/>
      <c r="D781" s="94"/>
      <c r="E781" s="94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</row>
    <row r="782" spans="2:18">
      <c r="B782" s="94"/>
      <c r="C782" s="94"/>
      <c r="D782" s="94"/>
      <c r="E782" s="94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3"/>
    </row>
    <row r="783" spans="2:18">
      <c r="B783" s="94"/>
      <c r="C783" s="94"/>
      <c r="D783" s="94"/>
      <c r="E783" s="94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3"/>
    </row>
    <row r="784" spans="2:18">
      <c r="B784" s="94"/>
      <c r="C784" s="94"/>
      <c r="D784" s="94"/>
      <c r="E784" s="94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3"/>
      <c r="R784" s="93"/>
    </row>
    <row r="785" spans="2:18">
      <c r="B785" s="94"/>
      <c r="C785" s="94"/>
      <c r="D785" s="94"/>
      <c r="E785" s="94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3"/>
      <c r="R785" s="93"/>
    </row>
    <row r="786" spans="2:18">
      <c r="B786" s="94"/>
      <c r="C786" s="94"/>
      <c r="D786" s="94"/>
      <c r="E786" s="94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3"/>
      <c r="R786" s="93"/>
    </row>
    <row r="787" spans="2:18">
      <c r="B787" s="94"/>
      <c r="C787" s="94"/>
      <c r="D787" s="94"/>
      <c r="E787" s="94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3"/>
      <c r="R787" s="93"/>
    </row>
    <row r="788" spans="2:18">
      <c r="B788" s="94"/>
      <c r="C788" s="94"/>
      <c r="D788" s="94"/>
      <c r="E788" s="94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3"/>
      <c r="R788" s="93"/>
    </row>
    <row r="789" spans="2:18">
      <c r="B789" s="94"/>
      <c r="C789" s="94"/>
      <c r="D789" s="94"/>
      <c r="E789" s="94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3"/>
      <c r="R789" s="93"/>
    </row>
    <row r="790" spans="2:18">
      <c r="B790" s="94"/>
      <c r="C790" s="94"/>
      <c r="D790" s="94"/>
      <c r="E790" s="94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3"/>
      <c r="R790" s="93"/>
    </row>
    <row r="791" spans="2:18">
      <c r="B791" s="94"/>
      <c r="C791" s="94"/>
      <c r="D791" s="94"/>
      <c r="E791" s="94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3"/>
      <c r="R791" s="93"/>
    </row>
    <row r="792" spans="2:18">
      <c r="B792" s="94"/>
      <c r="C792" s="94"/>
      <c r="D792" s="94"/>
      <c r="E792" s="94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3"/>
      <c r="R792" s="93"/>
    </row>
    <row r="793" spans="2:18">
      <c r="B793" s="94"/>
      <c r="C793" s="94"/>
      <c r="D793" s="94"/>
      <c r="E793" s="94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3"/>
      <c r="R793" s="93"/>
    </row>
    <row r="794" spans="2:18">
      <c r="B794" s="94"/>
      <c r="C794" s="94"/>
      <c r="D794" s="94"/>
      <c r="E794" s="94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3"/>
      <c r="R794" s="93"/>
    </row>
    <row r="795" spans="2:18">
      <c r="B795" s="94"/>
      <c r="C795" s="94"/>
      <c r="D795" s="94"/>
      <c r="E795" s="94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3"/>
      <c r="R795" s="93"/>
    </row>
    <row r="796" spans="2:18">
      <c r="B796" s="94"/>
      <c r="C796" s="94"/>
      <c r="D796" s="94"/>
      <c r="E796" s="94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3"/>
      <c r="R796" s="93"/>
    </row>
    <row r="797" spans="2:18">
      <c r="B797" s="94"/>
      <c r="C797" s="94"/>
      <c r="D797" s="94"/>
      <c r="E797" s="94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3"/>
      <c r="R797" s="93"/>
    </row>
    <row r="798" spans="2:18">
      <c r="B798" s="94"/>
      <c r="C798" s="94"/>
      <c r="D798" s="94"/>
      <c r="E798" s="94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3"/>
      <c r="R798" s="93"/>
    </row>
    <row r="799" spans="2:18">
      <c r="B799" s="94"/>
      <c r="C799" s="94"/>
      <c r="D799" s="94"/>
      <c r="E799" s="94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3"/>
      <c r="R799" s="93"/>
    </row>
    <row r="800" spans="2:18">
      <c r="B800" s="94"/>
      <c r="C800" s="94"/>
      <c r="D800" s="94"/>
      <c r="E800" s="94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3"/>
      <c r="R800" s="93"/>
    </row>
    <row r="801" spans="2:18">
      <c r="B801" s="94"/>
      <c r="C801" s="94"/>
      <c r="D801" s="94"/>
      <c r="E801" s="94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3"/>
      <c r="R801" s="93"/>
    </row>
    <row r="802" spans="2:18">
      <c r="B802" s="94"/>
      <c r="C802" s="94"/>
      <c r="D802" s="94"/>
      <c r="E802" s="94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3"/>
      <c r="R802" s="93"/>
    </row>
    <row r="803" spans="2:18">
      <c r="B803" s="94"/>
      <c r="C803" s="94"/>
      <c r="D803" s="94"/>
      <c r="E803" s="94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3"/>
      <c r="R803" s="93"/>
    </row>
    <row r="804" spans="2:18">
      <c r="B804" s="94"/>
      <c r="C804" s="94"/>
      <c r="D804" s="94"/>
      <c r="E804" s="94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3"/>
      <c r="R804" s="93"/>
    </row>
    <row r="805" spans="2:18">
      <c r="B805" s="94"/>
      <c r="C805" s="94"/>
      <c r="D805" s="94"/>
      <c r="E805" s="94"/>
      <c r="F805" s="93"/>
      <c r="G805" s="93"/>
      <c r="H805" s="93"/>
      <c r="I805" s="93"/>
      <c r="J805" s="93"/>
      <c r="K805" s="93"/>
      <c r="L805" s="93"/>
      <c r="M805" s="93"/>
      <c r="N805" s="93"/>
      <c r="O805" s="93"/>
      <c r="P805" s="93"/>
      <c r="Q805" s="93"/>
      <c r="R805" s="93"/>
    </row>
    <row r="806" spans="2:18">
      <c r="B806" s="94"/>
      <c r="C806" s="94"/>
      <c r="D806" s="94"/>
      <c r="E806" s="94"/>
      <c r="F806" s="93"/>
      <c r="G806" s="93"/>
      <c r="H806" s="93"/>
      <c r="I806" s="93"/>
      <c r="J806" s="93"/>
      <c r="K806" s="93"/>
      <c r="L806" s="93"/>
      <c r="M806" s="93"/>
      <c r="N806" s="93"/>
      <c r="O806" s="93"/>
      <c r="P806" s="93"/>
      <c r="Q806" s="93"/>
      <c r="R806" s="93"/>
    </row>
    <row r="807" spans="2:18">
      <c r="B807" s="94"/>
      <c r="C807" s="94"/>
      <c r="D807" s="94"/>
      <c r="E807" s="94"/>
      <c r="F807" s="93"/>
      <c r="G807" s="93"/>
      <c r="H807" s="93"/>
      <c r="I807" s="93"/>
      <c r="J807" s="93"/>
      <c r="K807" s="93"/>
      <c r="L807" s="93"/>
      <c r="M807" s="93"/>
      <c r="N807" s="93"/>
      <c r="O807" s="93"/>
      <c r="P807" s="93"/>
      <c r="Q807" s="93"/>
      <c r="R807" s="93"/>
    </row>
    <row r="808" spans="2:18">
      <c r="B808" s="94"/>
      <c r="C808" s="94"/>
      <c r="D808" s="94"/>
      <c r="E808" s="94"/>
      <c r="F808" s="93"/>
      <c r="G808" s="93"/>
      <c r="H808" s="93"/>
      <c r="I808" s="93"/>
      <c r="J808" s="93"/>
      <c r="K808" s="93"/>
      <c r="L808" s="93"/>
      <c r="M808" s="93"/>
      <c r="N808" s="93"/>
      <c r="O808" s="93"/>
      <c r="P808" s="93"/>
      <c r="Q808" s="93"/>
      <c r="R808" s="93"/>
    </row>
    <row r="809" spans="2:18">
      <c r="B809" s="94"/>
      <c r="C809" s="94"/>
      <c r="D809" s="94"/>
      <c r="E809" s="94"/>
      <c r="F809" s="93"/>
      <c r="G809" s="93"/>
      <c r="H809" s="93"/>
      <c r="I809" s="93"/>
      <c r="J809" s="93"/>
      <c r="K809" s="93"/>
      <c r="L809" s="93"/>
      <c r="M809" s="93"/>
      <c r="N809" s="93"/>
      <c r="O809" s="93"/>
      <c r="P809" s="93"/>
      <c r="Q809" s="93"/>
      <c r="R809" s="93"/>
    </row>
    <row r="810" spans="2:18">
      <c r="B810" s="94"/>
      <c r="C810" s="94"/>
      <c r="D810" s="94"/>
      <c r="E810" s="94"/>
      <c r="F810" s="93"/>
      <c r="G810" s="93"/>
      <c r="H810" s="93"/>
      <c r="I810" s="93"/>
      <c r="J810" s="93"/>
      <c r="K810" s="93"/>
      <c r="L810" s="93"/>
      <c r="M810" s="93"/>
      <c r="N810" s="93"/>
      <c r="O810" s="93"/>
      <c r="P810" s="93"/>
      <c r="Q810" s="93"/>
      <c r="R810" s="93"/>
    </row>
    <row r="811" spans="2:18">
      <c r="B811" s="94"/>
      <c r="C811" s="94"/>
      <c r="D811" s="94"/>
      <c r="E811" s="94"/>
      <c r="F811" s="93"/>
      <c r="G811" s="93"/>
      <c r="H811" s="93"/>
      <c r="I811" s="93"/>
      <c r="J811" s="93"/>
      <c r="K811" s="93"/>
      <c r="L811" s="93"/>
      <c r="M811" s="93"/>
      <c r="N811" s="93"/>
      <c r="O811" s="93"/>
      <c r="P811" s="93"/>
      <c r="Q811" s="93"/>
      <c r="R811" s="93"/>
    </row>
    <row r="812" spans="2:18">
      <c r="B812" s="94"/>
      <c r="C812" s="94"/>
      <c r="D812" s="94"/>
      <c r="E812" s="94"/>
      <c r="F812" s="93"/>
      <c r="G812" s="93"/>
      <c r="H812" s="93"/>
      <c r="I812" s="93"/>
      <c r="J812" s="93"/>
      <c r="K812" s="93"/>
      <c r="L812" s="93"/>
      <c r="M812" s="93"/>
      <c r="N812" s="93"/>
      <c r="O812" s="93"/>
      <c r="P812" s="93"/>
      <c r="Q812" s="93"/>
      <c r="R812" s="93"/>
    </row>
    <row r="813" spans="2:18">
      <c r="B813" s="94"/>
      <c r="C813" s="94"/>
      <c r="D813" s="94"/>
      <c r="E813" s="94"/>
      <c r="F813" s="93"/>
      <c r="G813" s="93"/>
      <c r="H813" s="93"/>
      <c r="I813" s="93"/>
      <c r="J813" s="93"/>
      <c r="K813" s="93"/>
      <c r="L813" s="93"/>
      <c r="M813" s="93"/>
      <c r="N813" s="93"/>
      <c r="O813" s="93"/>
      <c r="P813" s="93"/>
      <c r="Q813" s="93"/>
      <c r="R813" s="93"/>
    </row>
    <row r="814" spans="2:18">
      <c r="B814" s="94"/>
      <c r="C814" s="94"/>
      <c r="D814" s="94"/>
      <c r="E814" s="94"/>
      <c r="F814" s="93"/>
      <c r="G814" s="93"/>
      <c r="H814" s="93"/>
      <c r="I814" s="93"/>
      <c r="J814" s="93"/>
      <c r="K814" s="93"/>
      <c r="L814" s="93"/>
      <c r="M814" s="93"/>
      <c r="N814" s="93"/>
      <c r="O814" s="93"/>
      <c r="P814" s="93"/>
      <c r="Q814" s="93"/>
      <c r="R814" s="93"/>
    </row>
    <row r="815" spans="2:18">
      <c r="B815" s="94"/>
      <c r="C815" s="94"/>
      <c r="D815" s="94"/>
      <c r="E815" s="94"/>
      <c r="F815" s="93"/>
      <c r="G815" s="93"/>
      <c r="H815" s="93"/>
      <c r="I815" s="93"/>
      <c r="J815" s="93"/>
      <c r="K815" s="93"/>
      <c r="L815" s="93"/>
      <c r="M815" s="93"/>
      <c r="N815" s="93"/>
      <c r="O815" s="93"/>
      <c r="P815" s="93"/>
      <c r="Q815" s="93"/>
      <c r="R815" s="93"/>
    </row>
    <row r="816" spans="2:18">
      <c r="B816" s="94"/>
      <c r="C816" s="94"/>
      <c r="D816" s="94"/>
      <c r="E816" s="94"/>
      <c r="F816" s="93"/>
      <c r="G816" s="93"/>
      <c r="H816" s="93"/>
      <c r="I816" s="93"/>
      <c r="J816" s="93"/>
      <c r="K816" s="93"/>
      <c r="L816" s="93"/>
      <c r="M816" s="93"/>
      <c r="N816" s="93"/>
      <c r="O816" s="93"/>
      <c r="P816" s="93"/>
      <c r="Q816" s="93"/>
      <c r="R816" s="93"/>
    </row>
    <row r="817" spans="2:18">
      <c r="B817" s="94"/>
      <c r="C817" s="94"/>
      <c r="D817" s="94"/>
      <c r="E817" s="94"/>
      <c r="F817" s="93"/>
      <c r="G817" s="93"/>
      <c r="H817" s="93"/>
      <c r="I817" s="93"/>
      <c r="J817" s="93"/>
      <c r="K817" s="93"/>
      <c r="L817" s="93"/>
      <c r="M817" s="93"/>
      <c r="N817" s="93"/>
      <c r="O817" s="93"/>
      <c r="P817" s="93"/>
      <c r="Q817" s="93"/>
      <c r="R817" s="93"/>
    </row>
    <row r="818" spans="2:18">
      <c r="B818" s="94"/>
      <c r="C818" s="94"/>
      <c r="D818" s="94"/>
      <c r="E818" s="94"/>
      <c r="F818" s="93"/>
      <c r="G818" s="93"/>
      <c r="H818" s="93"/>
      <c r="I818" s="93"/>
      <c r="J818" s="93"/>
      <c r="K818" s="93"/>
      <c r="L818" s="93"/>
      <c r="M818" s="93"/>
      <c r="N818" s="93"/>
      <c r="O818" s="93"/>
      <c r="P818" s="93"/>
      <c r="Q818" s="93"/>
      <c r="R818" s="93"/>
    </row>
    <row r="819" spans="2:18">
      <c r="B819" s="94"/>
      <c r="C819" s="94"/>
      <c r="D819" s="94"/>
      <c r="E819" s="94"/>
      <c r="F819" s="93"/>
      <c r="G819" s="93"/>
      <c r="H819" s="93"/>
      <c r="I819" s="93"/>
      <c r="J819" s="93"/>
      <c r="K819" s="93"/>
      <c r="L819" s="93"/>
      <c r="M819" s="93"/>
      <c r="N819" s="93"/>
      <c r="O819" s="93"/>
      <c r="P819" s="93"/>
      <c r="Q819" s="93"/>
      <c r="R819" s="93"/>
    </row>
    <row r="820" spans="2:18">
      <c r="B820" s="94"/>
      <c r="C820" s="94"/>
      <c r="D820" s="94"/>
      <c r="E820" s="94"/>
      <c r="F820" s="93"/>
      <c r="G820" s="93"/>
      <c r="H820" s="93"/>
      <c r="I820" s="93"/>
      <c r="J820" s="93"/>
      <c r="K820" s="93"/>
      <c r="L820" s="93"/>
      <c r="M820" s="93"/>
      <c r="N820" s="93"/>
      <c r="O820" s="93"/>
      <c r="P820" s="93"/>
      <c r="Q820" s="93"/>
      <c r="R820" s="93"/>
    </row>
    <row r="821" spans="2:18">
      <c r="B821" s="94"/>
      <c r="C821" s="94"/>
      <c r="D821" s="94"/>
      <c r="E821" s="94"/>
      <c r="F821" s="93"/>
      <c r="G821" s="93"/>
      <c r="H821" s="93"/>
      <c r="I821" s="93"/>
      <c r="J821" s="93"/>
      <c r="K821" s="93"/>
      <c r="L821" s="93"/>
      <c r="M821" s="93"/>
      <c r="N821" s="93"/>
      <c r="O821" s="93"/>
      <c r="P821" s="93"/>
      <c r="Q821" s="93"/>
      <c r="R821" s="93"/>
    </row>
    <row r="822" spans="2:18">
      <c r="B822" s="94"/>
      <c r="C822" s="94"/>
      <c r="D822" s="94"/>
      <c r="E822" s="94"/>
      <c r="F822" s="93"/>
      <c r="G822" s="93"/>
      <c r="H822" s="93"/>
      <c r="I822" s="93"/>
      <c r="J822" s="93"/>
      <c r="K822" s="93"/>
      <c r="L822" s="93"/>
      <c r="M822" s="93"/>
      <c r="N822" s="93"/>
      <c r="O822" s="93"/>
      <c r="P822" s="93"/>
      <c r="Q822" s="93"/>
      <c r="R822" s="93"/>
    </row>
    <row r="823" spans="2:18">
      <c r="B823" s="94"/>
      <c r="C823" s="94"/>
      <c r="D823" s="94"/>
      <c r="E823" s="94"/>
      <c r="F823" s="93"/>
      <c r="G823" s="93"/>
      <c r="H823" s="93"/>
      <c r="I823" s="93"/>
      <c r="J823" s="93"/>
      <c r="K823" s="93"/>
      <c r="L823" s="93"/>
      <c r="M823" s="93"/>
      <c r="N823" s="93"/>
      <c r="O823" s="93"/>
      <c r="P823" s="93"/>
      <c r="Q823" s="93"/>
      <c r="R823" s="93"/>
    </row>
    <row r="824" spans="2:18">
      <c r="B824" s="94"/>
      <c r="C824" s="94"/>
      <c r="D824" s="94"/>
      <c r="E824" s="94"/>
      <c r="F824" s="93"/>
      <c r="G824" s="93"/>
      <c r="H824" s="93"/>
      <c r="I824" s="93"/>
      <c r="J824" s="93"/>
      <c r="K824" s="93"/>
      <c r="L824" s="93"/>
      <c r="M824" s="93"/>
      <c r="N824" s="93"/>
      <c r="O824" s="93"/>
      <c r="P824" s="93"/>
      <c r="Q824" s="93"/>
      <c r="R824" s="93"/>
    </row>
    <row r="825" spans="2:18">
      <c r="B825" s="94"/>
      <c r="C825" s="94"/>
      <c r="D825" s="94"/>
      <c r="E825" s="94"/>
      <c r="F825" s="93"/>
      <c r="G825" s="93"/>
      <c r="H825" s="93"/>
      <c r="I825" s="93"/>
      <c r="J825" s="93"/>
      <c r="K825" s="93"/>
      <c r="L825" s="93"/>
      <c r="M825" s="93"/>
      <c r="N825" s="93"/>
      <c r="O825" s="93"/>
      <c r="P825" s="93"/>
      <c r="Q825" s="93"/>
      <c r="R825" s="93"/>
    </row>
    <row r="826" spans="2:18">
      <c r="B826" s="94"/>
      <c r="C826" s="94"/>
      <c r="D826" s="94"/>
      <c r="E826" s="94"/>
      <c r="F826" s="93"/>
      <c r="G826" s="93"/>
      <c r="H826" s="93"/>
      <c r="I826" s="93"/>
      <c r="J826" s="93"/>
      <c r="K826" s="93"/>
      <c r="L826" s="93"/>
      <c r="M826" s="93"/>
      <c r="N826" s="93"/>
      <c r="O826" s="93"/>
      <c r="P826" s="93"/>
      <c r="Q826" s="93"/>
      <c r="R826" s="93"/>
    </row>
    <row r="827" spans="2:18">
      <c r="B827" s="94"/>
      <c r="C827" s="94"/>
      <c r="D827" s="94"/>
      <c r="E827" s="94"/>
      <c r="F827" s="93"/>
      <c r="G827" s="93"/>
      <c r="H827" s="93"/>
      <c r="I827" s="93"/>
      <c r="J827" s="93"/>
      <c r="K827" s="93"/>
      <c r="L827" s="93"/>
      <c r="M827" s="93"/>
      <c r="N827" s="93"/>
      <c r="O827" s="93"/>
      <c r="P827" s="93"/>
      <c r="Q827" s="93"/>
      <c r="R827" s="93"/>
    </row>
    <row r="828" spans="2:18">
      <c r="B828" s="94"/>
      <c r="C828" s="94"/>
      <c r="D828" s="94"/>
      <c r="E828" s="94"/>
      <c r="F828" s="93"/>
      <c r="G828" s="93"/>
      <c r="H828" s="93"/>
      <c r="I828" s="93"/>
      <c r="J828" s="93"/>
      <c r="K828" s="93"/>
      <c r="L828" s="93"/>
      <c r="M828" s="93"/>
      <c r="N828" s="93"/>
      <c r="O828" s="93"/>
      <c r="P828" s="93"/>
      <c r="Q828" s="93"/>
      <c r="R828" s="93"/>
    </row>
    <row r="829" spans="2:18">
      <c r="B829" s="94"/>
      <c r="C829" s="94"/>
      <c r="D829" s="94"/>
      <c r="E829" s="94"/>
      <c r="F829" s="93"/>
      <c r="G829" s="93"/>
      <c r="H829" s="93"/>
      <c r="I829" s="93"/>
      <c r="J829" s="93"/>
      <c r="K829" s="93"/>
      <c r="L829" s="93"/>
      <c r="M829" s="93"/>
      <c r="N829" s="93"/>
      <c r="O829" s="93"/>
      <c r="P829" s="93"/>
      <c r="Q829" s="93"/>
      <c r="R829" s="93"/>
    </row>
    <row r="830" spans="2:18">
      <c r="B830" s="94"/>
      <c r="C830" s="94"/>
      <c r="D830" s="94"/>
      <c r="E830" s="94"/>
      <c r="F830" s="93"/>
      <c r="G830" s="93"/>
      <c r="H830" s="93"/>
      <c r="I830" s="93"/>
      <c r="J830" s="93"/>
      <c r="K830" s="93"/>
      <c r="L830" s="93"/>
      <c r="M830" s="93"/>
      <c r="N830" s="93"/>
      <c r="O830" s="93"/>
      <c r="P830" s="93"/>
      <c r="Q830" s="93"/>
      <c r="R830" s="93"/>
    </row>
    <row r="831" spans="2:18">
      <c r="B831" s="94"/>
      <c r="C831" s="94"/>
      <c r="D831" s="94"/>
      <c r="E831" s="94"/>
      <c r="F831" s="93"/>
      <c r="G831" s="93"/>
      <c r="H831" s="93"/>
      <c r="I831" s="93"/>
      <c r="J831" s="93"/>
      <c r="K831" s="93"/>
      <c r="L831" s="93"/>
      <c r="M831" s="93"/>
      <c r="N831" s="93"/>
      <c r="O831" s="93"/>
      <c r="P831" s="93"/>
      <c r="Q831" s="93"/>
      <c r="R831" s="93"/>
    </row>
    <row r="832" spans="2:18">
      <c r="B832" s="94"/>
      <c r="C832" s="94"/>
      <c r="D832" s="94"/>
      <c r="E832" s="94"/>
      <c r="F832" s="93"/>
      <c r="G832" s="93"/>
      <c r="H832" s="93"/>
      <c r="I832" s="93"/>
      <c r="J832" s="93"/>
      <c r="K832" s="93"/>
      <c r="L832" s="93"/>
      <c r="M832" s="93"/>
      <c r="N832" s="93"/>
      <c r="O832" s="93"/>
      <c r="P832" s="93"/>
      <c r="Q832" s="93"/>
      <c r="R832" s="93"/>
    </row>
    <row r="833" spans="2:18">
      <c r="B833" s="94"/>
      <c r="C833" s="94"/>
      <c r="D833" s="94"/>
      <c r="E833" s="94"/>
      <c r="F833" s="93"/>
      <c r="G833" s="93"/>
      <c r="H833" s="93"/>
      <c r="I833" s="93"/>
      <c r="J833" s="93"/>
      <c r="K833" s="93"/>
      <c r="L833" s="93"/>
      <c r="M833" s="93"/>
      <c r="N833" s="93"/>
      <c r="O833" s="93"/>
      <c r="P833" s="93"/>
      <c r="Q833" s="93"/>
      <c r="R833" s="93"/>
    </row>
    <row r="834" spans="2:18">
      <c r="B834" s="94"/>
      <c r="C834" s="94"/>
      <c r="D834" s="94"/>
      <c r="E834" s="94"/>
      <c r="F834" s="93"/>
      <c r="G834" s="93"/>
      <c r="H834" s="93"/>
      <c r="I834" s="93"/>
      <c r="J834" s="93"/>
      <c r="K834" s="93"/>
      <c r="L834" s="93"/>
      <c r="M834" s="93"/>
      <c r="N834" s="93"/>
      <c r="O834" s="93"/>
      <c r="P834" s="93"/>
      <c r="Q834" s="93"/>
      <c r="R834" s="93"/>
    </row>
    <row r="835" spans="2:18">
      <c r="B835" s="94"/>
      <c r="C835" s="94"/>
      <c r="D835" s="94"/>
      <c r="E835" s="94"/>
      <c r="F835" s="93"/>
      <c r="G835" s="93"/>
      <c r="H835" s="93"/>
      <c r="I835" s="93"/>
      <c r="J835" s="93"/>
      <c r="K835" s="93"/>
      <c r="L835" s="93"/>
      <c r="M835" s="93"/>
      <c r="N835" s="93"/>
      <c r="O835" s="93"/>
      <c r="P835" s="93"/>
      <c r="Q835" s="93"/>
      <c r="R835" s="93"/>
    </row>
    <row r="836" spans="2:18">
      <c r="B836" s="94"/>
      <c r="C836" s="94"/>
      <c r="D836" s="94"/>
      <c r="E836" s="94"/>
      <c r="F836" s="93"/>
      <c r="G836" s="93"/>
      <c r="H836" s="93"/>
      <c r="I836" s="93"/>
      <c r="J836" s="93"/>
      <c r="K836" s="93"/>
      <c r="L836" s="93"/>
      <c r="M836" s="93"/>
      <c r="N836" s="93"/>
      <c r="O836" s="93"/>
      <c r="P836" s="93"/>
      <c r="Q836" s="93"/>
      <c r="R836" s="93"/>
    </row>
    <row r="837" spans="2:18">
      <c r="B837" s="94"/>
      <c r="C837" s="94"/>
      <c r="D837" s="94"/>
      <c r="E837" s="94"/>
      <c r="F837" s="93"/>
      <c r="G837" s="93"/>
      <c r="H837" s="93"/>
      <c r="I837" s="93"/>
      <c r="J837" s="93"/>
      <c r="K837" s="93"/>
      <c r="L837" s="93"/>
      <c r="M837" s="93"/>
      <c r="N837" s="93"/>
      <c r="O837" s="93"/>
      <c r="P837" s="93"/>
      <c r="Q837" s="93"/>
      <c r="R837" s="93"/>
    </row>
    <row r="838" spans="2:18">
      <c r="B838" s="94"/>
      <c r="C838" s="94"/>
      <c r="D838" s="94"/>
      <c r="E838" s="94"/>
      <c r="F838" s="93"/>
      <c r="G838" s="93"/>
      <c r="H838" s="93"/>
      <c r="I838" s="93"/>
      <c r="J838" s="93"/>
      <c r="K838" s="93"/>
      <c r="L838" s="93"/>
      <c r="M838" s="93"/>
      <c r="N838" s="93"/>
      <c r="O838" s="93"/>
      <c r="P838" s="93"/>
      <c r="Q838" s="93"/>
      <c r="R838" s="93"/>
    </row>
    <row r="839" spans="2:18">
      <c r="B839" s="94"/>
      <c r="C839" s="94"/>
      <c r="D839" s="94"/>
      <c r="E839" s="94"/>
      <c r="F839" s="93"/>
      <c r="G839" s="93"/>
      <c r="H839" s="93"/>
      <c r="I839" s="93"/>
      <c r="J839" s="93"/>
      <c r="K839" s="93"/>
      <c r="L839" s="93"/>
      <c r="M839" s="93"/>
      <c r="N839" s="93"/>
      <c r="O839" s="93"/>
      <c r="P839" s="93"/>
      <c r="Q839" s="93"/>
      <c r="R839" s="93"/>
    </row>
    <row r="840" spans="2:18">
      <c r="B840" s="94"/>
      <c r="C840" s="94"/>
      <c r="D840" s="94"/>
      <c r="E840" s="94"/>
      <c r="F840" s="93"/>
      <c r="G840" s="93"/>
      <c r="H840" s="93"/>
      <c r="I840" s="93"/>
      <c r="J840" s="93"/>
      <c r="K840" s="93"/>
      <c r="L840" s="93"/>
      <c r="M840" s="93"/>
      <c r="N840" s="93"/>
      <c r="O840" s="93"/>
      <c r="P840" s="93"/>
      <c r="Q840" s="93"/>
      <c r="R840" s="93"/>
    </row>
    <row r="841" spans="2:18">
      <c r="B841" s="94"/>
      <c r="C841" s="94"/>
      <c r="D841" s="94"/>
      <c r="E841" s="94"/>
      <c r="F841" s="93"/>
      <c r="G841" s="93"/>
      <c r="H841" s="93"/>
      <c r="I841" s="93"/>
      <c r="J841" s="93"/>
      <c r="K841" s="93"/>
      <c r="L841" s="93"/>
      <c r="M841" s="93"/>
      <c r="N841" s="93"/>
      <c r="O841" s="93"/>
      <c r="P841" s="93"/>
      <c r="Q841" s="93"/>
      <c r="R841" s="93"/>
    </row>
    <row r="842" spans="2:18">
      <c r="B842" s="94"/>
      <c r="C842" s="94"/>
      <c r="D842" s="94"/>
      <c r="E842" s="94"/>
      <c r="F842" s="93"/>
      <c r="G842" s="93"/>
      <c r="H842" s="93"/>
      <c r="I842" s="93"/>
      <c r="J842" s="93"/>
      <c r="K842" s="93"/>
      <c r="L842" s="93"/>
      <c r="M842" s="93"/>
      <c r="N842" s="93"/>
      <c r="O842" s="93"/>
      <c r="P842" s="93"/>
      <c r="Q842" s="93"/>
      <c r="R842" s="93"/>
    </row>
    <row r="843" spans="2:18">
      <c r="B843" s="94"/>
      <c r="C843" s="94"/>
      <c r="D843" s="94"/>
      <c r="E843" s="94"/>
      <c r="F843" s="93"/>
      <c r="G843" s="93"/>
      <c r="H843" s="93"/>
      <c r="I843" s="93"/>
      <c r="J843" s="93"/>
      <c r="K843" s="93"/>
      <c r="L843" s="93"/>
      <c r="M843" s="93"/>
      <c r="N843" s="93"/>
      <c r="O843" s="93"/>
      <c r="P843" s="93"/>
      <c r="Q843" s="93"/>
      <c r="R843" s="93"/>
    </row>
    <row r="844" spans="2:18">
      <c r="B844" s="94"/>
      <c r="C844" s="94"/>
      <c r="D844" s="94"/>
      <c r="E844" s="94"/>
      <c r="F844" s="93"/>
      <c r="G844" s="93"/>
      <c r="H844" s="93"/>
      <c r="I844" s="93"/>
      <c r="J844" s="93"/>
      <c r="K844" s="93"/>
      <c r="L844" s="93"/>
      <c r="M844" s="93"/>
      <c r="N844" s="93"/>
      <c r="O844" s="93"/>
      <c r="P844" s="93"/>
      <c r="Q844" s="93"/>
      <c r="R844" s="93"/>
    </row>
    <row r="845" spans="2:18">
      <c r="B845" s="94"/>
      <c r="C845" s="94"/>
      <c r="D845" s="94"/>
      <c r="E845" s="94"/>
      <c r="F845" s="93"/>
      <c r="G845" s="93"/>
      <c r="H845" s="93"/>
      <c r="I845" s="93"/>
      <c r="J845" s="93"/>
      <c r="K845" s="93"/>
      <c r="L845" s="93"/>
      <c r="M845" s="93"/>
      <c r="N845" s="93"/>
      <c r="O845" s="93"/>
      <c r="P845" s="93"/>
      <c r="Q845" s="93"/>
      <c r="R845" s="93"/>
    </row>
    <row r="846" spans="2:18">
      <c r="B846" s="94"/>
      <c r="C846" s="94"/>
      <c r="D846" s="94"/>
      <c r="E846" s="94"/>
      <c r="F846" s="93"/>
      <c r="G846" s="93"/>
      <c r="H846" s="93"/>
      <c r="I846" s="93"/>
      <c r="J846" s="93"/>
      <c r="K846" s="93"/>
      <c r="L846" s="93"/>
      <c r="M846" s="93"/>
      <c r="N846" s="93"/>
      <c r="O846" s="93"/>
      <c r="P846" s="93"/>
      <c r="Q846" s="93"/>
      <c r="R846" s="93"/>
    </row>
    <row r="847" spans="2:18">
      <c r="B847" s="94"/>
      <c r="C847" s="94"/>
      <c r="D847" s="94"/>
      <c r="E847" s="94"/>
      <c r="F847" s="93"/>
      <c r="G847" s="93"/>
      <c r="H847" s="93"/>
      <c r="I847" s="93"/>
      <c r="J847" s="93"/>
      <c r="K847" s="93"/>
      <c r="L847" s="93"/>
      <c r="M847" s="93"/>
      <c r="N847" s="93"/>
      <c r="O847" s="93"/>
      <c r="P847" s="93"/>
      <c r="Q847" s="93"/>
      <c r="R847" s="93"/>
    </row>
    <row r="848" spans="2:18">
      <c r="B848" s="94"/>
      <c r="C848" s="94"/>
      <c r="D848" s="94"/>
      <c r="E848" s="94"/>
      <c r="F848" s="93"/>
      <c r="G848" s="93"/>
      <c r="H848" s="93"/>
      <c r="I848" s="93"/>
      <c r="J848" s="93"/>
      <c r="K848" s="93"/>
      <c r="L848" s="93"/>
      <c r="M848" s="93"/>
      <c r="N848" s="93"/>
      <c r="O848" s="93"/>
      <c r="P848" s="93"/>
      <c r="Q848" s="93"/>
      <c r="R848" s="93"/>
    </row>
    <row r="849" spans="2:18">
      <c r="B849" s="94"/>
      <c r="C849" s="94"/>
      <c r="D849" s="94"/>
      <c r="E849" s="94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/>
      <c r="Q849" s="93"/>
      <c r="R849" s="93"/>
    </row>
    <row r="850" spans="2:18">
      <c r="B850" s="94"/>
      <c r="C850" s="94"/>
      <c r="D850" s="94"/>
      <c r="E850" s="94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P850" s="93"/>
      <c r="Q850" s="93"/>
      <c r="R850" s="93"/>
    </row>
    <row r="851" spans="2:18">
      <c r="B851" s="94"/>
      <c r="C851" s="94"/>
      <c r="D851" s="94"/>
      <c r="E851" s="94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3"/>
      <c r="R851" s="93"/>
    </row>
    <row r="852" spans="2:18">
      <c r="B852" s="94"/>
      <c r="C852" s="94"/>
      <c r="D852" s="94"/>
      <c r="E852" s="94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3"/>
      <c r="R852" s="93"/>
    </row>
    <row r="853" spans="2:18">
      <c r="B853" s="94"/>
      <c r="C853" s="94"/>
      <c r="D853" s="94"/>
      <c r="E853" s="94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93"/>
    </row>
    <row r="854" spans="2:18">
      <c r="B854" s="94"/>
      <c r="C854" s="94"/>
      <c r="D854" s="94"/>
      <c r="E854" s="94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93"/>
    </row>
    <row r="855" spans="2:18">
      <c r="B855" s="94"/>
      <c r="C855" s="94"/>
      <c r="D855" s="94"/>
      <c r="E855" s="94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93"/>
    </row>
    <row r="856" spans="2:18">
      <c r="B856" s="94"/>
      <c r="C856" s="94"/>
      <c r="D856" s="94"/>
      <c r="E856" s="94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93"/>
    </row>
    <row r="857" spans="2:18">
      <c r="B857" s="94"/>
      <c r="C857" s="94"/>
      <c r="D857" s="94"/>
      <c r="E857" s="94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93"/>
    </row>
    <row r="858" spans="2:18">
      <c r="B858" s="94"/>
      <c r="C858" s="94"/>
      <c r="D858" s="94"/>
      <c r="E858" s="94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3"/>
      <c r="R858" s="93"/>
    </row>
    <row r="859" spans="2:18">
      <c r="B859" s="94"/>
      <c r="C859" s="94"/>
      <c r="D859" s="94"/>
      <c r="E859" s="94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3"/>
      <c r="R859" s="93"/>
    </row>
    <row r="860" spans="2:18">
      <c r="B860" s="94"/>
      <c r="C860" s="94"/>
      <c r="D860" s="94"/>
      <c r="E860" s="94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3"/>
      <c r="R860" s="93"/>
    </row>
    <row r="861" spans="2:18">
      <c r="B861" s="94"/>
      <c r="C861" s="94"/>
      <c r="D861" s="94"/>
      <c r="E861" s="94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3"/>
      <c r="R861" s="93"/>
    </row>
    <row r="862" spans="2:18">
      <c r="B862" s="94"/>
      <c r="C862" s="94"/>
      <c r="D862" s="94"/>
      <c r="E862" s="94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3"/>
      <c r="R862" s="93"/>
    </row>
    <row r="863" spans="2:18">
      <c r="B863" s="94"/>
      <c r="C863" s="94"/>
      <c r="D863" s="94"/>
      <c r="E863" s="94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3"/>
      <c r="R863" s="93"/>
    </row>
    <row r="864" spans="2:18">
      <c r="B864" s="94"/>
      <c r="C864" s="94"/>
      <c r="D864" s="94"/>
      <c r="E864" s="94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3"/>
      <c r="R864" s="93"/>
    </row>
    <row r="865" spans="2:18">
      <c r="B865" s="94"/>
      <c r="C865" s="94"/>
      <c r="D865" s="94"/>
      <c r="E865" s="94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3"/>
      <c r="R865" s="93"/>
    </row>
    <row r="866" spans="2:18">
      <c r="B866" s="94"/>
      <c r="C866" s="94"/>
      <c r="D866" s="94"/>
      <c r="E866" s="94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3"/>
      <c r="R866" s="93"/>
    </row>
    <row r="867" spans="2:18">
      <c r="B867" s="94"/>
      <c r="C867" s="94"/>
      <c r="D867" s="94"/>
      <c r="E867" s="94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3"/>
      <c r="R867" s="93"/>
    </row>
    <row r="868" spans="2:18">
      <c r="B868" s="94"/>
      <c r="C868" s="94"/>
      <c r="D868" s="94"/>
      <c r="E868" s="94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3"/>
      <c r="R868" s="93"/>
    </row>
    <row r="869" spans="2:18">
      <c r="B869" s="94"/>
      <c r="C869" s="94"/>
      <c r="D869" s="94"/>
      <c r="E869" s="94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3"/>
      <c r="R869" s="93"/>
    </row>
    <row r="870" spans="2:18">
      <c r="B870" s="94"/>
      <c r="C870" s="94"/>
      <c r="D870" s="94"/>
      <c r="E870" s="94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3"/>
      <c r="R870" s="93"/>
    </row>
    <row r="871" spans="2:18">
      <c r="B871" s="94"/>
      <c r="C871" s="94"/>
      <c r="D871" s="94"/>
      <c r="E871" s="94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3"/>
      <c r="R871" s="93"/>
    </row>
    <row r="872" spans="2:18">
      <c r="B872" s="94"/>
      <c r="C872" s="94"/>
      <c r="D872" s="94"/>
      <c r="E872" s="94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3"/>
      <c r="R872" s="93"/>
    </row>
    <row r="873" spans="2:18">
      <c r="B873" s="94"/>
      <c r="C873" s="94"/>
      <c r="D873" s="94"/>
      <c r="E873" s="94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3"/>
      <c r="R873" s="93"/>
    </row>
    <row r="874" spans="2:18">
      <c r="B874" s="94"/>
      <c r="C874" s="94"/>
      <c r="D874" s="94"/>
      <c r="E874" s="94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3"/>
      <c r="R874" s="93"/>
    </row>
    <row r="875" spans="2:18">
      <c r="B875" s="94"/>
      <c r="C875" s="94"/>
      <c r="D875" s="94"/>
      <c r="E875" s="94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3"/>
      <c r="R875" s="93"/>
    </row>
    <row r="876" spans="2:18">
      <c r="B876" s="94"/>
      <c r="C876" s="94"/>
      <c r="D876" s="94"/>
      <c r="E876" s="94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3"/>
      <c r="R876" s="93"/>
    </row>
    <row r="877" spans="2:18">
      <c r="B877" s="94"/>
      <c r="C877" s="94"/>
      <c r="D877" s="94"/>
      <c r="E877" s="94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3"/>
      <c r="R877" s="93"/>
    </row>
    <row r="878" spans="2:18">
      <c r="B878" s="94"/>
      <c r="C878" s="94"/>
      <c r="D878" s="94"/>
      <c r="E878" s="94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3"/>
      <c r="R878" s="93"/>
    </row>
    <row r="879" spans="2:18">
      <c r="B879" s="94"/>
      <c r="C879" s="94"/>
      <c r="D879" s="94"/>
      <c r="E879" s="94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3"/>
      <c r="R879" s="93"/>
    </row>
    <row r="880" spans="2:18">
      <c r="B880" s="94"/>
      <c r="C880" s="94"/>
      <c r="D880" s="94"/>
      <c r="E880" s="94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3"/>
      <c r="R880" s="93"/>
    </row>
    <row r="881" spans="2:18">
      <c r="B881" s="94"/>
      <c r="C881" s="94"/>
      <c r="D881" s="94"/>
      <c r="E881" s="94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3"/>
      <c r="R881" s="93"/>
    </row>
    <row r="882" spans="2:18">
      <c r="B882" s="94"/>
      <c r="C882" s="94"/>
      <c r="D882" s="94"/>
      <c r="E882" s="94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3"/>
      <c r="R882" s="93"/>
    </row>
    <row r="883" spans="2:18">
      <c r="B883" s="94"/>
      <c r="C883" s="94"/>
      <c r="D883" s="94"/>
      <c r="E883" s="94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3"/>
      <c r="R883" s="93"/>
    </row>
    <row r="884" spans="2:18">
      <c r="B884" s="94"/>
      <c r="C884" s="94"/>
      <c r="D884" s="94"/>
      <c r="E884" s="94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3"/>
      <c r="R884" s="93"/>
    </row>
    <row r="885" spans="2:18">
      <c r="B885" s="94"/>
      <c r="C885" s="94"/>
      <c r="D885" s="94"/>
      <c r="E885" s="94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3"/>
      <c r="R885" s="93"/>
    </row>
    <row r="886" spans="2:18">
      <c r="B886" s="94"/>
      <c r="C886" s="94"/>
      <c r="D886" s="94"/>
      <c r="E886" s="94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3"/>
      <c r="R886" s="93"/>
    </row>
    <row r="887" spans="2:18">
      <c r="B887" s="94"/>
      <c r="C887" s="94"/>
      <c r="D887" s="94"/>
      <c r="E887" s="94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3"/>
      <c r="R887" s="93"/>
    </row>
    <row r="888" spans="2:18">
      <c r="B888" s="94"/>
      <c r="C888" s="94"/>
      <c r="D888" s="94"/>
      <c r="E888" s="94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3"/>
      <c r="R888" s="93"/>
    </row>
    <row r="889" spans="2:18">
      <c r="B889" s="94"/>
      <c r="C889" s="94"/>
      <c r="D889" s="94"/>
      <c r="E889" s="94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3"/>
      <c r="R889" s="93"/>
    </row>
    <row r="890" spans="2:18">
      <c r="B890" s="94"/>
      <c r="C890" s="94"/>
      <c r="D890" s="94"/>
      <c r="E890" s="94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3"/>
      <c r="R890" s="93"/>
    </row>
    <row r="891" spans="2:18">
      <c r="B891" s="94"/>
      <c r="C891" s="94"/>
      <c r="D891" s="94"/>
      <c r="E891" s="94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3"/>
      <c r="R891" s="93"/>
    </row>
    <row r="892" spans="2:18">
      <c r="B892" s="94"/>
      <c r="C892" s="94"/>
      <c r="D892" s="94"/>
      <c r="E892" s="94"/>
      <c r="F892" s="93"/>
      <c r="G892" s="93"/>
      <c r="H892" s="93"/>
      <c r="I892" s="93"/>
      <c r="J892" s="93"/>
      <c r="K892" s="93"/>
      <c r="L892" s="93"/>
      <c r="M892" s="93"/>
      <c r="N892" s="93"/>
      <c r="O892" s="93"/>
      <c r="P892" s="93"/>
      <c r="Q892" s="93"/>
      <c r="R892" s="93"/>
    </row>
    <row r="893" spans="2:18">
      <c r="B893" s="94"/>
      <c r="C893" s="94"/>
      <c r="D893" s="94"/>
      <c r="E893" s="94"/>
      <c r="F893" s="93"/>
      <c r="G893" s="93"/>
      <c r="H893" s="93"/>
      <c r="I893" s="93"/>
      <c r="J893" s="93"/>
      <c r="K893" s="93"/>
      <c r="L893" s="93"/>
      <c r="M893" s="93"/>
      <c r="N893" s="93"/>
      <c r="O893" s="93"/>
      <c r="P893" s="93"/>
      <c r="Q893" s="93"/>
      <c r="R893" s="93"/>
    </row>
    <row r="894" spans="2:18">
      <c r="B894" s="94"/>
      <c r="C894" s="94"/>
      <c r="D894" s="94"/>
      <c r="E894" s="94"/>
      <c r="F894" s="93"/>
      <c r="G894" s="93"/>
      <c r="H894" s="93"/>
      <c r="I894" s="93"/>
      <c r="J894" s="93"/>
      <c r="K894" s="93"/>
      <c r="L894" s="93"/>
      <c r="M894" s="93"/>
      <c r="N894" s="93"/>
      <c r="O894" s="93"/>
      <c r="P894" s="93"/>
      <c r="Q894" s="93"/>
      <c r="R894" s="93"/>
    </row>
    <row r="895" spans="2:18">
      <c r="B895" s="94"/>
      <c r="C895" s="94"/>
      <c r="D895" s="94"/>
      <c r="E895" s="94"/>
      <c r="F895" s="93"/>
      <c r="G895" s="93"/>
      <c r="H895" s="93"/>
      <c r="I895" s="93"/>
      <c r="J895" s="93"/>
      <c r="K895" s="93"/>
      <c r="L895" s="93"/>
      <c r="M895" s="93"/>
      <c r="N895" s="93"/>
      <c r="O895" s="93"/>
      <c r="P895" s="93"/>
      <c r="Q895" s="93"/>
      <c r="R895" s="93"/>
    </row>
    <row r="896" spans="2:18">
      <c r="B896" s="94"/>
      <c r="C896" s="94"/>
      <c r="D896" s="94"/>
      <c r="E896" s="94"/>
      <c r="F896" s="93"/>
      <c r="G896" s="93"/>
      <c r="H896" s="93"/>
      <c r="I896" s="93"/>
      <c r="J896" s="93"/>
      <c r="K896" s="93"/>
      <c r="L896" s="93"/>
      <c r="M896" s="93"/>
      <c r="N896" s="93"/>
      <c r="O896" s="93"/>
      <c r="P896" s="93"/>
      <c r="Q896" s="93"/>
      <c r="R896" s="93"/>
    </row>
    <row r="897" spans="2:18">
      <c r="B897" s="94"/>
      <c r="C897" s="94"/>
      <c r="D897" s="94"/>
      <c r="E897" s="94"/>
      <c r="F897" s="93"/>
      <c r="G897" s="93"/>
      <c r="H897" s="93"/>
      <c r="I897" s="93"/>
      <c r="J897" s="93"/>
      <c r="K897" s="93"/>
      <c r="L897" s="93"/>
      <c r="M897" s="93"/>
      <c r="N897" s="93"/>
      <c r="O897" s="93"/>
      <c r="P897" s="93"/>
      <c r="Q897" s="93"/>
      <c r="R897" s="93"/>
    </row>
    <row r="898" spans="2:18">
      <c r="B898" s="94"/>
      <c r="C898" s="94"/>
      <c r="D898" s="94"/>
      <c r="E898" s="94"/>
      <c r="F898" s="93"/>
      <c r="G898" s="93"/>
      <c r="H898" s="93"/>
      <c r="I898" s="93"/>
      <c r="J898" s="93"/>
      <c r="K898" s="93"/>
      <c r="L898" s="93"/>
      <c r="M898" s="93"/>
      <c r="N898" s="93"/>
      <c r="O898" s="93"/>
      <c r="P898" s="93"/>
      <c r="Q898" s="93"/>
      <c r="R898" s="93"/>
    </row>
    <row r="899" spans="2:18">
      <c r="B899" s="94"/>
      <c r="C899" s="94"/>
      <c r="D899" s="94"/>
      <c r="E899" s="94"/>
      <c r="F899" s="93"/>
      <c r="G899" s="93"/>
      <c r="H899" s="93"/>
      <c r="I899" s="93"/>
      <c r="J899" s="93"/>
      <c r="K899" s="93"/>
      <c r="L899" s="93"/>
      <c r="M899" s="93"/>
      <c r="N899" s="93"/>
      <c r="O899" s="93"/>
      <c r="P899" s="93"/>
      <c r="Q899" s="93"/>
      <c r="R899" s="93"/>
    </row>
    <row r="900" spans="2:18">
      <c r="B900" s="94"/>
      <c r="C900" s="94"/>
      <c r="D900" s="94"/>
      <c r="E900" s="94"/>
      <c r="F900" s="93"/>
      <c r="G900" s="93"/>
      <c r="H900" s="93"/>
      <c r="I900" s="93"/>
      <c r="J900" s="93"/>
      <c r="K900" s="93"/>
      <c r="L900" s="93"/>
      <c r="M900" s="93"/>
      <c r="N900" s="93"/>
      <c r="O900" s="93"/>
      <c r="P900" s="93"/>
      <c r="Q900" s="93"/>
      <c r="R900" s="93"/>
    </row>
    <row r="901" spans="2:18">
      <c r="B901" s="94"/>
      <c r="C901" s="94"/>
      <c r="D901" s="94"/>
      <c r="E901" s="94"/>
      <c r="F901" s="93"/>
      <c r="G901" s="93"/>
      <c r="H901" s="93"/>
      <c r="I901" s="93"/>
      <c r="J901" s="93"/>
      <c r="K901" s="93"/>
      <c r="L901" s="93"/>
      <c r="M901" s="93"/>
      <c r="N901" s="93"/>
      <c r="O901" s="93"/>
      <c r="P901" s="93"/>
      <c r="Q901" s="93"/>
      <c r="R901" s="93"/>
    </row>
    <row r="902" spans="2:18">
      <c r="B902" s="94"/>
      <c r="C902" s="94"/>
      <c r="D902" s="94"/>
      <c r="E902" s="94"/>
      <c r="F902" s="93"/>
      <c r="G902" s="93"/>
      <c r="H902" s="93"/>
      <c r="I902" s="93"/>
      <c r="J902" s="93"/>
      <c r="K902" s="93"/>
      <c r="L902" s="93"/>
      <c r="M902" s="93"/>
      <c r="N902" s="93"/>
      <c r="O902" s="93"/>
      <c r="P902" s="93"/>
      <c r="Q902" s="93"/>
      <c r="R902" s="93"/>
    </row>
    <row r="903" spans="2:18">
      <c r="B903" s="94"/>
      <c r="C903" s="94"/>
      <c r="D903" s="94"/>
      <c r="E903" s="94"/>
      <c r="F903" s="93"/>
      <c r="G903" s="93"/>
      <c r="H903" s="93"/>
      <c r="I903" s="93"/>
      <c r="J903" s="93"/>
      <c r="K903" s="93"/>
      <c r="L903" s="93"/>
      <c r="M903" s="93"/>
      <c r="N903" s="93"/>
      <c r="O903" s="93"/>
      <c r="P903" s="93"/>
      <c r="Q903" s="93"/>
      <c r="R903" s="93"/>
    </row>
    <row r="904" spans="2:18">
      <c r="B904" s="94"/>
      <c r="C904" s="94"/>
      <c r="D904" s="94"/>
      <c r="E904" s="94"/>
      <c r="F904" s="93"/>
      <c r="G904" s="93"/>
      <c r="H904" s="93"/>
      <c r="I904" s="93"/>
      <c r="J904" s="93"/>
      <c r="K904" s="93"/>
      <c r="L904" s="93"/>
      <c r="M904" s="93"/>
      <c r="N904" s="93"/>
      <c r="O904" s="93"/>
      <c r="P904" s="93"/>
      <c r="Q904" s="93"/>
      <c r="R904" s="93"/>
    </row>
    <row r="905" spans="2:18">
      <c r="B905" s="94"/>
      <c r="C905" s="94"/>
      <c r="D905" s="94"/>
      <c r="E905" s="94"/>
      <c r="F905" s="93"/>
      <c r="G905" s="93"/>
      <c r="H905" s="93"/>
      <c r="I905" s="93"/>
      <c r="J905" s="93"/>
      <c r="K905" s="93"/>
      <c r="L905" s="93"/>
      <c r="M905" s="93"/>
      <c r="N905" s="93"/>
      <c r="O905" s="93"/>
      <c r="P905" s="93"/>
      <c r="Q905" s="93"/>
      <c r="R905" s="93"/>
    </row>
    <row r="906" spans="2:18">
      <c r="B906" s="94"/>
      <c r="C906" s="94"/>
      <c r="D906" s="94"/>
      <c r="E906" s="94"/>
      <c r="F906" s="93"/>
      <c r="G906" s="93"/>
      <c r="H906" s="93"/>
      <c r="I906" s="93"/>
      <c r="J906" s="93"/>
      <c r="K906" s="93"/>
      <c r="L906" s="93"/>
      <c r="M906" s="93"/>
      <c r="N906" s="93"/>
      <c r="O906" s="93"/>
      <c r="P906" s="93"/>
      <c r="Q906" s="93"/>
      <c r="R906" s="93"/>
    </row>
    <row r="907" spans="2:18">
      <c r="B907" s="94"/>
      <c r="C907" s="94"/>
      <c r="D907" s="94"/>
      <c r="E907" s="94"/>
      <c r="F907" s="93"/>
      <c r="G907" s="93"/>
      <c r="H907" s="93"/>
      <c r="I907" s="93"/>
      <c r="J907" s="93"/>
      <c r="K907" s="93"/>
      <c r="L907" s="93"/>
      <c r="M907" s="93"/>
      <c r="N907" s="93"/>
      <c r="O907" s="93"/>
      <c r="P907" s="93"/>
      <c r="Q907" s="93"/>
      <c r="R907" s="93"/>
    </row>
    <row r="908" spans="2:18">
      <c r="B908" s="94"/>
      <c r="C908" s="94"/>
      <c r="D908" s="94"/>
      <c r="E908" s="94"/>
      <c r="F908" s="93"/>
      <c r="G908" s="93"/>
      <c r="H908" s="93"/>
      <c r="I908" s="93"/>
      <c r="J908" s="93"/>
      <c r="K908" s="93"/>
      <c r="L908" s="93"/>
      <c r="M908" s="93"/>
      <c r="N908" s="93"/>
      <c r="O908" s="93"/>
      <c r="P908" s="93"/>
      <c r="Q908" s="93"/>
      <c r="R908" s="93"/>
    </row>
    <row r="909" spans="2:18">
      <c r="B909" s="94"/>
      <c r="C909" s="94"/>
      <c r="D909" s="94"/>
      <c r="E909" s="94"/>
      <c r="F909" s="93"/>
      <c r="G909" s="93"/>
      <c r="H909" s="93"/>
      <c r="I909" s="93"/>
      <c r="J909" s="93"/>
      <c r="K909" s="93"/>
      <c r="L909" s="93"/>
      <c r="M909" s="93"/>
      <c r="N909" s="93"/>
      <c r="O909" s="93"/>
      <c r="P909" s="93"/>
      <c r="Q909" s="93"/>
      <c r="R909" s="93"/>
    </row>
    <row r="910" spans="2:18">
      <c r="B910" s="94"/>
      <c r="C910" s="94"/>
      <c r="D910" s="94"/>
      <c r="E910" s="94"/>
      <c r="F910" s="93"/>
      <c r="G910" s="93"/>
      <c r="H910" s="93"/>
      <c r="I910" s="93"/>
      <c r="J910" s="93"/>
      <c r="K910" s="93"/>
      <c r="L910" s="93"/>
      <c r="M910" s="93"/>
      <c r="N910" s="93"/>
      <c r="O910" s="93"/>
      <c r="P910" s="93"/>
      <c r="Q910" s="93"/>
      <c r="R910" s="93"/>
    </row>
    <row r="911" spans="2:18">
      <c r="B911" s="94"/>
      <c r="C911" s="94"/>
      <c r="D911" s="94"/>
      <c r="E911" s="94"/>
      <c r="F911" s="93"/>
      <c r="G911" s="93"/>
      <c r="H911" s="93"/>
      <c r="I911" s="93"/>
      <c r="J911" s="93"/>
      <c r="K911" s="93"/>
      <c r="L911" s="93"/>
      <c r="M911" s="93"/>
      <c r="N911" s="93"/>
      <c r="O911" s="93"/>
      <c r="P911" s="93"/>
      <c r="Q911" s="93"/>
      <c r="R911" s="93"/>
    </row>
    <row r="912" spans="2:18">
      <c r="B912" s="94"/>
      <c r="C912" s="94"/>
      <c r="D912" s="94"/>
      <c r="E912" s="94"/>
      <c r="F912" s="93"/>
      <c r="G912" s="93"/>
      <c r="H912" s="93"/>
      <c r="I912" s="93"/>
      <c r="J912" s="93"/>
      <c r="K912" s="93"/>
      <c r="L912" s="93"/>
      <c r="M912" s="93"/>
      <c r="N912" s="93"/>
      <c r="O912" s="93"/>
      <c r="P912" s="93"/>
      <c r="Q912" s="93"/>
      <c r="R912" s="93"/>
    </row>
    <row r="913" spans="2:18">
      <c r="B913" s="94"/>
      <c r="C913" s="94"/>
      <c r="D913" s="94"/>
      <c r="E913" s="94"/>
      <c r="F913" s="93"/>
      <c r="G913" s="93"/>
      <c r="H913" s="93"/>
      <c r="I913" s="93"/>
      <c r="J913" s="93"/>
      <c r="K913" s="93"/>
      <c r="L913" s="93"/>
      <c r="M913" s="93"/>
      <c r="N913" s="93"/>
      <c r="O913" s="93"/>
      <c r="P913" s="93"/>
      <c r="Q913" s="93"/>
      <c r="R913" s="93"/>
    </row>
    <row r="914" spans="2:18">
      <c r="B914" s="94"/>
      <c r="C914" s="94"/>
      <c r="D914" s="94"/>
      <c r="E914" s="94"/>
      <c r="F914" s="93"/>
      <c r="G914" s="93"/>
      <c r="H914" s="93"/>
      <c r="I914" s="93"/>
      <c r="J914" s="93"/>
      <c r="K914" s="93"/>
      <c r="L914" s="93"/>
      <c r="M914" s="93"/>
      <c r="N914" s="93"/>
      <c r="O914" s="93"/>
      <c r="P914" s="93"/>
      <c r="Q914" s="93"/>
      <c r="R914" s="93"/>
    </row>
    <row r="915" spans="2:18">
      <c r="B915" s="94"/>
      <c r="C915" s="94"/>
      <c r="D915" s="94"/>
      <c r="E915" s="94"/>
      <c r="F915" s="93"/>
      <c r="G915" s="93"/>
      <c r="H915" s="93"/>
      <c r="I915" s="93"/>
      <c r="J915" s="93"/>
      <c r="K915" s="93"/>
      <c r="L915" s="93"/>
      <c r="M915" s="93"/>
      <c r="N915" s="93"/>
      <c r="O915" s="93"/>
      <c r="P915" s="93"/>
      <c r="Q915" s="93"/>
      <c r="R915" s="93"/>
    </row>
    <row r="916" spans="2:18">
      <c r="B916" s="94"/>
      <c r="C916" s="94"/>
      <c r="D916" s="94"/>
      <c r="E916" s="94"/>
      <c r="F916" s="93"/>
      <c r="G916" s="93"/>
      <c r="H916" s="93"/>
      <c r="I916" s="93"/>
      <c r="J916" s="93"/>
      <c r="K916" s="93"/>
      <c r="L916" s="93"/>
      <c r="M916" s="93"/>
      <c r="N916" s="93"/>
      <c r="O916" s="93"/>
      <c r="P916" s="93"/>
      <c r="Q916" s="93"/>
      <c r="R916" s="93"/>
    </row>
    <row r="917" spans="2:18">
      <c r="B917" s="94"/>
      <c r="C917" s="94"/>
      <c r="D917" s="94"/>
      <c r="E917" s="94"/>
      <c r="F917" s="93"/>
      <c r="G917" s="93"/>
      <c r="H917" s="93"/>
      <c r="I917" s="93"/>
      <c r="J917" s="93"/>
      <c r="K917" s="93"/>
      <c r="L917" s="93"/>
      <c r="M917" s="93"/>
      <c r="N917" s="93"/>
      <c r="O917" s="93"/>
      <c r="P917" s="93"/>
      <c r="Q917" s="93"/>
      <c r="R917" s="93"/>
    </row>
    <row r="918" spans="2:18">
      <c r="B918" s="94"/>
      <c r="C918" s="94"/>
      <c r="D918" s="94"/>
      <c r="E918" s="94"/>
      <c r="F918" s="93"/>
      <c r="G918" s="93"/>
      <c r="H918" s="93"/>
      <c r="I918" s="93"/>
      <c r="J918" s="93"/>
      <c r="K918" s="93"/>
      <c r="L918" s="93"/>
      <c r="M918" s="93"/>
      <c r="N918" s="93"/>
      <c r="O918" s="93"/>
      <c r="P918" s="93"/>
      <c r="Q918" s="93"/>
      <c r="R918" s="93"/>
    </row>
    <row r="919" spans="2:18">
      <c r="B919" s="94"/>
      <c r="C919" s="94"/>
      <c r="D919" s="94"/>
      <c r="E919" s="94"/>
      <c r="F919" s="93"/>
      <c r="G919" s="93"/>
      <c r="H919" s="93"/>
      <c r="I919" s="93"/>
      <c r="J919" s="93"/>
      <c r="K919" s="93"/>
      <c r="L919" s="93"/>
      <c r="M919" s="93"/>
      <c r="N919" s="93"/>
      <c r="O919" s="93"/>
      <c r="P919" s="93"/>
      <c r="Q919" s="93"/>
      <c r="R919" s="93"/>
    </row>
    <row r="920" spans="2:18">
      <c r="B920" s="94"/>
      <c r="C920" s="94"/>
      <c r="D920" s="94"/>
      <c r="E920" s="94"/>
      <c r="F920" s="93"/>
      <c r="G920" s="93"/>
      <c r="H920" s="93"/>
      <c r="I920" s="93"/>
      <c r="J920" s="93"/>
      <c r="K920" s="93"/>
      <c r="L920" s="93"/>
      <c r="M920" s="93"/>
      <c r="N920" s="93"/>
      <c r="O920" s="93"/>
      <c r="P920" s="93"/>
      <c r="Q920" s="93"/>
      <c r="R920" s="93"/>
    </row>
    <row r="921" spans="2:18">
      <c r="B921" s="94"/>
      <c r="C921" s="94"/>
      <c r="D921" s="94"/>
      <c r="E921" s="94"/>
      <c r="F921" s="93"/>
      <c r="G921" s="93"/>
      <c r="H921" s="93"/>
      <c r="I921" s="93"/>
      <c r="J921" s="93"/>
      <c r="K921" s="93"/>
      <c r="L921" s="93"/>
      <c r="M921" s="93"/>
      <c r="N921" s="93"/>
      <c r="O921" s="93"/>
      <c r="P921" s="93"/>
      <c r="Q921" s="93"/>
      <c r="R921" s="93"/>
    </row>
    <row r="922" spans="2:18">
      <c r="B922" s="94"/>
      <c r="C922" s="94"/>
      <c r="D922" s="94"/>
      <c r="E922" s="94"/>
      <c r="F922" s="93"/>
      <c r="G922" s="93"/>
      <c r="H922" s="93"/>
      <c r="I922" s="93"/>
      <c r="J922" s="93"/>
      <c r="K922" s="93"/>
      <c r="L922" s="93"/>
      <c r="M922" s="93"/>
      <c r="N922" s="93"/>
      <c r="O922" s="93"/>
      <c r="P922" s="93"/>
      <c r="Q922" s="93"/>
      <c r="R922" s="93"/>
    </row>
    <row r="923" spans="2:18">
      <c r="B923" s="94"/>
      <c r="C923" s="94"/>
      <c r="D923" s="94"/>
      <c r="E923" s="94"/>
      <c r="F923" s="93"/>
      <c r="G923" s="93"/>
      <c r="H923" s="93"/>
      <c r="I923" s="93"/>
      <c r="J923" s="93"/>
      <c r="K923" s="93"/>
      <c r="L923" s="93"/>
      <c r="M923" s="93"/>
      <c r="N923" s="93"/>
      <c r="O923" s="93"/>
      <c r="P923" s="93"/>
      <c r="Q923" s="93"/>
      <c r="R923" s="93"/>
    </row>
    <row r="924" spans="2:18">
      <c r="B924" s="94"/>
      <c r="C924" s="94"/>
      <c r="D924" s="94"/>
      <c r="E924" s="94"/>
      <c r="F924" s="93"/>
      <c r="G924" s="93"/>
      <c r="H924" s="93"/>
      <c r="I924" s="93"/>
      <c r="J924" s="93"/>
      <c r="K924" s="93"/>
      <c r="L924" s="93"/>
      <c r="M924" s="93"/>
      <c r="N924" s="93"/>
      <c r="O924" s="93"/>
      <c r="P924" s="93"/>
      <c r="Q924" s="93"/>
      <c r="R924" s="93"/>
    </row>
    <row r="925" spans="2:18">
      <c r="B925" s="94"/>
      <c r="C925" s="94"/>
      <c r="D925" s="94"/>
      <c r="E925" s="94"/>
      <c r="F925" s="93"/>
      <c r="G925" s="93"/>
      <c r="H925" s="93"/>
      <c r="I925" s="93"/>
      <c r="J925" s="93"/>
      <c r="K925" s="93"/>
      <c r="L925" s="93"/>
      <c r="M925" s="93"/>
      <c r="N925" s="93"/>
      <c r="O925" s="93"/>
      <c r="P925" s="93"/>
      <c r="Q925" s="93"/>
      <c r="R925" s="93"/>
    </row>
    <row r="926" spans="2:18">
      <c r="B926" s="94"/>
      <c r="C926" s="94"/>
      <c r="D926" s="94"/>
      <c r="E926" s="94"/>
      <c r="F926" s="93"/>
      <c r="G926" s="93"/>
      <c r="H926" s="93"/>
      <c r="I926" s="93"/>
      <c r="J926" s="93"/>
      <c r="K926" s="93"/>
      <c r="L926" s="93"/>
      <c r="M926" s="93"/>
      <c r="N926" s="93"/>
      <c r="O926" s="93"/>
      <c r="P926" s="93"/>
      <c r="Q926" s="93"/>
      <c r="R926" s="93"/>
    </row>
    <row r="927" spans="2:18">
      <c r="B927" s="94"/>
      <c r="C927" s="94"/>
      <c r="D927" s="94"/>
      <c r="E927" s="94"/>
      <c r="F927" s="93"/>
      <c r="G927" s="93"/>
      <c r="H927" s="93"/>
      <c r="I927" s="93"/>
      <c r="J927" s="93"/>
      <c r="K927" s="93"/>
      <c r="L927" s="93"/>
      <c r="M927" s="93"/>
      <c r="N927" s="93"/>
      <c r="O927" s="93"/>
      <c r="P927" s="93"/>
      <c r="Q927" s="93"/>
      <c r="R927" s="93"/>
    </row>
    <row r="928" spans="2:18">
      <c r="B928" s="94"/>
      <c r="C928" s="94"/>
      <c r="D928" s="94"/>
      <c r="E928" s="94"/>
      <c r="F928" s="93"/>
      <c r="G928" s="93"/>
      <c r="H928" s="93"/>
      <c r="I928" s="93"/>
      <c r="J928" s="93"/>
      <c r="K928" s="93"/>
      <c r="L928" s="93"/>
      <c r="M928" s="93"/>
      <c r="N928" s="93"/>
      <c r="O928" s="93"/>
      <c r="P928" s="93"/>
      <c r="Q928" s="93"/>
      <c r="R928" s="93"/>
    </row>
    <row r="929" spans="2:18">
      <c r="B929" s="94"/>
      <c r="C929" s="94"/>
      <c r="D929" s="94"/>
      <c r="E929" s="94"/>
      <c r="F929" s="93"/>
      <c r="G929" s="93"/>
      <c r="H929" s="93"/>
      <c r="I929" s="93"/>
      <c r="J929" s="93"/>
      <c r="K929" s="93"/>
      <c r="L929" s="93"/>
      <c r="M929" s="93"/>
      <c r="N929" s="93"/>
      <c r="O929" s="93"/>
      <c r="P929" s="93"/>
      <c r="Q929" s="93"/>
      <c r="R929" s="93"/>
    </row>
    <row r="930" spans="2:18">
      <c r="B930" s="94"/>
      <c r="C930" s="94"/>
      <c r="D930" s="94"/>
      <c r="E930" s="94"/>
      <c r="F930" s="93"/>
      <c r="G930" s="93"/>
      <c r="H930" s="93"/>
      <c r="I930" s="93"/>
      <c r="J930" s="93"/>
      <c r="K930" s="93"/>
      <c r="L930" s="93"/>
      <c r="M930" s="93"/>
      <c r="N930" s="93"/>
      <c r="O930" s="93"/>
      <c r="P930" s="93"/>
      <c r="Q930" s="93"/>
      <c r="R930" s="93"/>
    </row>
    <row r="931" spans="2:18">
      <c r="B931" s="94"/>
      <c r="C931" s="94"/>
      <c r="D931" s="94"/>
      <c r="E931" s="94"/>
      <c r="F931" s="93"/>
      <c r="G931" s="93"/>
      <c r="H931" s="93"/>
      <c r="I931" s="93"/>
      <c r="J931" s="93"/>
      <c r="K931" s="93"/>
      <c r="L931" s="93"/>
      <c r="M931" s="93"/>
      <c r="N931" s="93"/>
      <c r="O931" s="93"/>
      <c r="P931" s="93"/>
      <c r="Q931" s="93"/>
      <c r="R931" s="93"/>
    </row>
    <row r="932" spans="2:18">
      <c r="B932" s="94"/>
      <c r="C932" s="94"/>
      <c r="D932" s="94"/>
      <c r="E932" s="94"/>
      <c r="F932" s="93"/>
      <c r="G932" s="93"/>
      <c r="H932" s="93"/>
      <c r="I932" s="93"/>
      <c r="J932" s="93"/>
      <c r="K932" s="93"/>
      <c r="L932" s="93"/>
      <c r="M932" s="93"/>
      <c r="N932" s="93"/>
      <c r="O932" s="93"/>
      <c r="P932" s="93"/>
      <c r="Q932" s="93"/>
      <c r="R932" s="93"/>
    </row>
    <row r="933" spans="2:18">
      <c r="B933" s="94"/>
      <c r="C933" s="94"/>
      <c r="D933" s="94"/>
      <c r="E933" s="94"/>
      <c r="F933" s="93"/>
      <c r="G933" s="93"/>
      <c r="H933" s="93"/>
      <c r="I933" s="93"/>
      <c r="J933" s="93"/>
      <c r="K933" s="93"/>
      <c r="L933" s="93"/>
      <c r="M933" s="93"/>
      <c r="N933" s="93"/>
      <c r="O933" s="93"/>
      <c r="P933" s="93"/>
      <c r="Q933" s="93"/>
      <c r="R933" s="93"/>
    </row>
    <row r="934" spans="2:18">
      <c r="B934" s="94"/>
      <c r="C934" s="94"/>
      <c r="D934" s="94"/>
      <c r="E934" s="94"/>
      <c r="F934" s="93"/>
      <c r="G934" s="93"/>
      <c r="H934" s="93"/>
      <c r="I934" s="93"/>
      <c r="J934" s="93"/>
      <c r="K934" s="93"/>
      <c r="L934" s="93"/>
      <c r="M934" s="93"/>
      <c r="N934" s="93"/>
      <c r="O934" s="93"/>
      <c r="P934" s="93"/>
      <c r="Q934" s="93"/>
      <c r="R934" s="93"/>
    </row>
    <row r="935" spans="2:18">
      <c r="B935" s="94"/>
      <c r="C935" s="94"/>
      <c r="D935" s="94"/>
      <c r="E935" s="94"/>
      <c r="F935" s="93"/>
      <c r="G935" s="93"/>
      <c r="H935" s="93"/>
      <c r="I935" s="93"/>
      <c r="J935" s="93"/>
      <c r="K935" s="93"/>
      <c r="L935" s="93"/>
      <c r="M935" s="93"/>
      <c r="N935" s="93"/>
      <c r="O935" s="93"/>
      <c r="P935" s="93"/>
      <c r="Q935" s="93"/>
      <c r="R935" s="93"/>
    </row>
    <row r="936" spans="2:18">
      <c r="B936" s="94"/>
      <c r="C936" s="94"/>
      <c r="D936" s="94"/>
      <c r="E936" s="94"/>
      <c r="F936" s="93"/>
      <c r="G936" s="93"/>
      <c r="H936" s="93"/>
      <c r="I936" s="93"/>
      <c r="J936" s="93"/>
      <c r="K936" s="93"/>
      <c r="L936" s="93"/>
      <c r="M936" s="93"/>
      <c r="N936" s="93"/>
      <c r="O936" s="93"/>
      <c r="P936" s="93"/>
      <c r="Q936" s="93"/>
      <c r="R936" s="93"/>
    </row>
    <row r="937" spans="2:18">
      <c r="B937" s="94"/>
      <c r="C937" s="94"/>
      <c r="D937" s="94"/>
      <c r="E937" s="94"/>
      <c r="F937" s="93"/>
      <c r="G937" s="93"/>
      <c r="H937" s="93"/>
      <c r="I937" s="93"/>
      <c r="J937" s="93"/>
      <c r="K937" s="93"/>
      <c r="L937" s="93"/>
      <c r="M937" s="93"/>
      <c r="N937" s="93"/>
      <c r="O937" s="93"/>
      <c r="P937" s="93"/>
      <c r="Q937" s="93"/>
      <c r="R937" s="93"/>
    </row>
    <row r="938" spans="2:18">
      <c r="B938" s="94"/>
      <c r="C938" s="94"/>
      <c r="D938" s="94"/>
      <c r="E938" s="94"/>
      <c r="F938" s="93"/>
      <c r="G938" s="93"/>
      <c r="H938" s="93"/>
      <c r="I938" s="93"/>
      <c r="J938" s="93"/>
      <c r="K938" s="93"/>
      <c r="L938" s="93"/>
      <c r="M938" s="93"/>
      <c r="N938" s="93"/>
      <c r="O938" s="93"/>
      <c r="P938" s="93"/>
      <c r="Q938" s="93"/>
      <c r="R938" s="93"/>
    </row>
    <row r="939" spans="2:18">
      <c r="B939" s="94"/>
      <c r="C939" s="94"/>
      <c r="D939" s="94"/>
      <c r="E939" s="94"/>
      <c r="F939" s="93"/>
      <c r="G939" s="93"/>
      <c r="H939" s="93"/>
      <c r="I939" s="93"/>
      <c r="J939" s="93"/>
      <c r="K939" s="93"/>
      <c r="L939" s="93"/>
      <c r="M939" s="93"/>
      <c r="N939" s="93"/>
      <c r="O939" s="93"/>
      <c r="P939" s="93"/>
      <c r="Q939" s="93"/>
      <c r="R939" s="93"/>
    </row>
    <row r="940" spans="2:18">
      <c r="B940" s="94"/>
      <c r="C940" s="94"/>
      <c r="D940" s="94"/>
      <c r="E940" s="94"/>
      <c r="F940" s="93"/>
      <c r="G940" s="93"/>
      <c r="H940" s="93"/>
      <c r="I940" s="93"/>
      <c r="J940" s="93"/>
      <c r="K940" s="93"/>
      <c r="L940" s="93"/>
      <c r="M940" s="93"/>
      <c r="N940" s="93"/>
      <c r="O940" s="93"/>
      <c r="P940" s="93"/>
      <c r="Q940" s="93"/>
      <c r="R940" s="93"/>
    </row>
    <row r="941" spans="2:18">
      <c r="B941" s="94"/>
      <c r="C941" s="94"/>
      <c r="D941" s="94"/>
      <c r="E941" s="94"/>
      <c r="F941" s="93"/>
      <c r="G941" s="93"/>
      <c r="H941" s="93"/>
      <c r="I941" s="93"/>
      <c r="J941" s="93"/>
      <c r="K941" s="93"/>
      <c r="L941" s="93"/>
      <c r="M941" s="93"/>
      <c r="N941" s="93"/>
      <c r="O941" s="93"/>
      <c r="P941" s="93"/>
      <c r="Q941" s="93"/>
      <c r="R941" s="93"/>
    </row>
    <row r="942" spans="2:18">
      <c r="B942" s="94"/>
      <c r="C942" s="94"/>
      <c r="D942" s="94"/>
      <c r="E942" s="94"/>
      <c r="F942" s="93"/>
      <c r="G942" s="93"/>
      <c r="H942" s="93"/>
      <c r="I942" s="93"/>
      <c r="J942" s="93"/>
      <c r="K942" s="93"/>
      <c r="L942" s="93"/>
      <c r="M942" s="93"/>
      <c r="N942" s="93"/>
      <c r="O942" s="93"/>
      <c r="P942" s="93"/>
      <c r="Q942" s="93"/>
      <c r="R942" s="93"/>
    </row>
    <row r="943" spans="2:18">
      <c r="B943" s="94"/>
      <c r="C943" s="94"/>
      <c r="D943" s="94"/>
      <c r="E943" s="94"/>
      <c r="F943" s="93"/>
      <c r="G943" s="93"/>
      <c r="H943" s="93"/>
      <c r="I943" s="93"/>
      <c r="J943" s="93"/>
      <c r="K943" s="93"/>
      <c r="L943" s="93"/>
      <c r="M943" s="93"/>
      <c r="N943" s="93"/>
      <c r="O943" s="93"/>
      <c r="P943" s="93"/>
      <c r="Q943" s="93"/>
      <c r="R943" s="93"/>
    </row>
    <row r="944" spans="2:18">
      <c r="B944" s="94"/>
      <c r="C944" s="94"/>
      <c r="D944" s="94"/>
      <c r="E944" s="94"/>
      <c r="F944" s="93"/>
      <c r="G944" s="93"/>
      <c r="H944" s="93"/>
      <c r="I944" s="93"/>
      <c r="J944" s="93"/>
      <c r="K944" s="93"/>
      <c r="L944" s="93"/>
      <c r="M944" s="93"/>
      <c r="N944" s="93"/>
      <c r="O944" s="93"/>
      <c r="P944" s="93"/>
      <c r="Q944" s="93"/>
      <c r="R944" s="93"/>
    </row>
    <row r="945" spans="2:18">
      <c r="B945" s="94"/>
      <c r="C945" s="94"/>
      <c r="D945" s="94"/>
      <c r="E945" s="94"/>
      <c r="F945" s="93"/>
      <c r="G945" s="93"/>
      <c r="H945" s="93"/>
      <c r="I945" s="93"/>
      <c r="J945" s="93"/>
      <c r="K945" s="93"/>
      <c r="L945" s="93"/>
      <c r="M945" s="93"/>
      <c r="N945" s="93"/>
      <c r="O945" s="93"/>
      <c r="P945" s="93"/>
      <c r="Q945" s="93"/>
      <c r="R945" s="93"/>
    </row>
    <row r="946" spans="2:18">
      <c r="B946" s="94"/>
      <c r="C946" s="94"/>
      <c r="D946" s="94"/>
      <c r="E946" s="94"/>
      <c r="F946" s="93"/>
      <c r="G946" s="93"/>
      <c r="H946" s="93"/>
      <c r="I946" s="93"/>
      <c r="J946" s="93"/>
      <c r="K946" s="93"/>
      <c r="L946" s="93"/>
      <c r="M946" s="93"/>
      <c r="N946" s="93"/>
      <c r="O946" s="93"/>
      <c r="P946" s="93"/>
      <c r="Q946" s="93"/>
      <c r="R946" s="93"/>
    </row>
    <row r="947" spans="2:18">
      <c r="B947" s="94"/>
      <c r="C947" s="94"/>
      <c r="D947" s="94"/>
      <c r="E947" s="94"/>
      <c r="F947" s="93"/>
      <c r="G947" s="93"/>
      <c r="H947" s="93"/>
      <c r="I947" s="93"/>
      <c r="J947" s="93"/>
      <c r="K947" s="93"/>
      <c r="L947" s="93"/>
      <c r="M947" s="93"/>
      <c r="N947" s="93"/>
      <c r="O947" s="93"/>
      <c r="P947" s="93"/>
      <c r="Q947" s="93"/>
      <c r="R947" s="93"/>
    </row>
    <row r="948" spans="2:18">
      <c r="B948" s="94"/>
      <c r="C948" s="94"/>
      <c r="D948" s="94"/>
      <c r="E948" s="94"/>
      <c r="F948" s="93"/>
      <c r="G948" s="93"/>
      <c r="H948" s="93"/>
      <c r="I948" s="93"/>
      <c r="J948" s="93"/>
      <c r="K948" s="93"/>
      <c r="L948" s="93"/>
      <c r="M948" s="93"/>
      <c r="N948" s="93"/>
      <c r="O948" s="93"/>
      <c r="P948" s="93"/>
      <c r="Q948" s="93"/>
      <c r="R948" s="93"/>
    </row>
    <row r="949" spans="2:18">
      <c r="B949" s="94"/>
      <c r="C949" s="94"/>
      <c r="D949" s="94"/>
      <c r="E949" s="94"/>
      <c r="F949" s="93"/>
      <c r="G949" s="93"/>
      <c r="H949" s="93"/>
      <c r="I949" s="93"/>
      <c r="J949" s="93"/>
      <c r="K949" s="93"/>
      <c r="L949" s="93"/>
      <c r="M949" s="93"/>
      <c r="N949" s="93"/>
      <c r="O949" s="93"/>
      <c r="P949" s="93"/>
      <c r="Q949" s="93"/>
      <c r="R949" s="93"/>
    </row>
    <row r="950" spans="2:18">
      <c r="B950" s="94"/>
      <c r="C950" s="94"/>
      <c r="D950" s="94"/>
      <c r="E950" s="94"/>
      <c r="F950" s="93"/>
      <c r="G950" s="93"/>
      <c r="H950" s="93"/>
      <c r="I950" s="93"/>
      <c r="J950" s="93"/>
      <c r="K950" s="93"/>
      <c r="L950" s="93"/>
      <c r="M950" s="93"/>
      <c r="N950" s="93"/>
      <c r="O950" s="93"/>
      <c r="P950" s="93"/>
      <c r="Q950" s="93"/>
      <c r="R950" s="93"/>
    </row>
    <row r="951" spans="2:18">
      <c r="B951" s="94"/>
      <c r="C951" s="94"/>
      <c r="D951" s="94"/>
      <c r="E951" s="94"/>
      <c r="F951" s="93"/>
      <c r="G951" s="93"/>
      <c r="H951" s="93"/>
      <c r="I951" s="93"/>
      <c r="J951" s="93"/>
      <c r="K951" s="93"/>
      <c r="L951" s="93"/>
      <c r="M951" s="93"/>
      <c r="N951" s="93"/>
      <c r="O951" s="93"/>
      <c r="P951" s="93"/>
      <c r="Q951" s="93"/>
      <c r="R951" s="93"/>
    </row>
    <row r="952" spans="2:18">
      <c r="B952" s="94"/>
      <c r="C952" s="94"/>
      <c r="D952" s="94"/>
      <c r="E952" s="94"/>
      <c r="F952" s="93"/>
      <c r="G952" s="93"/>
      <c r="H952" s="93"/>
      <c r="I952" s="93"/>
      <c r="J952" s="93"/>
      <c r="K952" s="93"/>
      <c r="L952" s="93"/>
      <c r="M952" s="93"/>
      <c r="N952" s="93"/>
      <c r="O952" s="93"/>
      <c r="P952" s="93"/>
      <c r="Q952" s="93"/>
      <c r="R952" s="93"/>
    </row>
    <row r="953" spans="2:18">
      <c r="B953" s="94"/>
      <c r="C953" s="94"/>
      <c r="D953" s="94"/>
      <c r="E953" s="94"/>
      <c r="F953" s="93"/>
      <c r="G953" s="93"/>
      <c r="H953" s="93"/>
      <c r="I953" s="93"/>
      <c r="J953" s="93"/>
      <c r="K953" s="93"/>
      <c r="L953" s="93"/>
      <c r="M953" s="93"/>
      <c r="N953" s="93"/>
      <c r="O953" s="93"/>
      <c r="P953" s="93"/>
      <c r="Q953" s="93"/>
      <c r="R953" s="93"/>
    </row>
    <row r="954" spans="2:18">
      <c r="B954" s="94"/>
      <c r="C954" s="94"/>
      <c r="D954" s="94"/>
      <c r="E954" s="94"/>
      <c r="F954" s="93"/>
      <c r="G954" s="93"/>
      <c r="H954" s="93"/>
      <c r="I954" s="93"/>
      <c r="J954" s="93"/>
      <c r="K954" s="93"/>
      <c r="L954" s="93"/>
      <c r="M954" s="93"/>
      <c r="N954" s="93"/>
      <c r="O954" s="93"/>
      <c r="P954" s="93"/>
      <c r="Q954" s="93"/>
      <c r="R954" s="93"/>
    </row>
    <row r="955" spans="2:18">
      <c r="B955" s="94"/>
      <c r="C955" s="94"/>
      <c r="D955" s="94"/>
      <c r="E955" s="94"/>
      <c r="F955" s="93"/>
      <c r="G955" s="93"/>
      <c r="H955" s="93"/>
      <c r="I955" s="93"/>
      <c r="J955" s="93"/>
      <c r="K955" s="93"/>
      <c r="L955" s="93"/>
      <c r="M955" s="93"/>
      <c r="N955" s="93"/>
      <c r="O955" s="93"/>
      <c r="P955" s="93"/>
      <c r="Q955" s="93"/>
      <c r="R955" s="93"/>
    </row>
    <row r="956" spans="2:18">
      <c r="B956" s="94"/>
      <c r="C956" s="94"/>
      <c r="D956" s="94"/>
      <c r="E956" s="94"/>
      <c r="F956" s="93"/>
      <c r="G956" s="93"/>
      <c r="H956" s="93"/>
      <c r="I956" s="93"/>
      <c r="J956" s="93"/>
      <c r="K956" s="93"/>
      <c r="L956" s="93"/>
      <c r="M956" s="93"/>
      <c r="N956" s="93"/>
      <c r="O956" s="93"/>
      <c r="P956" s="93"/>
      <c r="Q956" s="93"/>
      <c r="R956" s="93"/>
    </row>
    <row r="957" spans="2:18">
      <c r="B957" s="94"/>
      <c r="C957" s="94"/>
      <c r="D957" s="94"/>
      <c r="E957" s="94"/>
      <c r="F957" s="93"/>
      <c r="G957" s="93"/>
      <c r="H957" s="93"/>
      <c r="I957" s="93"/>
      <c r="J957" s="93"/>
      <c r="K957" s="93"/>
      <c r="L957" s="93"/>
      <c r="M957" s="93"/>
      <c r="N957" s="93"/>
      <c r="O957" s="93"/>
      <c r="P957" s="93"/>
      <c r="Q957" s="93"/>
      <c r="R957" s="93"/>
    </row>
    <row r="958" spans="2:18">
      <c r="B958" s="94"/>
      <c r="C958" s="94"/>
      <c r="D958" s="94"/>
      <c r="E958" s="94"/>
      <c r="F958" s="93"/>
      <c r="G958" s="93"/>
      <c r="H958" s="93"/>
      <c r="I958" s="93"/>
      <c r="J958" s="93"/>
      <c r="K958" s="93"/>
      <c r="L958" s="93"/>
      <c r="M958" s="93"/>
      <c r="N958" s="93"/>
      <c r="O958" s="93"/>
      <c r="P958" s="93"/>
      <c r="Q958" s="93"/>
      <c r="R958" s="93"/>
    </row>
    <row r="959" spans="2:18">
      <c r="B959" s="94"/>
      <c r="C959" s="94"/>
      <c r="D959" s="94"/>
      <c r="E959" s="94"/>
      <c r="F959" s="93"/>
      <c r="G959" s="93"/>
      <c r="H959" s="93"/>
      <c r="I959" s="93"/>
      <c r="J959" s="93"/>
      <c r="K959" s="93"/>
      <c r="L959" s="93"/>
      <c r="M959" s="93"/>
      <c r="N959" s="93"/>
      <c r="O959" s="93"/>
      <c r="P959" s="93"/>
      <c r="Q959" s="93"/>
      <c r="R959" s="93"/>
    </row>
    <row r="960" spans="2:18">
      <c r="B960" s="94"/>
      <c r="C960" s="94"/>
      <c r="D960" s="94"/>
      <c r="E960" s="94"/>
      <c r="F960" s="93"/>
      <c r="G960" s="93"/>
      <c r="H960" s="93"/>
      <c r="I960" s="93"/>
      <c r="J960" s="93"/>
      <c r="K960" s="93"/>
      <c r="L960" s="93"/>
      <c r="M960" s="93"/>
      <c r="N960" s="93"/>
      <c r="O960" s="93"/>
      <c r="P960" s="93"/>
      <c r="Q960" s="93"/>
      <c r="R960" s="93"/>
    </row>
    <row r="961" spans="2:18">
      <c r="B961" s="94"/>
      <c r="C961" s="94"/>
      <c r="D961" s="94"/>
      <c r="E961" s="94"/>
      <c r="F961" s="93"/>
      <c r="G961" s="93"/>
      <c r="H961" s="93"/>
      <c r="I961" s="93"/>
      <c r="J961" s="93"/>
      <c r="K961" s="93"/>
      <c r="L961" s="93"/>
      <c r="M961" s="93"/>
      <c r="N961" s="93"/>
      <c r="O961" s="93"/>
      <c r="P961" s="93"/>
      <c r="Q961" s="93"/>
      <c r="R961" s="93"/>
    </row>
    <row r="962" spans="2:18">
      <c r="B962" s="94"/>
      <c r="C962" s="94"/>
      <c r="D962" s="94"/>
      <c r="E962" s="94"/>
      <c r="F962" s="93"/>
      <c r="G962" s="93"/>
      <c r="H962" s="93"/>
      <c r="I962" s="93"/>
      <c r="J962" s="93"/>
      <c r="K962" s="93"/>
      <c r="L962" s="93"/>
      <c r="M962" s="93"/>
      <c r="N962" s="93"/>
      <c r="O962" s="93"/>
      <c r="P962" s="93"/>
      <c r="Q962" s="93"/>
      <c r="R962" s="93"/>
    </row>
    <row r="963" spans="2:18">
      <c r="B963" s="94"/>
      <c r="C963" s="94"/>
      <c r="D963" s="94"/>
      <c r="E963" s="94"/>
      <c r="F963" s="93"/>
      <c r="G963" s="93"/>
      <c r="H963" s="93"/>
      <c r="I963" s="93"/>
      <c r="J963" s="93"/>
      <c r="K963" s="93"/>
      <c r="L963" s="93"/>
      <c r="M963" s="93"/>
      <c r="N963" s="93"/>
      <c r="O963" s="93"/>
      <c r="P963" s="93"/>
      <c r="Q963" s="93"/>
      <c r="R963" s="93"/>
    </row>
    <row r="964" spans="2:18">
      <c r="B964" s="94"/>
      <c r="C964" s="94"/>
      <c r="D964" s="94"/>
      <c r="E964" s="94"/>
      <c r="F964" s="93"/>
      <c r="G964" s="93"/>
      <c r="H964" s="93"/>
      <c r="I964" s="93"/>
      <c r="J964" s="93"/>
      <c r="K964" s="93"/>
      <c r="L964" s="93"/>
      <c r="M964" s="93"/>
      <c r="N964" s="93"/>
      <c r="O964" s="93"/>
      <c r="P964" s="93"/>
      <c r="Q964" s="93"/>
      <c r="R964" s="93"/>
    </row>
    <row r="965" spans="2:18">
      <c r="B965" s="94"/>
      <c r="C965" s="94"/>
      <c r="D965" s="94"/>
      <c r="E965" s="94"/>
      <c r="F965" s="93"/>
      <c r="G965" s="93"/>
      <c r="H965" s="93"/>
      <c r="I965" s="93"/>
      <c r="J965" s="93"/>
      <c r="K965" s="93"/>
      <c r="L965" s="93"/>
      <c r="M965" s="93"/>
      <c r="N965" s="93"/>
      <c r="O965" s="93"/>
      <c r="P965" s="93"/>
      <c r="Q965" s="93"/>
      <c r="R965" s="93"/>
    </row>
    <row r="966" spans="2:18">
      <c r="B966" s="94"/>
      <c r="C966" s="94"/>
      <c r="D966" s="94"/>
      <c r="E966" s="94"/>
      <c r="F966" s="93"/>
      <c r="G966" s="93"/>
      <c r="H966" s="93"/>
      <c r="I966" s="93"/>
      <c r="J966" s="93"/>
      <c r="K966" s="93"/>
      <c r="L966" s="93"/>
      <c r="M966" s="93"/>
      <c r="N966" s="93"/>
      <c r="O966" s="93"/>
      <c r="P966" s="93"/>
      <c r="Q966" s="93"/>
      <c r="R966" s="93"/>
    </row>
    <row r="967" spans="2:18">
      <c r="B967" s="94"/>
      <c r="C967" s="94"/>
      <c r="D967" s="94"/>
      <c r="E967" s="94"/>
      <c r="F967" s="93"/>
      <c r="G967" s="93"/>
      <c r="H967" s="93"/>
      <c r="I967" s="93"/>
      <c r="J967" s="93"/>
      <c r="K967" s="93"/>
      <c r="L967" s="93"/>
      <c r="M967" s="93"/>
      <c r="N967" s="93"/>
      <c r="O967" s="93"/>
      <c r="P967" s="93"/>
      <c r="Q967" s="93"/>
      <c r="R967" s="93"/>
    </row>
    <row r="968" spans="2:18">
      <c r="B968" s="94"/>
      <c r="C968" s="94"/>
      <c r="D968" s="94"/>
      <c r="E968" s="94"/>
      <c r="F968" s="93"/>
      <c r="G968" s="93"/>
      <c r="H968" s="93"/>
      <c r="I968" s="93"/>
      <c r="J968" s="93"/>
      <c r="K968" s="93"/>
      <c r="L968" s="93"/>
      <c r="M968" s="93"/>
      <c r="N968" s="93"/>
      <c r="O968" s="93"/>
      <c r="P968" s="93"/>
      <c r="Q968" s="93"/>
      <c r="R968" s="93"/>
    </row>
    <row r="969" spans="2:18">
      <c r="B969" s="94"/>
      <c r="C969" s="94"/>
      <c r="D969" s="94"/>
      <c r="E969" s="94"/>
      <c r="F969" s="93"/>
      <c r="G969" s="93"/>
      <c r="H969" s="93"/>
      <c r="I969" s="93"/>
      <c r="J969" s="93"/>
      <c r="K969" s="93"/>
      <c r="L969" s="93"/>
      <c r="M969" s="93"/>
      <c r="N969" s="93"/>
      <c r="O969" s="93"/>
      <c r="P969" s="93"/>
      <c r="Q969" s="93"/>
      <c r="R969" s="93"/>
    </row>
    <row r="970" spans="2:18">
      <c r="B970" s="94"/>
      <c r="C970" s="94"/>
      <c r="D970" s="94"/>
      <c r="E970" s="94"/>
      <c r="F970" s="93"/>
      <c r="G970" s="93"/>
      <c r="H970" s="93"/>
      <c r="I970" s="93"/>
      <c r="J970" s="93"/>
      <c r="K970" s="93"/>
      <c r="L970" s="93"/>
      <c r="M970" s="93"/>
      <c r="N970" s="93"/>
      <c r="O970" s="93"/>
      <c r="P970" s="93"/>
      <c r="Q970" s="93"/>
      <c r="R970" s="93"/>
    </row>
    <row r="971" spans="2:18">
      <c r="B971" s="94"/>
      <c r="C971" s="94"/>
      <c r="D971" s="94"/>
      <c r="E971" s="94"/>
      <c r="F971" s="93"/>
      <c r="G971" s="93"/>
      <c r="H971" s="93"/>
      <c r="I971" s="93"/>
      <c r="J971" s="93"/>
      <c r="K971" s="93"/>
      <c r="L971" s="93"/>
      <c r="M971" s="93"/>
      <c r="N971" s="93"/>
      <c r="O971" s="93"/>
      <c r="P971" s="93"/>
      <c r="Q971" s="93"/>
      <c r="R971" s="93"/>
    </row>
    <row r="972" spans="2:18">
      <c r="B972" s="94"/>
      <c r="C972" s="94"/>
      <c r="D972" s="94"/>
      <c r="E972" s="94"/>
      <c r="F972" s="93"/>
      <c r="G972" s="93"/>
      <c r="H972" s="93"/>
      <c r="I972" s="93"/>
      <c r="J972" s="93"/>
      <c r="K972" s="93"/>
      <c r="L972" s="93"/>
      <c r="M972" s="93"/>
      <c r="N972" s="93"/>
      <c r="O972" s="93"/>
      <c r="P972" s="93"/>
      <c r="Q972" s="93"/>
      <c r="R972" s="93"/>
    </row>
    <row r="973" spans="2:18">
      <c r="B973" s="94"/>
      <c r="C973" s="94"/>
      <c r="D973" s="94"/>
      <c r="E973" s="94"/>
      <c r="F973" s="93"/>
      <c r="G973" s="93"/>
      <c r="H973" s="93"/>
      <c r="I973" s="93"/>
      <c r="J973" s="93"/>
      <c r="K973" s="93"/>
      <c r="L973" s="93"/>
      <c r="M973" s="93"/>
      <c r="N973" s="93"/>
      <c r="O973" s="93"/>
      <c r="P973" s="93"/>
      <c r="Q973" s="93"/>
      <c r="R973" s="93"/>
    </row>
    <row r="974" spans="2:18">
      <c r="B974" s="94"/>
      <c r="C974" s="94"/>
      <c r="D974" s="94"/>
      <c r="E974" s="94"/>
      <c r="F974" s="93"/>
      <c r="G974" s="93"/>
      <c r="H974" s="93"/>
      <c r="I974" s="93"/>
      <c r="J974" s="93"/>
      <c r="K974" s="93"/>
      <c r="L974" s="93"/>
      <c r="M974" s="93"/>
      <c r="N974" s="93"/>
      <c r="O974" s="93"/>
      <c r="P974" s="93"/>
      <c r="Q974" s="93"/>
      <c r="R974" s="93"/>
    </row>
    <row r="975" spans="2:18">
      <c r="B975" s="94"/>
      <c r="C975" s="94"/>
      <c r="D975" s="94"/>
      <c r="E975" s="94"/>
      <c r="F975" s="93"/>
      <c r="G975" s="93"/>
      <c r="H975" s="93"/>
      <c r="I975" s="93"/>
      <c r="J975" s="93"/>
      <c r="K975" s="93"/>
      <c r="L975" s="93"/>
      <c r="M975" s="93"/>
      <c r="N975" s="93"/>
      <c r="O975" s="93"/>
      <c r="P975" s="93"/>
      <c r="Q975" s="93"/>
      <c r="R975" s="93"/>
    </row>
    <row r="976" spans="2:18">
      <c r="B976" s="94"/>
      <c r="C976" s="94"/>
      <c r="D976" s="94"/>
      <c r="E976" s="94"/>
      <c r="F976" s="93"/>
      <c r="G976" s="93"/>
      <c r="H976" s="93"/>
      <c r="I976" s="93"/>
      <c r="J976" s="93"/>
      <c r="K976" s="93"/>
      <c r="L976" s="93"/>
      <c r="M976" s="93"/>
      <c r="N976" s="93"/>
      <c r="O976" s="93"/>
      <c r="P976" s="93"/>
      <c r="Q976" s="93"/>
      <c r="R976" s="93"/>
    </row>
    <row r="977" spans="2:18">
      <c r="B977" s="94"/>
      <c r="C977" s="94"/>
      <c r="D977" s="94"/>
      <c r="E977" s="94"/>
      <c r="F977" s="93"/>
      <c r="G977" s="93"/>
      <c r="H977" s="93"/>
      <c r="I977" s="93"/>
      <c r="J977" s="93"/>
      <c r="K977" s="93"/>
      <c r="L977" s="93"/>
      <c r="M977" s="93"/>
      <c r="N977" s="93"/>
      <c r="O977" s="93"/>
      <c r="P977" s="93"/>
      <c r="Q977" s="93"/>
      <c r="R977" s="93"/>
    </row>
    <row r="978" spans="2:18">
      <c r="B978" s="94"/>
      <c r="C978" s="94"/>
      <c r="D978" s="94"/>
      <c r="E978" s="94"/>
      <c r="F978" s="93"/>
      <c r="G978" s="93"/>
      <c r="H978" s="93"/>
      <c r="I978" s="93"/>
      <c r="J978" s="93"/>
      <c r="K978" s="93"/>
      <c r="L978" s="93"/>
      <c r="M978" s="93"/>
      <c r="N978" s="93"/>
      <c r="O978" s="93"/>
      <c r="P978" s="93"/>
      <c r="Q978" s="93"/>
      <c r="R978" s="93"/>
    </row>
    <row r="979" spans="2:18">
      <c r="B979" s="94"/>
      <c r="C979" s="94"/>
      <c r="D979" s="94"/>
      <c r="E979" s="94"/>
      <c r="F979" s="93"/>
      <c r="G979" s="93"/>
      <c r="H979" s="93"/>
      <c r="I979" s="93"/>
      <c r="J979" s="93"/>
      <c r="K979" s="93"/>
      <c r="L979" s="93"/>
      <c r="M979" s="93"/>
      <c r="N979" s="93"/>
      <c r="O979" s="93"/>
      <c r="P979" s="93"/>
      <c r="Q979" s="93"/>
      <c r="R979" s="93"/>
    </row>
    <row r="980" spans="2:18">
      <c r="B980" s="94"/>
      <c r="C980" s="94"/>
      <c r="D980" s="94"/>
      <c r="E980" s="94"/>
      <c r="F980" s="93"/>
      <c r="G980" s="93"/>
      <c r="H980" s="93"/>
      <c r="I980" s="93"/>
      <c r="J980" s="93"/>
      <c r="K980" s="93"/>
      <c r="L980" s="93"/>
      <c r="M980" s="93"/>
      <c r="N980" s="93"/>
      <c r="O980" s="93"/>
      <c r="P980" s="93"/>
      <c r="Q980" s="93"/>
      <c r="R980" s="93"/>
    </row>
    <row r="981" spans="2:18">
      <c r="B981" s="94"/>
      <c r="C981" s="94"/>
      <c r="D981" s="94"/>
      <c r="E981" s="94"/>
      <c r="F981" s="93"/>
      <c r="G981" s="93"/>
      <c r="H981" s="93"/>
      <c r="I981" s="93"/>
      <c r="J981" s="93"/>
      <c r="K981" s="93"/>
      <c r="L981" s="93"/>
      <c r="M981" s="93"/>
      <c r="N981" s="93"/>
      <c r="O981" s="93"/>
      <c r="P981" s="93"/>
      <c r="Q981" s="93"/>
      <c r="R981" s="93"/>
    </row>
    <row r="982" spans="2:18">
      <c r="B982" s="94"/>
      <c r="C982" s="94"/>
      <c r="D982" s="94"/>
      <c r="E982" s="94"/>
      <c r="F982" s="93"/>
      <c r="G982" s="93"/>
      <c r="H982" s="93"/>
      <c r="I982" s="93"/>
      <c r="J982" s="93"/>
      <c r="K982" s="93"/>
      <c r="L982" s="93"/>
      <c r="M982" s="93"/>
      <c r="N982" s="93"/>
      <c r="O982" s="93"/>
      <c r="P982" s="93"/>
      <c r="Q982" s="93"/>
      <c r="R982" s="93"/>
    </row>
    <row r="983" spans="2:18">
      <c r="B983" s="94"/>
      <c r="C983" s="94"/>
      <c r="D983" s="94"/>
      <c r="E983" s="94"/>
      <c r="F983" s="93"/>
      <c r="G983" s="93"/>
      <c r="H983" s="93"/>
      <c r="I983" s="93"/>
      <c r="J983" s="93"/>
      <c r="K983" s="93"/>
      <c r="L983" s="93"/>
      <c r="M983" s="93"/>
      <c r="N983" s="93"/>
      <c r="O983" s="93"/>
      <c r="P983" s="93"/>
      <c r="Q983" s="93"/>
      <c r="R983" s="93"/>
    </row>
    <row r="984" spans="2:18">
      <c r="B984" s="94"/>
      <c r="C984" s="94"/>
      <c r="D984" s="94"/>
      <c r="E984" s="94"/>
      <c r="F984" s="93"/>
      <c r="G984" s="93"/>
      <c r="H984" s="93"/>
      <c r="I984" s="93"/>
      <c r="J984" s="93"/>
      <c r="K984" s="93"/>
      <c r="L984" s="93"/>
      <c r="M984" s="93"/>
      <c r="N984" s="93"/>
      <c r="O984" s="93"/>
      <c r="P984" s="93"/>
      <c r="Q984" s="93"/>
      <c r="R984" s="93"/>
    </row>
    <row r="985" spans="2:18">
      <c r="B985" s="94"/>
      <c r="C985" s="94"/>
      <c r="D985" s="94"/>
      <c r="E985" s="94"/>
      <c r="F985" s="93"/>
      <c r="G985" s="93"/>
      <c r="H985" s="93"/>
      <c r="I985" s="93"/>
      <c r="J985" s="93"/>
      <c r="K985" s="93"/>
      <c r="L985" s="93"/>
      <c r="M985" s="93"/>
      <c r="N985" s="93"/>
      <c r="O985" s="93"/>
      <c r="P985" s="93"/>
      <c r="Q985" s="93"/>
      <c r="R985" s="93"/>
    </row>
    <row r="986" spans="2:18">
      <c r="B986" s="94"/>
      <c r="C986" s="94"/>
      <c r="D986" s="94"/>
      <c r="E986" s="94"/>
      <c r="F986" s="93"/>
      <c r="G986" s="93"/>
      <c r="H986" s="93"/>
      <c r="I986" s="93"/>
      <c r="J986" s="93"/>
      <c r="K986" s="93"/>
      <c r="L986" s="93"/>
      <c r="M986" s="93"/>
      <c r="N986" s="93"/>
      <c r="O986" s="93"/>
      <c r="P986" s="93"/>
      <c r="Q986" s="93"/>
      <c r="R986" s="93"/>
    </row>
    <row r="987" spans="2:18">
      <c r="B987" s="94"/>
      <c r="C987" s="94"/>
      <c r="D987" s="94"/>
      <c r="E987" s="94"/>
      <c r="F987" s="93"/>
      <c r="G987" s="93"/>
      <c r="H987" s="93"/>
      <c r="I987" s="93"/>
      <c r="J987" s="93"/>
      <c r="K987" s="93"/>
      <c r="L987" s="93"/>
      <c r="M987" s="93"/>
      <c r="N987" s="93"/>
      <c r="O987" s="93"/>
      <c r="P987" s="93"/>
      <c r="Q987" s="93"/>
      <c r="R987" s="93"/>
    </row>
    <row r="988" spans="2:18">
      <c r="B988" s="94"/>
      <c r="C988" s="94"/>
      <c r="D988" s="94"/>
      <c r="E988" s="94"/>
      <c r="F988" s="93"/>
      <c r="G988" s="93"/>
      <c r="H988" s="93"/>
      <c r="I988" s="93"/>
      <c r="J988" s="93"/>
      <c r="K988" s="93"/>
      <c r="L988" s="93"/>
      <c r="M988" s="93"/>
      <c r="N988" s="93"/>
      <c r="O988" s="93"/>
      <c r="P988" s="93"/>
      <c r="Q988" s="93"/>
      <c r="R988" s="93"/>
    </row>
    <row r="989" spans="2:18">
      <c r="B989" s="94"/>
      <c r="C989" s="94"/>
      <c r="D989" s="94"/>
      <c r="E989" s="94"/>
      <c r="F989" s="93"/>
      <c r="G989" s="93"/>
      <c r="H989" s="93"/>
      <c r="I989" s="93"/>
      <c r="J989" s="93"/>
      <c r="K989" s="93"/>
      <c r="L989" s="93"/>
      <c r="M989" s="93"/>
      <c r="N989" s="93"/>
      <c r="O989" s="93"/>
      <c r="P989" s="93"/>
      <c r="Q989" s="93"/>
      <c r="R989" s="93"/>
    </row>
    <row r="990" spans="2:18">
      <c r="B990" s="94"/>
      <c r="C990" s="94"/>
      <c r="D990" s="94"/>
      <c r="E990" s="94"/>
      <c r="F990" s="93"/>
      <c r="G990" s="93"/>
      <c r="H990" s="93"/>
      <c r="I990" s="93"/>
      <c r="J990" s="93"/>
      <c r="K990" s="93"/>
      <c r="L990" s="93"/>
      <c r="M990" s="93"/>
      <c r="N990" s="93"/>
      <c r="O990" s="93"/>
      <c r="P990" s="93"/>
      <c r="Q990" s="93"/>
      <c r="R990" s="93"/>
    </row>
    <row r="991" spans="2:18">
      <c r="B991" s="94"/>
      <c r="C991" s="94"/>
      <c r="D991" s="94"/>
      <c r="E991" s="94"/>
      <c r="F991" s="93"/>
      <c r="G991" s="93"/>
      <c r="H991" s="93"/>
      <c r="I991" s="93"/>
      <c r="J991" s="93"/>
      <c r="K991" s="93"/>
      <c r="L991" s="93"/>
      <c r="M991" s="93"/>
      <c r="N991" s="93"/>
      <c r="O991" s="93"/>
      <c r="P991" s="93"/>
      <c r="Q991" s="93"/>
      <c r="R991" s="93"/>
    </row>
    <row r="992" spans="2:18">
      <c r="B992" s="94"/>
      <c r="C992" s="94"/>
      <c r="D992" s="94"/>
      <c r="E992" s="94"/>
      <c r="F992" s="93"/>
      <c r="G992" s="93"/>
      <c r="H992" s="93"/>
      <c r="I992" s="93"/>
      <c r="J992" s="93"/>
      <c r="K992" s="93"/>
      <c r="L992" s="93"/>
      <c r="M992" s="93"/>
      <c r="N992" s="93"/>
      <c r="O992" s="93"/>
      <c r="P992" s="93"/>
      <c r="Q992" s="93"/>
      <c r="R992" s="93"/>
    </row>
    <row r="993" spans="2:18">
      <c r="B993" s="94"/>
      <c r="C993" s="94"/>
      <c r="D993" s="94"/>
      <c r="E993" s="94"/>
      <c r="F993" s="93"/>
      <c r="G993" s="93"/>
      <c r="H993" s="93"/>
      <c r="I993" s="93"/>
      <c r="J993" s="93"/>
      <c r="K993" s="93"/>
      <c r="L993" s="93"/>
      <c r="M993" s="93"/>
      <c r="N993" s="93"/>
      <c r="O993" s="93"/>
      <c r="P993" s="93"/>
      <c r="Q993" s="93"/>
      <c r="R993" s="93"/>
    </row>
    <row r="994" spans="2:18">
      <c r="B994" s="94"/>
      <c r="C994" s="94"/>
      <c r="D994" s="94"/>
      <c r="E994" s="94"/>
      <c r="F994" s="93"/>
      <c r="G994" s="93"/>
      <c r="H994" s="93"/>
      <c r="I994" s="93"/>
      <c r="J994" s="93"/>
      <c r="K994" s="93"/>
      <c r="L994" s="93"/>
      <c r="M994" s="93"/>
      <c r="N994" s="93"/>
      <c r="O994" s="93"/>
      <c r="P994" s="93"/>
      <c r="Q994" s="93"/>
      <c r="R994" s="93"/>
    </row>
    <row r="995" spans="2:18">
      <c r="B995" s="94"/>
      <c r="C995" s="94"/>
      <c r="D995" s="94"/>
      <c r="E995" s="94"/>
      <c r="F995" s="93"/>
      <c r="G995" s="93"/>
      <c r="H995" s="93"/>
      <c r="I995" s="93"/>
      <c r="J995" s="93"/>
      <c r="K995" s="93"/>
      <c r="L995" s="93"/>
      <c r="M995" s="93"/>
      <c r="N995" s="93"/>
      <c r="O995" s="93"/>
      <c r="P995" s="93"/>
      <c r="Q995" s="93"/>
      <c r="R995" s="93"/>
    </row>
    <row r="996" spans="2:18">
      <c r="B996" s="94"/>
      <c r="C996" s="94"/>
      <c r="D996" s="94"/>
      <c r="E996" s="94"/>
      <c r="F996" s="93"/>
      <c r="G996" s="93"/>
      <c r="H996" s="93"/>
      <c r="I996" s="93"/>
      <c r="J996" s="93"/>
      <c r="K996" s="93"/>
      <c r="L996" s="93"/>
      <c r="M996" s="93"/>
      <c r="N996" s="93"/>
      <c r="O996" s="93"/>
      <c r="P996" s="93"/>
      <c r="Q996" s="93"/>
      <c r="R996" s="93"/>
    </row>
    <row r="997" spans="2:18">
      <c r="B997" s="94"/>
      <c r="C997" s="94"/>
      <c r="D997" s="94"/>
      <c r="E997" s="94"/>
      <c r="F997" s="93"/>
      <c r="G997" s="93"/>
      <c r="H997" s="93"/>
      <c r="I997" s="93"/>
      <c r="J997" s="93"/>
      <c r="K997" s="93"/>
      <c r="L997" s="93"/>
      <c r="M997" s="93"/>
      <c r="N997" s="93"/>
      <c r="O997" s="93"/>
      <c r="P997" s="93"/>
      <c r="Q997" s="93"/>
      <c r="R997" s="93"/>
    </row>
    <row r="998" spans="2:18">
      <c r="B998" s="94"/>
      <c r="C998" s="94"/>
      <c r="D998" s="94"/>
      <c r="E998" s="94"/>
      <c r="F998" s="93"/>
      <c r="G998" s="93"/>
      <c r="H998" s="93"/>
      <c r="I998" s="93"/>
      <c r="J998" s="93"/>
      <c r="K998" s="93"/>
      <c r="L998" s="93"/>
      <c r="M998" s="93"/>
      <c r="N998" s="93"/>
      <c r="O998" s="93"/>
      <c r="P998" s="93"/>
      <c r="Q998" s="93"/>
      <c r="R998" s="93"/>
    </row>
    <row r="999" spans="2:18">
      <c r="B999" s="94"/>
      <c r="C999" s="94"/>
      <c r="D999" s="94"/>
      <c r="E999" s="94"/>
      <c r="F999" s="93"/>
      <c r="G999" s="93"/>
      <c r="H999" s="93"/>
      <c r="I999" s="93"/>
      <c r="J999" s="93"/>
      <c r="K999" s="93"/>
      <c r="L999" s="93"/>
      <c r="M999" s="93"/>
      <c r="N999" s="93"/>
      <c r="O999" s="93"/>
      <c r="P999" s="93"/>
      <c r="Q999" s="93"/>
      <c r="R999" s="93"/>
    </row>
    <row r="1000" spans="2:18">
      <c r="B1000" s="94"/>
      <c r="C1000" s="94"/>
      <c r="D1000" s="94"/>
      <c r="E1000" s="94"/>
      <c r="F1000" s="93"/>
      <c r="G1000" s="93"/>
      <c r="H1000" s="93"/>
      <c r="I1000" s="93"/>
      <c r="J1000" s="93"/>
      <c r="K1000" s="93"/>
      <c r="L1000" s="93"/>
      <c r="M1000" s="93"/>
      <c r="N1000" s="93"/>
      <c r="O1000" s="93"/>
      <c r="P1000" s="93"/>
      <c r="Q1000" s="93"/>
      <c r="R1000" s="93"/>
    </row>
    <row r="1001" spans="2:18">
      <c r="B1001" s="94"/>
      <c r="C1001" s="94"/>
      <c r="D1001" s="94"/>
      <c r="E1001" s="94"/>
      <c r="F1001" s="93"/>
      <c r="G1001" s="93"/>
      <c r="H1001" s="93"/>
      <c r="I1001" s="93"/>
      <c r="J1001" s="93"/>
      <c r="K1001" s="93"/>
      <c r="L1001" s="93"/>
      <c r="M1001" s="93"/>
      <c r="N1001" s="93"/>
      <c r="O1001" s="93"/>
      <c r="P1001" s="93"/>
      <c r="Q1001" s="93"/>
      <c r="R1001" s="93"/>
    </row>
    <row r="1002" spans="2:18">
      <c r="B1002" s="94"/>
      <c r="C1002" s="94"/>
      <c r="D1002" s="94"/>
      <c r="E1002" s="94"/>
      <c r="F1002" s="93"/>
      <c r="G1002" s="93"/>
      <c r="H1002" s="93"/>
      <c r="I1002" s="93"/>
      <c r="J1002" s="93"/>
      <c r="K1002" s="93"/>
      <c r="L1002" s="93"/>
      <c r="M1002" s="93"/>
      <c r="N1002" s="93"/>
      <c r="O1002" s="93"/>
      <c r="P1002" s="93"/>
      <c r="Q1002" s="93"/>
      <c r="R1002" s="93"/>
    </row>
    <row r="1003" spans="2:18">
      <c r="B1003" s="94"/>
      <c r="C1003" s="94"/>
      <c r="D1003" s="94"/>
      <c r="E1003" s="94"/>
      <c r="F1003" s="93"/>
      <c r="G1003" s="93"/>
      <c r="H1003" s="93"/>
      <c r="I1003" s="93"/>
      <c r="J1003" s="93"/>
      <c r="K1003" s="93"/>
      <c r="L1003" s="93"/>
      <c r="M1003" s="93"/>
      <c r="N1003" s="93"/>
      <c r="O1003" s="93"/>
      <c r="P1003" s="93"/>
      <c r="Q1003" s="93"/>
      <c r="R1003" s="93"/>
    </row>
    <row r="1004" spans="2:18">
      <c r="B1004" s="94"/>
      <c r="C1004" s="94"/>
      <c r="D1004" s="94"/>
      <c r="E1004" s="94"/>
      <c r="F1004" s="93"/>
      <c r="G1004" s="93"/>
      <c r="H1004" s="93"/>
      <c r="I1004" s="93"/>
      <c r="J1004" s="93"/>
      <c r="K1004" s="93"/>
      <c r="L1004" s="93"/>
      <c r="M1004" s="93"/>
      <c r="N1004" s="93"/>
      <c r="O1004" s="93"/>
      <c r="P1004" s="93"/>
      <c r="Q1004" s="93"/>
      <c r="R1004" s="93"/>
    </row>
    <row r="1005" spans="2:18">
      <c r="B1005" s="94"/>
      <c r="C1005" s="94"/>
      <c r="D1005" s="94"/>
      <c r="E1005" s="94"/>
      <c r="F1005" s="93"/>
      <c r="G1005" s="93"/>
      <c r="H1005" s="93"/>
      <c r="I1005" s="93"/>
      <c r="J1005" s="93"/>
      <c r="K1005" s="93"/>
      <c r="L1005" s="93"/>
      <c r="M1005" s="93"/>
      <c r="N1005" s="93"/>
      <c r="O1005" s="93"/>
      <c r="P1005" s="93"/>
      <c r="Q1005" s="93"/>
      <c r="R1005" s="93"/>
    </row>
    <row r="1006" spans="2:18">
      <c r="B1006" s="94"/>
      <c r="C1006" s="94"/>
      <c r="D1006" s="94"/>
      <c r="E1006" s="94"/>
      <c r="F1006" s="93"/>
      <c r="G1006" s="93"/>
      <c r="H1006" s="93"/>
      <c r="I1006" s="93"/>
      <c r="J1006" s="93"/>
      <c r="K1006" s="93"/>
      <c r="L1006" s="93"/>
      <c r="M1006" s="93"/>
      <c r="N1006" s="93"/>
      <c r="O1006" s="93"/>
      <c r="P1006" s="93"/>
      <c r="Q1006" s="93"/>
      <c r="R1006" s="93"/>
    </row>
    <row r="1007" spans="2:18">
      <c r="B1007" s="94"/>
      <c r="C1007" s="94"/>
      <c r="D1007" s="94"/>
      <c r="E1007" s="94"/>
      <c r="F1007" s="93"/>
      <c r="G1007" s="93"/>
      <c r="H1007" s="93"/>
      <c r="I1007" s="93"/>
      <c r="J1007" s="93"/>
      <c r="K1007" s="93"/>
      <c r="L1007" s="93"/>
      <c r="M1007" s="93"/>
      <c r="N1007" s="93"/>
      <c r="O1007" s="93"/>
      <c r="P1007" s="93"/>
      <c r="Q1007" s="93"/>
      <c r="R1007" s="93"/>
    </row>
    <row r="1008" spans="2:18">
      <c r="B1008" s="94"/>
      <c r="C1008" s="94"/>
      <c r="D1008" s="94"/>
      <c r="E1008" s="94"/>
      <c r="F1008" s="93"/>
      <c r="G1008" s="93"/>
      <c r="H1008" s="93"/>
      <c r="I1008" s="93"/>
      <c r="J1008" s="93"/>
      <c r="K1008" s="93"/>
      <c r="L1008" s="93"/>
      <c r="M1008" s="93"/>
      <c r="N1008" s="93"/>
      <c r="O1008" s="93"/>
      <c r="P1008" s="93"/>
      <c r="Q1008" s="93"/>
      <c r="R1008" s="93"/>
    </row>
    <row r="1009" spans="2:18">
      <c r="B1009" s="94"/>
      <c r="C1009" s="94"/>
      <c r="D1009" s="94"/>
      <c r="E1009" s="94"/>
      <c r="F1009" s="93"/>
      <c r="G1009" s="93"/>
      <c r="H1009" s="93"/>
      <c r="I1009" s="93"/>
      <c r="J1009" s="93"/>
      <c r="K1009" s="93"/>
      <c r="L1009" s="93"/>
      <c r="M1009" s="93"/>
      <c r="N1009" s="93"/>
      <c r="O1009" s="93"/>
      <c r="P1009" s="93"/>
      <c r="Q1009" s="93"/>
      <c r="R1009" s="93"/>
    </row>
    <row r="1010" spans="2:18">
      <c r="B1010" s="94"/>
      <c r="C1010" s="94"/>
      <c r="D1010" s="94"/>
      <c r="E1010" s="94"/>
      <c r="F1010" s="93"/>
      <c r="G1010" s="93"/>
      <c r="H1010" s="93"/>
      <c r="I1010" s="93"/>
      <c r="J1010" s="93"/>
      <c r="K1010" s="93"/>
      <c r="L1010" s="93"/>
      <c r="M1010" s="93"/>
      <c r="N1010" s="93"/>
      <c r="O1010" s="93"/>
      <c r="P1010" s="93"/>
      <c r="Q1010" s="93"/>
      <c r="R1010" s="93"/>
    </row>
    <row r="1011" spans="2:18">
      <c r="B1011" s="94"/>
      <c r="C1011" s="94"/>
      <c r="D1011" s="94"/>
      <c r="E1011" s="94"/>
      <c r="F1011" s="93"/>
      <c r="G1011" s="93"/>
      <c r="H1011" s="93"/>
      <c r="I1011" s="93"/>
      <c r="J1011" s="93"/>
      <c r="K1011" s="93"/>
      <c r="L1011" s="93"/>
      <c r="M1011" s="93"/>
      <c r="N1011" s="93"/>
      <c r="O1011" s="93"/>
      <c r="P1011" s="93"/>
      <c r="Q1011" s="93"/>
      <c r="R1011" s="93"/>
    </row>
    <row r="1012" spans="2:18">
      <c r="B1012" s="94"/>
      <c r="C1012" s="94"/>
      <c r="D1012" s="94"/>
      <c r="E1012" s="94"/>
      <c r="F1012" s="93"/>
      <c r="G1012" s="93"/>
      <c r="H1012" s="93"/>
      <c r="I1012" s="93"/>
      <c r="J1012" s="93"/>
      <c r="K1012" s="93"/>
      <c r="L1012" s="93"/>
      <c r="M1012" s="93"/>
      <c r="N1012" s="93"/>
      <c r="O1012" s="93"/>
      <c r="P1012" s="93"/>
      <c r="Q1012" s="93"/>
      <c r="R1012" s="93"/>
    </row>
    <row r="1013" spans="2:18">
      <c r="B1013" s="94"/>
      <c r="C1013" s="94"/>
      <c r="D1013" s="94"/>
      <c r="E1013" s="94"/>
      <c r="F1013" s="93"/>
      <c r="G1013" s="93"/>
      <c r="H1013" s="93"/>
      <c r="I1013" s="93"/>
      <c r="J1013" s="93"/>
      <c r="K1013" s="93"/>
      <c r="L1013" s="93"/>
      <c r="M1013" s="93"/>
      <c r="N1013" s="93"/>
      <c r="O1013" s="93"/>
      <c r="P1013" s="93"/>
      <c r="Q1013" s="93"/>
      <c r="R1013" s="93"/>
    </row>
    <row r="1014" spans="2:18">
      <c r="B1014" s="94"/>
      <c r="C1014" s="94"/>
      <c r="D1014" s="94"/>
      <c r="E1014" s="94"/>
      <c r="F1014" s="93"/>
      <c r="G1014" s="93"/>
      <c r="H1014" s="93"/>
      <c r="I1014" s="93"/>
      <c r="J1014" s="93"/>
      <c r="K1014" s="93"/>
      <c r="L1014" s="93"/>
      <c r="M1014" s="93"/>
      <c r="N1014" s="93"/>
      <c r="O1014" s="93"/>
      <c r="P1014" s="93"/>
      <c r="Q1014" s="93"/>
      <c r="R1014" s="93"/>
    </row>
    <row r="1015" spans="2:18">
      <c r="B1015" s="94"/>
      <c r="C1015" s="94"/>
      <c r="D1015" s="94"/>
      <c r="E1015" s="94"/>
      <c r="F1015" s="93"/>
      <c r="G1015" s="93"/>
      <c r="H1015" s="93"/>
      <c r="I1015" s="93"/>
      <c r="J1015" s="93"/>
      <c r="K1015" s="93"/>
      <c r="L1015" s="93"/>
      <c r="M1015" s="93"/>
      <c r="N1015" s="93"/>
      <c r="O1015" s="93"/>
      <c r="P1015" s="93"/>
      <c r="Q1015" s="93"/>
      <c r="R1015" s="93"/>
    </row>
    <row r="1016" spans="2:18">
      <c r="B1016" s="94"/>
      <c r="C1016" s="94"/>
      <c r="D1016" s="94"/>
      <c r="E1016" s="94"/>
      <c r="F1016" s="93"/>
      <c r="G1016" s="93"/>
      <c r="H1016" s="93"/>
      <c r="I1016" s="93"/>
      <c r="J1016" s="93"/>
      <c r="K1016" s="93"/>
      <c r="L1016" s="93"/>
      <c r="M1016" s="93"/>
      <c r="N1016" s="93"/>
      <c r="O1016" s="93"/>
      <c r="P1016" s="93"/>
      <c r="Q1016" s="93"/>
      <c r="R1016" s="93"/>
    </row>
    <row r="1017" spans="2:18">
      <c r="B1017" s="94"/>
      <c r="C1017" s="94"/>
      <c r="D1017" s="94"/>
      <c r="E1017" s="94"/>
      <c r="F1017" s="93"/>
      <c r="G1017" s="93"/>
      <c r="H1017" s="93"/>
      <c r="I1017" s="93"/>
      <c r="J1017" s="93"/>
      <c r="K1017" s="93"/>
      <c r="L1017" s="93"/>
      <c r="M1017" s="93"/>
      <c r="N1017" s="93"/>
      <c r="O1017" s="93"/>
      <c r="P1017" s="93"/>
      <c r="Q1017" s="93"/>
      <c r="R1017" s="93"/>
    </row>
    <row r="1018" spans="2:18">
      <c r="B1018" s="94"/>
      <c r="C1018" s="94"/>
      <c r="D1018" s="94"/>
      <c r="E1018" s="94"/>
      <c r="F1018" s="93"/>
      <c r="G1018" s="93"/>
      <c r="H1018" s="93"/>
      <c r="I1018" s="93"/>
      <c r="J1018" s="93"/>
      <c r="K1018" s="93"/>
      <c r="L1018" s="93"/>
      <c r="M1018" s="93"/>
      <c r="N1018" s="93"/>
      <c r="O1018" s="93"/>
      <c r="P1018" s="93"/>
      <c r="Q1018" s="93"/>
      <c r="R1018" s="93"/>
    </row>
    <row r="1019" spans="2:18">
      <c r="B1019" s="94"/>
      <c r="C1019" s="94"/>
      <c r="D1019" s="94"/>
      <c r="E1019" s="94"/>
      <c r="F1019" s="93"/>
      <c r="G1019" s="93"/>
      <c r="H1019" s="93"/>
      <c r="I1019" s="93"/>
      <c r="J1019" s="93"/>
      <c r="K1019" s="93"/>
      <c r="L1019" s="93"/>
      <c r="M1019" s="93"/>
      <c r="N1019" s="93"/>
      <c r="O1019" s="93"/>
      <c r="P1019" s="93"/>
      <c r="Q1019" s="93"/>
      <c r="R1019" s="93"/>
    </row>
    <row r="1020" spans="2:18">
      <c r="B1020" s="94"/>
      <c r="C1020" s="94"/>
      <c r="D1020" s="94"/>
      <c r="E1020" s="94"/>
      <c r="F1020" s="93"/>
      <c r="G1020" s="93"/>
      <c r="H1020" s="93"/>
      <c r="I1020" s="93"/>
      <c r="J1020" s="93"/>
      <c r="K1020" s="93"/>
      <c r="L1020" s="93"/>
      <c r="M1020" s="93"/>
      <c r="N1020" s="93"/>
      <c r="O1020" s="93"/>
      <c r="P1020" s="93"/>
      <c r="Q1020" s="93"/>
      <c r="R1020" s="93"/>
    </row>
    <row r="1021" spans="2:18">
      <c r="B1021" s="94"/>
      <c r="C1021" s="94"/>
      <c r="D1021" s="94"/>
      <c r="E1021" s="94"/>
      <c r="F1021" s="93"/>
      <c r="G1021" s="93"/>
      <c r="H1021" s="93"/>
      <c r="I1021" s="93"/>
      <c r="J1021" s="93"/>
      <c r="K1021" s="93"/>
      <c r="L1021" s="93"/>
      <c r="M1021" s="93"/>
      <c r="N1021" s="93"/>
      <c r="O1021" s="93"/>
      <c r="P1021" s="93"/>
      <c r="Q1021" s="93"/>
      <c r="R1021" s="93"/>
    </row>
    <row r="1022" spans="2:18">
      <c r="B1022" s="94"/>
      <c r="C1022" s="94"/>
      <c r="D1022" s="94"/>
      <c r="E1022" s="94"/>
      <c r="F1022" s="93"/>
      <c r="G1022" s="93"/>
      <c r="H1022" s="93"/>
      <c r="I1022" s="93"/>
      <c r="J1022" s="93"/>
      <c r="K1022" s="93"/>
      <c r="L1022" s="93"/>
      <c r="M1022" s="93"/>
      <c r="N1022" s="93"/>
      <c r="O1022" s="93"/>
      <c r="P1022" s="93"/>
      <c r="Q1022" s="93"/>
      <c r="R1022" s="93"/>
    </row>
    <row r="1023" spans="2:18">
      <c r="B1023" s="94"/>
      <c r="C1023" s="94"/>
      <c r="D1023" s="94"/>
      <c r="E1023" s="94"/>
      <c r="F1023" s="93"/>
      <c r="G1023" s="93"/>
      <c r="H1023" s="93"/>
      <c r="I1023" s="93"/>
      <c r="J1023" s="93"/>
      <c r="K1023" s="93"/>
      <c r="L1023" s="93"/>
      <c r="M1023" s="93"/>
      <c r="N1023" s="93"/>
      <c r="O1023" s="93"/>
      <c r="P1023" s="93"/>
      <c r="Q1023" s="93"/>
      <c r="R1023" s="93"/>
    </row>
    <row r="1024" spans="2:18">
      <c r="B1024" s="94"/>
      <c r="C1024" s="94"/>
      <c r="D1024" s="94"/>
      <c r="E1024" s="94"/>
      <c r="F1024" s="93"/>
      <c r="G1024" s="93"/>
      <c r="H1024" s="93"/>
      <c r="I1024" s="93"/>
      <c r="J1024" s="93"/>
      <c r="K1024" s="93"/>
      <c r="L1024" s="93"/>
      <c r="M1024" s="93"/>
      <c r="N1024" s="93"/>
      <c r="O1024" s="93"/>
      <c r="P1024" s="93"/>
      <c r="Q1024" s="93"/>
      <c r="R1024" s="93"/>
    </row>
    <row r="1025" spans="2:18">
      <c r="B1025" s="94"/>
      <c r="C1025" s="94"/>
      <c r="D1025" s="94"/>
      <c r="E1025" s="94"/>
      <c r="F1025" s="93"/>
      <c r="G1025" s="93"/>
      <c r="H1025" s="93"/>
      <c r="I1025" s="93"/>
      <c r="J1025" s="93"/>
      <c r="K1025" s="93"/>
      <c r="L1025" s="93"/>
      <c r="M1025" s="93"/>
      <c r="N1025" s="93"/>
      <c r="O1025" s="93"/>
      <c r="P1025" s="93"/>
      <c r="Q1025" s="93"/>
      <c r="R1025" s="93"/>
    </row>
    <row r="1026" spans="2:18">
      <c r="B1026" s="94"/>
      <c r="C1026" s="94"/>
      <c r="D1026" s="94"/>
      <c r="E1026" s="94"/>
      <c r="F1026" s="93"/>
      <c r="G1026" s="93"/>
      <c r="H1026" s="93"/>
      <c r="I1026" s="93"/>
      <c r="J1026" s="93"/>
      <c r="K1026" s="93"/>
      <c r="L1026" s="93"/>
      <c r="M1026" s="93"/>
      <c r="N1026" s="93"/>
      <c r="O1026" s="93"/>
      <c r="P1026" s="93"/>
      <c r="Q1026" s="93"/>
      <c r="R1026" s="93"/>
    </row>
    <row r="1027" spans="2:18">
      <c r="B1027" s="94"/>
      <c r="C1027" s="94"/>
      <c r="D1027" s="94"/>
      <c r="E1027" s="94"/>
      <c r="F1027" s="93"/>
      <c r="G1027" s="93"/>
      <c r="H1027" s="93"/>
      <c r="I1027" s="93"/>
      <c r="J1027" s="93"/>
      <c r="K1027" s="93"/>
      <c r="L1027" s="93"/>
      <c r="M1027" s="93"/>
      <c r="N1027" s="93"/>
      <c r="O1027" s="93"/>
      <c r="P1027" s="93"/>
      <c r="Q1027" s="93"/>
      <c r="R1027" s="93"/>
    </row>
    <row r="1028" spans="2:18">
      <c r="B1028" s="94"/>
      <c r="C1028" s="94"/>
      <c r="D1028" s="94"/>
      <c r="E1028" s="94"/>
      <c r="F1028" s="93"/>
      <c r="G1028" s="93"/>
      <c r="H1028" s="93"/>
      <c r="I1028" s="93"/>
      <c r="J1028" s="93"/>
      <c r="K1028" s="93"/>
      <c r="L1028" s="93"/>
      <c r="M1028" s="93"/>
      <c r="N1028" s="93"/>
      <c r="O1028" s="93"/>
      <c r="P1028" s="93"/>
      <c r="Q1028" s="93"/>
      <c r="R1028" s="93"/>
    </row>
    <row r="1029" spans="2:18">
      <c r="B1029" s="94"/>
      <c r="C1029" s="94"/>
      <c r="D1029" s="94"/>
      <c r="E1029" s="94"/>
      <c r="F1029" s="93"/>
      <c r="G1029" s="93"/>
      <c r="H1029" s="93"/>
      <c r="I1029" s="93"/>
      <c r="J1029" s="93"/>
      <c r="K1029" s="93"/>
      <c r="L1029" s="93"/>
      <c r="M1029" s="93"/>
      <c r="N1029" s="93"/>
      <c r="O1029" s="93"/>
      <c r="P1029" s="93"/>
      <c r="Q1029" s="93"/>
      <c r="R1029" s="93"/>
    </row>
    <row r="1030" spans="2:18">
      <c r="B1030" s="94"/>
      <c r="C1030" s="94"/>
      <c r="D1030" s="94"/>
      <c r="E1030" s="94"/>
      <c r="F1030" s="93"/>
      <c r="G1030" s="93"/>
      <c r="H1030" s="93"/>
      <c r="I1030" s="93"/>
      <c r="J1030" s="93"/>
      <c r="K1030" s="93"/>
      <c r="L1030" s="93"/>
      <c r="M1030" s="93"/>
      <c r="N1030" s="93"/>
      <c r="O1030" s="93"/>
      <c r="P1030" s="93"/>
      <c r="Q1030" s="93"/>
      <c r="R1030" s="93"/>
    </row>
    <row r="1031" spans="2:18">
      <c r="B1031" s="94"/>
      <c r="C1031" s="94"/>
      <c r="D1031" s="94"/>
      <c r="E1031" s="94"/>
      <c r="F1031" s="93"/>
      <c r="G1031" s="93"/>
      <c r="H1031" s="93"/>
      <c r="I1031" s="93"/>
      <c r="J1031" s="93"/>
      <c r="K1031" s="93"/>
      <c r="L1031" s="93"/>
      <c r="M1031" s="93"/>
      <c r="N1031" s="93"/>
      <c r="O1031" s="93"/>
      <c r="P1031" s="93"/>
      <c r="Q1031" s="93"/>
      <c r="R1031" s="93"/>
    </row>
    <row r="1032" spans="2:18">
      <c r="B1032" s="94"/>
      <c r="C1032" s="94"/>
      <c r="D1032" s="94"/>
      <c r="E1032" s="94"/>
      <c r="F1032" s="93"/>
      <c r="G1032" s="93"/>
      <c r="H1032" s="93"/>
      <c r="I1032" s="93"/>
      <c r="J1032" s="93"/>
      <c r="K1032" s="93"/>
      <c r="L1032" s="93"/>
      <c r="M1032" s="93"/>
      <c r="N1032" s="93"/>
      <c r="O1032" s="93"/>
      <c r="P1032" s="93"/>
      <c r="Q1032" s="93"/>
      <c r="R1032" s="93"/>
    </row>
    <row r="1033" spans="2:18">
      <c r="B1033" s="94"/>
      <c r="C1033" s="94"/>
      <c r="D1033" s="94"/>
      <c r="E1033" s="94"/>
      <c r="F1033" s="93"/>
      <c r="G1033" s="93"/>
      <c r="H1033" s="93"/>
      <c r="I1033" s="93"/>
      <c r="J1033" s="93"/>
      <c r="K1033" s="93"/>
      <c r="L1033" s="93"/>
      <c r="M1033" s="93"/>
      <c r="N1033" s="93"/>
      <c r="O1033" s="93"/>
      <c r="P1033" s="93"/>
      <c r="Q1033" s="93"/>
      <c r="R1033" s="93"/>
    </row>
    <row r="1034" spans="2:18">
      <c r="B1034" s="94"/>
      <c r="C1034" s="94"/>
      <c r="D1034" s="94"/>
      <c r="E1034" s="94"/>
      <c r="F1034" s="93"/>
      <c r="G1034" s="93"/>
      <c r="H1034" s="93"/>
      <c r="I1034" s="93"/>
      <c r="J1034" s="93"/>
      <c r="K1034" s="93"/>
      <c r="L1034" s="93"/>
      <c r="M1034" s="93"/>
      <c r="N1034" s="93"/>
      <c r="O1034" s="93"/>
      <c r="P1034" s="93"/>
      <c r="Q1034" s="93"/>
      <c r="R1034" s="93"/>
    </row>
    <row r="1035" spans="2:18">
      <c r="B1035" s="94"/>
      <c r="C1035" s="94"/>
      <c r="D1035" s="94"/>
      <c r="E1035" s="94"/>
      <c r="F1035" s="93"/>
      <c r="G1035" s="93"/>
      <c r="H1035" s="93"/>
      <c r="I1035" s="93"/>
      <c r="J1035" s="93"/>
      <c r="K1035" s="93"/>
      <c r="L1035" s="93"/>
      <c r="M1035" s="93"/>
      <c r="N1035" s="93"/>
      <c r="O1035" s="93"/>
      <c r="P1035" s="93"/>
      <c r="Q1035" s="93"/>
      <c r="R1035" s="93"/>
    </row>
    <row r="1036" spans="2:18">
      <c r="B1036" s="94"/>
      <c r="C1036" s="94"/>
      <c r="D1036" s="94"/>
      <c r="E1036" s="94"/>
      <c r="F1036" s="93"/>
      <c r="G1036" s="93"/>
      <c r="H1036" s="93"/>
      <c r="I1036" s="93"/>
      <c r="J1036" s="93"/>
      <c r="K1036" s="93"/>
      <c r="L1036" s="93"/>
      <c r="M1036" s="93"/>
      <c r="N1036" s="93"/>
      <c r="O1036" s="93"/>
      <c r="P1036" s="93"/>
      <c r="Q1036" s="93"/>
      <c r="R1036" s="93"/>
    </row>
    <row r="1037" spans="2:18">
      <c r="B1037" s="94"/>
      <c r="C1037" s="94"/>
      <c r="D1037" s="94"/>
      <c r="E1037" s="94"/>
      <c r="F1037" s="93"/>
      <c r="G1037" s="93"/>
      <c r="H1037" s="93"/>
      <c r="I1037" s="93"/>
      <c r="J1037" s="93"/>
      <c r="K1037" s="93"/>
      <c r="L1037" s="93"/>
      <c r="M1037" s="93"/>
      <c r="N1037" s="93"/>
      <c r="O1037" s="93"/>
      <c r="P1037" s="93"/>
      <c r="Q1037" s="93"/>
      <c r="R1037" s="93"/>
    </row>
    <row r="1038" spans="2:18">
      <c r="B1038" s="94"/>
      <c r="C1038" s="94"/>
      <c r="D1038" s="94"/>
      <c r="E1038" s="94"/>
      <c r="F1038" s="93"/>
      <c r="G1038" s="93"/>
      <c r="H1038" s="93"/>
      <c r="I1038" s="93"/>
      <c r="J1038" s="93"/>
      <c r="K1038" s="93"/>
      <c r="L1038" s="93"/>
      <c r="M1038" s="93"/>
      <c r="N1038" s="93"/>
      <c r="O1038" s="93"/>
      <c r="P1038" s="93"/>
      <c r="Q1038" s="93"/>
      <c r="R1038" s="93"/>
    </row>
    <row r="1039" spans="2:18">
      <c r="B1039" s="94"/>
      <c r="C1039" s="94"/>
      <c r="D1039" s="94"/>
      <c r="E1039" s="94"/>
      <c r="F1039" s="93"/>
      <c r="G1039" s="93"/>
      <c r="H1039" s="93"/>
      <c r="I1039" s="93"/>
      <c r="J1039" s="93"/>
      <c r="K1039" s="93"/>
      <c r="L1039" s="93"/>
      <c r="M1039" s="93"/>
      <c r="N1039" s="93"/>
      <c r="O1039" s="93"/>
      <c r="P1039" s="93"/>
      <c r="Q1039" s="93"/>
      <c r="R1039" s="93"/>
    </row>
    <row r="1040" spans="2:18">
      <c r="B1040" s="94"/>
      <c r="C1040" s="94"/>
      <c r="D1040" s="94"/>
      <c r="E1040" s="94"/>
      <c r="F1040" s="93"/>
      <c r="G1040" s="93"/>
      <c r="H1040" s="93"/>
      <c r="I1040" s="93"/>
      <c r="J1040" s="93"/>
      <c r="K1040" s="93"/>
      <c r="L1040" s="93"/>
      <c r="M1040" s="93"/>
      <c r="N1040" s="93"/>
      <c r="O1040" s="93"/>
      <c r="P1040" s="93"/>
      <c r="Q1040" s="93"/>
      <c r="R1040" s="93"/>
    </row>
    <row r="1041" spans="2:18">
      <c r="B1041" s="94"/>
      <c r="C1041" s="94"/>
      <c r="D1041" s="94"/>
      <c r="E1041" s="94"/>
      <c r="F1041" s="93"/>
      <c r="G1041" s="93"/>
      <c r="H1041" s="93"/>
      <c r="I1041" s="93"/>
      <c r="J1041" s="93"/>
      <c r="K1041" s="93"/>
      <c r="L1041" s="93"/>
      <c r="M1041" s="93"/>
      <c r="N1041" s="93"/>
      <c r="O1041" s="93"/>
      <c r="P1041" s="93"/>
      <c r="Q1041" s="93"/>
      <c r="R1041" s="93"/>
    </row>
    <row r="1042" spans="2:18">
      <c r="B1042" s="94"/>
      <c r="C1042" s="94"/>
      <c r="D1042" s="94"/>
      <c r="E1042" s="94"/>
      <c r="F1042" s="93"/>
      <c r="G1042" s="93"/>
      <c r="H1042" s="93"/>
      <c r="I1042" s="93"/>
      <c r="J1042" s="93"/>
      <c r="K1042" s="93"/>
      <c r="L1042" s="93"/>
      <c r="M1042" s="93"/>
      <c r="N1042" s="93"/>
      <c r="O1042" s="93"/>
      <c r="P1042" s="93"/>
      <c r="Q1042" s="93"/>
      <c r="R1042" s="93"/>
    </row>
    <row r="1043" spans="2:18">
      <c r="B1043" s="94"/>
      <c r="C1043" s="94"/>
      <c r="D1043" s="94"/>
      <c r="E1043" s="94"/>
      <c r="F1043" s="93"/>
      <c r="G1043" s="93"/>
      <c r="H1043" s="93"/>
      <c r="I1043" s="93"/>
      <c r="J1043" s="93"/>
      <c r="K1043" s="93"/>
      <c r="L1043" s="93"/>
      <c r="M1043" s="93"/>
      <c r="N1043" s="93"/>
      <c r="O1043" s="93"/>
      <c r="P1043" s="93"/>
      <c r="Q1043" s="93"/>
      <c r="R1043" s="93"/>
    </row>
    <row r="1044" spans="2:18">
      <c r="B1044" s="94"/>
      <c r="C1044" s="94"/>
      <c r="D1044" s="94"/>
      <c r="E1044" s="94"/>
      <c r="F1044" s="93"/>
      <c r="G1044" s="93"/>
      <c r="H1044" s="93"/>
      <c r="I1044" s="93"/>
      <c r="J1044" s="93"/>
      <c r="K1044" s="93"/>
      <c r="L1044" s="93"/>
      <c r="M1044" s="93"/>
      <c r="N1044" s="93"/>
      <c r="O1044" s="93"/>
      <c r="P1044" s="93"/>
      <c r="Q1044" s="93"/>
      <c r="R1044" s="93"/>
    </row>
    <row r="1045" spans="2:18">
      <c r="B1045" s="94"/>
      <c r="C1045" s="94"/>
      <c r="D1045" s="94"/>
      <c r="E1045" s="94"/>
      <c r="F1045" s="93"/>
      <c r="G1045" s="93"/>
      <c r="H1045" s="93"/>
      <c r="I1045" s="93"/>
      <c r="J1045" s="93"/>
      <c r="K1045" s="93"/>
      <c r="L1045" s="93"/>
      <c r="M1045" s="93"/>
      <c r="N1045" s="93"/>
      <c r="O1045" s="93"/>
      <c r="P1045" s="93"/>
      <c r="Q1045" s="93"/>
      <c r="R1045" s="93"/>
    </row>
    <row r="1046" spans="2:18">
      <c r="B1046" s="94"/>
      <c r="C1046" s="94"/>
      <c r="D1046" s="94"/>
      <c r="E1046" s="94"/>
      <c r="F1046" s="93"/>
      <c r="G1046" s="93"/>
      <c r="H1046" s="93"/>
      <c r="I1046" s="93"/>
      <c r="J1046" s="93"/>
      <c r="K1046" s="93"/>
      <c r="L1046" s="93"/>
      <c r="M1046" s="93"/>
      <c r="N1046" s="93"/>
      <c r="O1046" s="93"/>
      <c r="P1046" s="93"/>
      <c r="Q1046" s="93"/>
      <c r="R1046" s="93"/>
    </row>
    <row r="1047" spans="2:18">
      <c r="B1047" s="94"/>
      <c r="C1047" s="94"/>
      <c r="D1047" s="94"/>
      <c r="E1047" s="94"/>
      <c r="F1047" s="93"/>
      <c r="G1047" s="93"/>
      <c r="H1047" s="93"/>
      <c r="I1047" s="93"/>
      <c r="J1047" s="93"/>
      <c r="K1047" s="93"/>
      <c r="L1047" s="93"/>
      <c r="M1047" s="93"/>
      <c r="N1047" s="93"/>
      <c r="O1047" s="93"/>
      <c r="P1047" s="93"/>
      <c r="Q1047" s="93"/>
      <c r="R1047" s="93"/>
    </row>
    <row r="1048" spans="2:18">
      <c r="B1048" s="94"/>
      <c r="C1048" s="94"/>
      <c r="D1048" s="94"/>
      <c r="E1048" s="94"/>
      <c r="F1048" s="93"/>
      <c r="G1048" s="93"/>
      <c r="H1048" s="93"/>
      <c r="I1048" s="93"/>
      <c r="J1048" s="93"/>
      <c r="K1048" s="93"/>
      <c r="L1048" s="93"/>
      <c r="M1048" s="93"/>
      <c r="N1048" s="93"/>
      <c r="O1048" s="93"/>
      <c r="P1048" s="93"/>
      <c r="Q1048" s="93"/>
      <c r="R1048" s="93"/>
    </row>
    <row r="1049" spans="2:18">
      <c r="B1049" s="94"/>
      <c r="C1049" s="94"/>
      <c r="D1049" s="94"/>
      <c r="E1049" s="94"/>
      <c r="F1049" s="93"/>
      <c r="G1049" s="93"/>
      <c r="H1049" s="93"/>
      <c r="I1049" s="93"/>
      <c r="J1049" s="93"/>
      <c r="K1049" s="93"/>
      <c r="L1049" s="93"/>
      <c r="M1049" s="93"/>
      <c r="N1049" s="93"/>
      <c r="O1049" s="93"/>
      <c r="P1049" s="93"/>
      <c r="Q1049" s="93"/>
      <c r="R1049" s="93"/>
    </row>
    <row r="1050" spans="2:18">
      <c r="B1050" s="94"/>
      <c r="C1050" s="94"/>
      <c r="D1050" s="94"/>
      <c r="E1050" s="94"/>
      <c r="F1050" s="93"/>
      <c r="G1050" s="93"/>
      <c r="H1050" s="93"/>
      <c r="I1050" s="93"/>
      <c r="J1050" s="93"/>
      <c r="K1050" s="93"/>
      <c r="L1050" s="93"/>
      <c r="M1050" s="93"/>
      <c r="N1050" s="93"/>
      <c r="O1050" s="93"/>
      <c r="P1050" s="93"/>
      <c r="Q1050" s="93"/>
      <c r="R1050" s="93"/>
    </row>
    <row r="1051" spans="2:18">
      <c r="B1051" s="94"/>
      <c r="C1051" s="94"/>
      <c r="D1051" s="94"/>
      <c r="E1051" s="94"/>
      <c r="F1051" s="93"/>
      <c r="G1051" s="93"/>
      <c r="H1051" s="93"/>
      <c r="I1051" s="93"/>
      <c r="J1051" s="93"/>
      <c r="K1051" s="93"/>
      <c r="L1051" s="93"/>
      <c r="M1051" s="93"/>
      <c r="N1051" s="93"/>
      <c r="O1051" s="93"/>
      <c r="P1051" s="93"/>
      <c r="Q1051" s="93"/>
      <c r="R1051" s="93"/>
    </row>
    <row r="1052" spans="2:18">
      <c r="B1052" s="94"/>
      <c r="C1052" s="94"/>
      <c r="D1052" s="94"/>
      <c r="E1052" s="94"/>
      <c r="F1052" s="93"/>
      <c r="G1052" s="93"/>
      <c r="H1052" s="93"/>
      <c r="I1052" s="93"/>
      <c r="J1052" s="93"/>
      <c r="K1052" s="93"/>
      <c r="L1052" s="93"/>
      <c r="M1052" s="93"/>
      <c r="N1052" s="93"/>
      <c r="O1052" s="93"/>
      <c r="P1052" s="93"/>
      <c r="Q1052" s="93"/>
      <c r="R1052" s="93"/>
    </row>
    <row r="1053" spans="2:18">
      <c r="B1053" s="94"/>
      <c r="C1053" s="94"/>
      <c r="D1053" s="94"/>
      <c r="E1053" s="94"/>
      <c r="F1053" s="93"/>
      <c r="G1053" s="93"/>
      <c r="H1053" s="93"/>
      <c r="I1053" s="93"/>
      <c r="J1053" s="93"/>
      <c r="K1053" s="93"/>
      <c r="L1053" s="93"/>
      <c r="M1053" s="93"/>
      <c r="N1053" s="93"/>
      <c r="O1053" s="93"/>
      <c r="P1053" s="93"/>
      <c r="Q1053" s="93"/>
      <c r="R1053" s="93"/>
    </row>
    <row r="1054" spans="2:18">
      <c r="B1054" s="94"/>
      <c r="C1054" s="94"/>
      <c r="D1054" s="94"/>
      <c r="E1054" s="94"/>
      <c r="F1054" s="93"/>
      <c r="G1054" s="93"/>
      <c r="H1054" s="93"/>
      <c r="I1054" s="93"/>
      <c r="J1054" s="93"/>
      <c r="K1054" s="93"/>
      <c r="L1054" s="93"/>
      <c r="M1054" s="93"/>
      <c r="N1054" s="93"/>
      <c r="O1054" s="93"/>
      <c r="P1054" s="93"/>
      <c r="Q1054" s="93"/>
      <c r="R1054" s="93"/>
    </row>
    <row r="1055" spans="2:18">
      <c r="B1055" s="94"/>
      <c r="C1055" s="94"/>
      <c r="D1055" s="94"/>
      <c r="E1055" s="94"/>
      <c r="F1055" s="93"/>
      <c r="G1055" s="93"/>
      <c r="H1055" s="93"/>
      <c r="I1055" s="93"/>
      <c r="J1055" s="93"/>
      <c r="K1055" s="93"/>
      <c r="L1055" s="93"/>
      <c r="M1055" s="93"/>
      <c r="N1055" s="93"/>
      <c r="O1055" s="93"/>
      <c r="P1055" s="93"/>
      <c r="Q1055" s="93"/>
      <c r="R1055" s="93"/>
    </row>
    <row r="1056" spans="2:18">
      <c r="B1056" s="94"/>
      <c r="C1056" s="94"/>
      <c r="D1056" s="94"/>
      <c r="E1056" s="94"/>
      <c r="F1056" s="93"/>
      <c r="G1056" s="93"/>
      <c r="H1056" s="93"/>
      <c r="I1056" s="93"/>
      <c r="J1056" s="93"/>
      <c r="K1056" s="93"/>
      <c r="L1056" s="93"/>
      <c r="M1056" s="93"/>
      <c r="N1056" s="93"/>
      <c r="O1056" s="93"/>
      <c r="P1056" s="93"/>
      <c r="Q1056" s="93"/>
      <c r="R1056" s="93"/>
    </row>
    <row r="1057" spans="2:18">
      <c r="B1057" s="94"/>
      <c r="C1057" s="94"/>
      <c r="D1057" s="94"/>
      <c r="E1057" s="94"/>
      <c r="F1057" s="93"/>
      <c r="G1057" s="93"/>
      <c r="H1057" s="93"/>
      <c r="I1057" s="93"/>
      <c r="J1057" s="93"/>
      <c r="K1057" s="93"/>
      <c r="L1057" s="93"/>
      <c r="M1057" s="93"/>
      <c r="N1057" s="93"/>
      <c r="O1057" s="93"/>
      <c r="P1057" s="93"/>
      <c r="Q1057" s="93"/>
      <c r="R1057" s="93"/>
    </row>
    <row r="1058" spans="2:18">
      <c r="B1058" s="94"/>
      <c r="C1058" s="94"/>
      <c r="D1058" s="94"/>
      <c r="E1058" s="94"/>
      <c r="F1058" s="93"/>
      <c r="G1058" s="93"/>
      <c r="H1058" s="93"/>
      <c r="I1058" s="93"/>
      <c r="J1058" s="93"/>
      <c r="K1058" s="93"/>
      <c r="L1058" s="93"/>
      <c r="M1058" s="93"/>
      <c r="N1058" s="93"/>
      <c r="O1058" s="93"/>
      <c r="P1058" s="93"/>
      <c r="Q1058" s="93"/>
      <c r="R1058" s="93"/>
    </row>
    <row r="1059" spans="2:18">
      <c r="B1059" s="94"/>
      <c r="C1059" s="94"/>
      <c r="D1059" s="94"/>
      <c r="E1059" s="94"/>
      <c r="F1059" s="93"/>
      <c r="G1059" s="93"/>
      <c r="H1059" s="93"/>
      <c r="I1059" s="93"/>
      <c r="J1059" s="93"/>
      <c r="K1059" s="93"/>
      <c r="L1059" s="93"/>
      <c r="M1059" s="93"/>
      <c r="N1059" s="93"/>
      <c r="O1059" s="93"/>
      <c r="P1059" s="93"/>
      <c r="Q1059" s="93"/>
      <c r="R1059" s="93"/>
    </row>
    <row r="1060" spans="2:18">
      <c r="B1060" s="94"/>
      <c r="C1060" s="94"/>
      <c r="D1060" s="94"/>
      <c r="E1060" s="94"/>
      <c r="F1060" s="93"/>
      <c r="G1060" s="93"/>
      <c r="H1060" s="93"/>
      <c r="I1060" s="93"/>
      <c r="J1060" s="93"/>
      <c r="K1060" s="93"/>
      <c r="L1060" s="93"/>
      <c r="M1060" s="93"/>
      <c r="N1060" s="93"/>
      <c r="O1060" s="93"/>
      <c r="P1060" s="93"/>
      <c r="Q1060" s="93"/>
      <c r="R1060" s="93"/>
    </row>
    <row r="1061" spans="2:18">
      <c r="B1061" s="94"/>
      <c r="C1061" s="94"/>
      <c r="D1061" s="94"/>
      <c r="E1061" s="94"/>
      <c r="F1061" s="93"/>
      <c r="G1061" s="93"/>
      <c r="H1061" s="93"/>
      <c r="I1061" s="93"/>
      <c r="J1061" s="93"/>
      <c r="K1061" s="93"/>
      <c r="L1061" s="93"/>
      <c r="M1061" s="93"/>
      <c r="N1061" s="93"/>
      <c r="O1061" s="93"/>
      <c r="P1061" s="93"/>
      <c r="Q1061" s="93"/>
      <c r="R1061" s="93"/>
    </row>
    <row r="1062" spans="2:18">
      <c r="B1062" s="94"/>
      <c r="C1062" s="94"/>
      <c r="D1062" s="94"/>
      <c r="E1062" s="94"/>
      <c r="F1062" s="93"/>
      <c r="G1062" s="93"/>
      <c r="H1062" s="93"/>
      <c r="I1062" s="93"/>
      <c r="J1062" s="93"/>
      <c r="K1062" s="93"/>
      <c r="L1062" s="93"/>
      <c r="M1062" s="93"/>
      <c r="N1062" s="93"/>
      <c r="O1062" s="93"/>
      <c r="P1062" s="93"/>
      <c r="Q1062" s="93"/>
      <c r="R1062" s="93"/>
    </row>
    <row r="1063" spans="2:18">
      <c r="B1063" s="94"/>
      <c r="C1063" s="94"/>
      <c r="D1063" s="94"/>
      <c r="E1063" s="94"/>
      <c r="F1063" s="93"/>
      <c r="G1063" s="93"/>
      <c r="H1063" s="93"/>
      <c r="I1063" s="93"/>
      <c r="J1063" s="93"/>
      <c r="K1063" s="93"/>
      <c r="L1063" s="93"/>
      <c r="M1063" s="93"/>
      <c r="N1063" s="93"/>
      <c r="O1063" s="93"/>
      <c r="P1063" s="93"/>
      <c r="Q1063" s="93"/>
      <c r="R1063" s="93"/>
    </row>
    <row r="1064" spans="2:18">
      <c r="B1064" s="94"/>
      <c r="C1064" s="94"/>
      <c r="D1064" s="94"/>
      <c r="E1064" s="94"/>
      <c r="F1064" s="93"/>
      <c r="G1064" s="93"/>
      <c r="H1064" s="93"/>
      <c r="I1064" s="93"/>
      <c r="J1064" s="93"/>
      <c r="K1064" s="93"/>
      <c r="L1064" s="93"/>
      <c r="M1064" s="93"/>
      <c r="N1064" s="93"/>
      <c r="O1064" s="93"/>
      <c r="P1064" s="93"/>
      <c r="Q1064" s="93"/>
      <c r="R1064" s="93"/>
    </row>
    <row r="1065" spans="2:18">
      <c r="B1065" s="94"/>
      <c r="C1065" s="94"/>
      <c r="D1065" s="94"/>
      <c r="E1065" s="94"/>
      <c r="F1065" s="93"/>
      <c r="G1065" s="93"/>
      <c r="H1065" s="93"/>
      <c r="I1065" s="93"/>
      <c r="J1065" s="93"/>
      <c r="K1065" s="93"/>
      <c r="L1065" s="93"/>
      <c r="M1065" s="93"/>
      <c r="N1065" s="93"/>
      <c r="O1065" s="93"/>
      <c r="P1065" s="93"/>
      <c r="Q1065" s="93"/>
      <c r="R1065" s="93"/>
    </row>
    <row r="1066" spans="2:18">
      <c r="B1066" s="94"/>
      <c r="C1066" s="94"/>
      <c r="D1066" s="94"/>
      <c r="E1066" s="94"/>
      <c r="F1066" s="93"/>
      <c r="G1066" s="93"/>
      <c r="H1066" s="93"/>
      <c r="I1066" s="93"/>
      <c r="J1066" s="93"/>
      <c r="K1066" s="93"/>
      <c r="L1066" s="93"/>
      <c r="M1066" s="93"/>
      <c r="N1066" s="93"/>
      <c r="O1066" s="93"/>
      <c r="P1066" s="93"/>
      <c r="Q1066" s="93"/>
      <c r="R1066" s="93"/>
    </row>
  </sheetData>
  <sheetProtection sheet="1" objects="1" scenarios="1"/>
  <mergeCells count="1">
    <mergeCell ref="B6:R6"/>
  </mergeCells>
  <phoneticPr fontId="4" type="noConversion"/>
  <conditionalFormatting sqref="B58:B254 B257:B346">
    <cfRule type="cellIs" dxfId="10" priority="7" operator="equal">
      <formula>2958465</formula>
    </cfRule>
    <cfRule type="cellIs" dxfId="9" priority="8" operator="equal">
      <formula>"NR3"</formula>
    </cfRule>
    <cfRule type="cellIs" dxfId="8" priority="9" operator="equal">
      <formula>"דירוג פנימי"</formula>
    </cfRule>
  </conditionalFormatting>
  <conditionalFormatting sqref="B58:B254 B257:B346">
    <cfRule type="cellIs" dxfId="7" priority="6" operator="equal">
      <formula>2958465</formula>
    </cfRule>
  </conditionalFormatting>
  <conditionalFormatting sqref="B11:B43">
    <cfRule type="cellIs" dxfId="6" priority="5" operator="equal">
      <formula>"NR3"</formula>
    </cfRule>
  </conditionalFormatting>
  <conditionalFormatting sqref="B255:B256">
    <cfRule type="cellIs" dxfId="5" priority="2" operator="equal">
      <formula>2958465</formula>
    </cfRule>
    <cfRule type="cellIs" dxfId="4" priority="3" operator="equal">
      <formula>"NR3"</formula>
    </cfRule>
    <cfRule type="cellIs" dxfId="3" priority="4" operator="equal">
      <formula>"דירוג פנימי"</formula>
    </cfRule>
  </conditionalFormatting>
  <conditionalFormatting sqref="B255:B256">
    <cfRule type="cellIs" dxfId="2" priority="1" operator="equal">
      <formula>2958465</formula>
    </cfRule>
  </conditionalFormatting>
  <dataValidations count="1">
    <dataValidation allowBlank="1" showInputMessage="1" showErrorMessage="1" sqref="C5 D1:R5 C7:R9 B1:B9 B347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15">
      <c r="B1" s="46" t="s">
        <v>146</v>
      </c>
      <c r="C1" s="46" t="s" vm="1">
        <v>229</v>
      </c>
    </row>
    <row r="2" spans="2:15">
      <c r="B2" s="46" t="s">
        <v>145</v>
      </c>
      <c r="C2" s="46" t="s">
        <v>230</v>
      </c>
    </row>
    <row r="3" spans="2:15">
      <c r="B3" s="46" t="s">
        <v>147</v>
      </c>
      <c r="C3" s="46" t="s">
        <v>231</v>
      </c>
    </row>
    <row r="4" spans="2:15">
      <c r="B4" s="46" t="s">
        <v>148</v>
      </c>
      <c r="C4" s="46">
        <v>9455</v>
      </c>
    </row>
    <row r="6" spans="2:15" ht="26.25" customHeight="1">
      <c r="B6" s="143" t="s">
        <v>176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5"/>
    </row>
    <row r="7" spans="2:15" s="3" customFormat="1" ht="63">
      <c r="B7" s="47" t="s">
        <v>116</v>
      </c>
      <c r="C7" s="48" t="s">
        <v>47</v>
      </c>
      <c r="D7" s="48" t="s">
        <v>117</v>
      </c>
      <c r="E7" s="48" t="s">
        <v>14</v>
      </c>
      <c r="F7" s="48" t="s">
        <v>68</v>
      </c>
      <c r="G7" s="48" t="s">
        <v>17</v>
      </c>
      <c r="H7" s="48" t="s">
        <v>103</v>
      </c>
      <c r="I7" s="48" t="s">
        <v>55</v>
      </c>
      <c r="J7" s="48" t="s">
        <v>18</v>
      </c>
      <c r="K7" s="48" t="s">
        <v>205</v>
      </c>
      <c r="L7" s="48" t="s">
        <v>204</v>
      </c>
      <c r="M7" s="48" t="s">
        <v>111</v>
      </c>
      <c r="N7" s="48" t="s">
        <v>149</v>
      </c>
      <c r="O7" s="50" t="s">
        <v>151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212</v>
      </c>
      <c r="L8" s="31"/>
      <c r="M8" s="31" t="s">
        <v>208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6" t="s">
        <v>2810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07">
        <v>0</v>
      </c>
      <c r="N10" s="108">
        <v>0</v>
      </c>
      <c r="O10" s="108">
        <v>0</v>
      </c>
    </row>
    <row r="11" spans="2:15" ht="20.25" customHeight="1">
      <c r="B11" s="109" t="s">
        <v>220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</row>
    <row r="12" spans="2:15">
      <c r="B12" s="109" t="s">
        <v>112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</row>
    <row r="13" spans="2:15">
      <c r="B13" s="109" t="s">
        <v>203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2:15">
      <c r="B14" s="109" t="s">
        <v>211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2:15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6" spans="2:1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2:15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2:15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2:15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2:15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2:15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2:15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2:15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2:1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2:1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2:1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2:1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2:1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2:1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2:1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2:1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1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1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1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1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2:1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2:1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2: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2:1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2: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2:1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2:1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2: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2:1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2:1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2:1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2:1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2:1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2:1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2: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2: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2:1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2:1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2:1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2:1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2:1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2:1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2: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2:1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2:1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2:1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2:1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2:1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2:1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2:1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2:1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2:1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2:1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2:1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2:1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2:1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2:1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2:1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2:1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2:1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2:1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2:1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2:1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2:1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2:1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2:1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2:1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2:1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2:1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2:15">
      <c r="B110" s="94"/>
      <c r="C110" s="94"/>
      <c r="D110" s="94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</row>
    <row r="111" spans="2:15">
      <c r="B111" s="94"/>
      <c r="C111" s="94"/>
      <c r="D111" s="94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</row>
    <row r="112" spans="2:15">
      <c r="B112" s="94"/>
      <c r="C112" s="94"/>
      <c r="D112" s="94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</row>
    <row r="113" spans="2:15">
      <c r="B113" s="94"/>
      <c r="C113" s="94"/>
      <c r="D113" s="94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</row>
    <row r="114" spans="2:15">
      <c r="B114" s="94"/>
      <c r="C114" s="94"/>
      <c r="D114" s="94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</row>
    <row r="115" spans="2:15">
      <c r="B115" s="94"/>
      <c r="C115" s="94"/>
      <c r="D115" s="94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</row>
    <row r="116" spans="2:15">
      <c r="B116" s="94"/>
      <c r="C116" s="94"/>
      <c r="D116" s="94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</row>
    <row r="117" spans="2:15">
      <c r="B117" s="94"/>
      <c r="C117" s="94"/>
      <c r="D117" s="94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</row>
    <row r="118" spans="2:15">
      <c r="B118" s="94"/>
      <c r="C118" s="94"/>
      <c r="D118" s="94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</row>
    <row r="119" spans="2:15">
      <c r="B119" s="94"/>
      <c r="C119" s="94"/>
      <c r="D119" s="94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</row>
    <row r="120" spans="2:15">
      <c r="B120" s="94"/>
      <c r="C120" s="94"/>
      <c r="D120" s="94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</row>
    <row r="121" spans="2:15">
      <c r="B121" s="94"/>
      <c r="C121" s="94"/>
      <c r="D121" s="94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</row>
    <row r="122" spans="2:15">
      <c r="B122" s="94"/>
      <c r="C122" s="94"/>
      <c r="D122" s="94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</row>
    <row r="123" spans="2:15">
      <c r="B123" s="94"/>
      <c r="C123" s="94"/>
      <c r="D123" s="94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</row>
    <row r="124" spans="2:15">
      <c r="B124" s="94"/>
      <c r="C124" s="94"/>
      <c r="D124" s="94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</row>
    <row r="125" spans="2:15">
      <c r="B125" s="94"/>
      <c r="C125" s="94"/>
      <c r="D125" s="94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</row>
    <row r="126" spans="2:15">
      <c r="B126" s="94"/>
      <c r="C126" s="94"/>
      <c r="D126" s="94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</row>
    <row r="127" spans="2:15">
      <c r="B127" s="94"/>
      <c r="C127" s="94"/>
      <c r="D127" s="94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</row>
    <row r="128" spans="2:15">
      <c r="B128" s="94"/>
      <c r="C128" s="94"/>
      <c r="D128" s="94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</row>
    <row r="129" spans="2:15">
      <c r="B129" s="94"/>
      <c r="C129" s="94"/>
      <c r="D129" s="94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</row>
    <row r="130" spans="2:15">
      <c r="B130" s="94"/>
      <c r="C130" s="94"/>
      <c r="D130" s="94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</row>
    <row r="131" spans="2:15">
      <c r="B131" s="94"/>
      <c r="C131" s="94"/>
      <c r="D131" s="94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</row>
    <row r="132" spans="2:15">
      <c r="B132" s="94"/>
      <c r="C132" s="94"/>
      <c r="D132" s="94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</row>
    <row r="133" spans="2:15">
      <c r="B133" s="94"/>
      <c r="C133" s="94"/>
      <c r="D133" s="94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</row>
    <row r="134" spans="2:15">
      <c r="B134" s="94"/>
      <c r="C134" s="94"/>
      <c r="D134" s="94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</row>
    <row r="135" spans="2:15">
      <c r="B135" s="94"/>
      <c r="C135" s="94"/>
      <c r="D135" s="94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</row>
    <row r="136" spans="2:15">
      <c r="B136" s="94"/>
      <c r="C136" s="94"/>
      <c r="D136" s="94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</row>
    <row r="137" spans="2:15">
      <c r="B137" s="94"/>
      <c r="C137" s="94"/>
      <c r="D137" s="94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</row>
    <row r="138" spans="2:15">
      <c r="B138" s="94"/>
      <c r="C138" s="94"/>
      <c r="D138" s="94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</row>
    <row r="139" spans="2:15">
      <c r="B139" s="94"/>
      <c r="C139" s="94"/>
      <c r="D139" s="94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</row>
    <row r="140" spans="2:15">
      <c r="B140" s="94"/>
      <c r="C140" s="94"/>
      <c r="D140" s="94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</row>
    <row r="141" spans="2:15">
      <c r="B141" s="94"/>
      <c r="C141" s="94"/>
      <c r="D141" s="94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</row>
    <row r="142" spans="2:15">
      <c r="B142" s="94"/>
      <c r="C142" s="94"/>
      <c r="D142" s="94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</row>
    <row r="143" spans="2:15">
      <c r="B143" s="94"/>
      <c r="C143" s="94"/>
      <c r="D143" s="94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</row>
    <row r="144" spans="2:15">
      <c r="B144" s="94"/>
      <c r="C144" s="94"/>
      <c r="D144" s="94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</row>
    <row r="145" spans="2:15">
      <c r="B145" s="94"/>
      <c r="C145" s="94"/>
      <c r="D145" s="94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</row>
    <row r="146" spans="2:15">
      <c r="B146" s="94"/>
      <c r="C146" s="94"/>
      <c r="D146" s="94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</row>
    <row r="147" spans="2:15">
      <c r="B147" s="94"/>
      <c r="C147" s="94"/>
      <c r="D147" s="94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</row>
    <row r="148" spans="2:15">
      <c r="B148" s="94"/>
      <c r="C148" s="94"/>
      <c r="D148" s="94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</row>
    <row r="149" spans="2:15">
      <c r="B149" s="94"/>
      <c r="C149" s="94"/>
      <c r="D149" s="94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</row>
    <row r="150" spans="2:15">
      <c r="B150" s="94"/>
      <c r="C150" s="94"/>
      <c r="D150" s="94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</row>
    <row r="151" spans="2:15">
      <c r="B151" s="94"/>
      <c r="C151" s="94"/>
      <c r="D151" s="94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</row>
    <row r="152" spans="2:15">
      <c r="B152" s="94"/>
      <c r="C152" s="94"/>
      <c r="D152" s="94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</row>
    <row r="153" spans="2:15">
      <c r="B153" s="94"/>
      <c r="C153" s="94"/>
      <c r="D153" s="94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</row>
    <row r="154" spans="2:15">
      <c r="B154" s="94"/>
      <c r="C154" s="94"/>
      <c r="D154" s="94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</row>
    <row r="155" spans="2:15">
      <c r="B155" s="94"/>
      <c r="C155" s="94"/>
      <c r="D155" s="94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</row>
    <row r="156" spans="2:15">
      <c r="B156" s="94"/>
      <c r="C156" s="94"/>
      <c r="D156" s="94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</row>
    <row r="157" spans="2:15">
      <c r="B157" s="94"/>
      <c r="C157" s="94"/>
      <c r="D157" s="94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</row>
    <row r="158" spans="2:15">
      <c r="B158" s="94"/>
      <c r="C158" s="94"/>
      <c r="D158" s="94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</row>
    <row r="159" spans="2:15">
      <c r="B159" s="94"/>
      <c r="C159" s="94"/>
      <c r="D159" s="94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</row>
    <row r="160" spans="2:15">
      <c r="B160" s="94"/>
      <c r="C160" s="94"/>
      <c r="D160" s="94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</row>
    <row r="161" spans="2:15">
      <c r="B161" s="94"/>
      <c r="C161" s="94"/>
      <c r="D161" s="94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</row>
    <row r="162" spans="2:15">
      <c r="B162" s="94"/>
      <c r="C162" s="94"/>
      <c r="D162" s="94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</row>
    <row r="163" spans="2:15">
      <c r="B163" s="94"/>
      <c r="C163" s="94"/>
      <c r="D163" s="94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</row>
    <row r="164" spans="2:15">
      <c r="B164" s="94"/>
      <c r="C164" s="94"/>
      <c r="D164" s="94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</row>
    <row r="165" spans="2:15">
      <c r="B165" s="94"/>
      <c r="C165" s="94"/>
      <c r="D165" s="94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</row>
    <row r="166" spans="2:15">
      <c r="B166" s="94"/>
      <c r="C166" s="94"/>
      <c r="D166" s="94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</row>
    <row r="167" spans="2:15">
      <c r="B167" s="94"/>
      <c r="C167" s="94"/>
      <c r="D167" s="94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</row>
    <row r="168" spans="2:15">
      <c r="B168" s="94"/>
      <c r="C168" s="94"/>
      <c r="D168" s="94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</row>
    <row r="169" spans="2:15">
      <c r="B169" s="94"/>
      <c r="C169" s="94"/>
      <c r="D169" s="94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</row>
    <row r="170" spans="2:15">
      <c r="B170" s="94"/>
      <c r="C170" s="94"/>
      <c r="D170" s="94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</row>
    <row r="171" spans="2:15">
      <c r="B171" s="94"/>
      <c r="C171" s="94"/>
      <c r="D171" s="94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</row>
    <row r="172" spans="2:15">
      <c r="B172" s="94"/>
      <c r="C172" s="94"/>
      <c r="D172" s="94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</row>
    <row r="173" spans="2:15">
      <c r="B173" s="94"/>
      <c r="C173" s="94"/>
      <c r="D173" s="94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</row>
    <row r="174" spans="2:15">
      <c r="B174" s="94"/>
      <c r="C174" s="94"/>
      <c r="D174" s="94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</row>
    <row r="175" spans="2:15">
      <c r="B175" s="94"/>
      <c r="C175" s="94"/>
      <c r="D175" s="94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</row>
    <row r="176" spans="2:15">
      <c r="B176" s="94"/>
      <c r="C176" s="94"/>
      <c r="D176" s="94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</row>
    <row r="177" spans="2:15">
      <c r="B177" s="94"/>
      <c r="C177" s="94"/>
      <c r="D177" s="94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</row>
    <row r="178" spans="2:15">
      <c r="B178" s="94"/>
      <c r="C178" s="94"/>
      <c r="D178" s="94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</row>
    <row r="179" spans="2:15">
      <c r="B179" s="94"/>
      <c r="C179" s="94"/>
      <c r="D179" s="94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</row>
    <row r="180" spans="2:15">
      <c r="B180" s="94"/>
      <c r="C180" s="94"/>
      <c r="D180" s="94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</row>
    <row r="181" spans="2:15">
      <c r="B181" s="94"/>
      <c r="C181" s="94"/>
      <c r="D181" s="94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</row>
    <row r="182" spans="2:15">
      <c r="B182" s="94"/>
      <c r="C182" s="94"/>
      <c r="D182" s="94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</row>
    <row r="183" spans="2:15">
      <c r="B183" s="94"/>
      <c r="C183" s="94"/>
      <c r="D183" s="94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</row>
    <row r="184" spans="2:15">
      <c r="B184" s="94"/>
      <c r="C184" s="94"/>
      <c r="D184" s="94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</row>
    <row r="185" spans="2:15">
      <c r="B185" s="94"/>
      <c r="C185" s="94"/>
      <c r="D185" s="94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</row>
    <row r="186" spans="2:15">
      <c r="B186" s="94"/>
      <c r="C186" s="94"/>
      <c r="D186" s="94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</row>
    <row r="187" spans="2:15">
      <c r="B187" s="94"/>
      <c r="C187" s="94"/>
      <c r="D187" s="94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</row>
    <row r="188" spans="2:15">
      <c r="B188" s="94"/>
      <c r="C188" s="94"/>
      <c r="D188" s="94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</row>
    <row r="189" spans="2:15">
      <c r="B189" s="94"/>
      <c r="C189" s="94"/>
      <c r="D189" s="94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</row>
    <row r="190" spans="2:15">
      <c r="B190" s="94"/>
      <c r="C190" s="94"/>
      <c r="D190" s="94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</row>
    <row r="191" spans="2:15">
      <c r="B191" s="94"/>
      <c r="C191" s="94"/>
      <c r="D191" s="94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</row>
    <row r="192" spans="2:15">
      <c r="B192" s="94"/>
      <c r="C192" s="94"/>
      <c r="D192" s="94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</row>
    <row r="193" spans="2:15">
      <c r="B193" s="94"/>
      <c r="C193" s="94"/>
      <c r="D193" s="94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</row>
    <row r="194" spans="2:15">
      <c r="B194" s="94"/>
      <c r="C194" s="94"/>
      <c r="D194" s="94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</row>
    <row r="195" spans="2:15">
      <c r="B195" s="94"/>
      <c r="C195" s="94"/>
      <c r="D195" s="94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</row>
    <row r="196" spans="2:15">
      <c r="B196" s="94"/>
      <c r="C196" s="94"/>
      <c r="D196" s="94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</row>
    <row r="197" spans="2:15">
      <c r="B197" s="94"/>
      <c r="C197" s="94"/>
      <c r="D197" s="94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</row>
    <row r="198" spans="2:15">
      <c r="B198" s="94"/>
      <c r="C198" s="94"/>
      <c r="D198" s="94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</row>
    <row r="199" spans="2:15">
      <c r="B199" s="94"/>
      <c r="C199" s="94"/>
      <c r="D199" s="94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</row>
    <row r="200" spans="2:15">
      <c r="B200" s="94"/>
      <c r="C200" s="94"/>
      <c r="D200" s="94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</row>
    <row r="201" spans="2:15">
      <c r="B201" s="94"/>
      <c r="C201" s="94"/>
      <c r="D201" s="94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</row>
    <row r="202" spans="2:15">
      <c r="B202" s="94"/>
      <c r="C202" s="94"/>
      <c r="D202" s="94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</row>
    <row r="203" spans="2:15">
      <c r="B203" s="94"/>
      <c r="C203" s="94"/>
      <c r="D203" s="94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</row>
    <row r="204" spans="2:15">
      <c r="B204" s="94"/>
      <c r="C204" s="94"/>
      <c r="D204" s="94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</row>
    <row r="205" spans="2:15">
      <c r="B205" s="94"/>
      <c r="C205" s="94"/>
      <c r="D205" s="94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</row>
    <row r="206" spans="2:15">
      <c r="B206" s="94"/>
      <c r="C206" s="94"/>
      <c r="D206" s="94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</row>
    <row r="207" spans="2:15">
      <c r="B207" s="94"/>
      <c r="C207" s="94"/>
      <c r="D207" s="94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</row>
    <row r="208" spans="2:15">
      <c r="B208" s="94"/>
      <c r="C208" s="94"/>
      <c r="D208" s="94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</row>
    <row r="209" spans="2:15">
      <c r="B209" s="94"/>
      <c r="C209" s="94"/>
      <c r="D209" s="94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</row>
    <row r="210" spans="2:15">
      <c r="B210" s="94"/>
      <c r="C210" s="94"/>
      <c r="D210" s="94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</row>
    <row r="211" spans="2:15">
      <c r="B211" s="94"/>
      <c r="C211" s="94"/>
      <c r="D211" s="94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</row>
    <row r="212" spans="2:15">
      <c r="B212" s="94"/>
      <c r="C212" s="94"/>
      <c r="D212" s="94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</row>
    <row r="213" spans="2:15">
      <c r="B213" s="94"/>
      <c r="C213" s="94"/>
      <c r="D213" s="94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</row>
    <row r="214" spans="2:15">
      <c r="B214" s="94"/>
      <c r="C214" s="94"/>
      <c r="D214" s="94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</row>
    <row r="215" spans="2:15">
      <c r="B215" s="94"/>
      <c r="C215" s="94"/>
      <c r="D215" s="94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</row>
    <row r="216" spans="2:15">
      <c r="B216" s="94"/>
      <c r="C216" s="94"/>
      <c r="D216" s="94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</row>
    <row r="217" spans="2:15">
      <c r="B217" s="94"/>
      <c r="C217" s="94"/>
      <c r="D217" s="94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</row>
    <row r="218" spans="2:15">
      <c r="B218" s="94"/>
      <c r="C218" s="94"/>
      <c r="D218" s="94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</row>
    <row r="219" spans="2:15">
      <c r="B219" s="94"/>
      <c r="C219" s="94"/>
      <c r="D219" s="94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</row>
    <row r="220" spans="2:15">
      <c r="B220" s="94"/>
      <c r="C220" s="94"/>
      <c r="D220" s="94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</row>
    <row r="221" spans="2:15">
      <c r="B221" s="94"/>
      <c r="C221" s="94"/>
      <c r="D221" s="94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</row>
    <row r="222" spans="2:15">
      <c r="B222" s="94"/>
      <c r="C222" s="94"/>
      <c r="D222" s="94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</row>
    <row r="223" spans="2:15">
      <c r="B223" s="94"/>
      <c r="C223" s="94"/>
      <c r="D223" s="94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</row>
    <row r="224" spans="2:15">
      <c r="B224" s="94"/>
      <c r="C224" s="94"/>
      <c r="D224" s="94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</row>
    <row r="225" spans="2:15">
      <c r="B225" s="94"/>
      <c r="C225" s="94"/>
      <c r="D225" s="94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</row>
    <row r="226" spans="2:15">
      <c r="B226" s="94"/>
      <c r="C226" s="94"/>
      <c r="D226" s="94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</row>
    <row r="227" spans="2:15">
      <c r="B227" s="94"/>
      <c r="C227" s="94"/>
      <c r="D227" s="94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</row>
    <row r="228" spans="2:15">
      <c r="B228" s="94"/>
      <c r="C228" s="94"/>
      <c r="D228" s="94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</row>
    <row r="229" spans="2:15">
      <c r="B229" s="94"/>
      <c r="C229" s="94"/>
      <c r="D229" s="94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</row>
    <row r="230" spans="2:15">
      <c r="B230" s="94"/>
      <c r="C230" s="94"/>
      <c r="D230" s="94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</row>
    <row r="231" spans="2:15">
      <c r="B231" s="94"/>
      <c r="C231" s="94"/>
      <c r="D231" s="94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</row>
    <row r="232" spans="2:15">
      <c r="B232" s="94"/>
      <c r="C232" s="94"/>
      <c r="D232" s="94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</row>
    <row r="233" spans="2:15">
      <c r="B233" s="94"/>
      <c r="C233" s="94"/>
      <c r="D233" s="94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</row>
    <row r="234" spans="2:15">
      <c r="B234" s="94"/>
      <c r="C234" s="94"/>
      <c r="D234" s="94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</row>
    <row r="235" spans="2:15">
      <c r="B235" s="94"/>
      <c r="C235" s="94"/>
      <c r="D235" s="94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</row>
    <row r="236" spans="2:15">
      <c r="B236" s="94"/>
      <c r="C236" s="94"/>
      <c r="D236" s="94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</row>
    <row r="237" spans="2:15">
      <c r="B237" s="94"/>
      <c r="C237" s="94"/>
      <c r="D237" s="94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</row>
    <row r="238" spans="2:15">
      <c r="B238" s="94"/>
      <c r="C238" s="94"/>
      <c r="D238" s="94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</row>
    <row r="239" spans="2:15">
      <c r="B239" s="94"/>
      <c r="C239" s="94"/>
      <c r="D239" s="94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</row>
    <row r="240" spans="2:15">
      <c r="B240" s="94"/>
      <c r="C240" s="94"/>
      <c r="D240" s="94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</row>
    <row r="241" spans="2:15">
      <c r="B241" s="94"/>
      <c r="C241" s="94"/>
      <c r="D241" s="94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</row>
    <row r="242" spans="2:15">
      <c r="B242" s="94"/>
      <c r="C242" s="94"/>
      <c r="D242" s="94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</row>
    <row r="243" spans="2:15">
      <c r="B243" s="94"/>
      <c r="C243" s="94"/>
      <c r="D243" s="94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</row>
    <row r="244" spans="2:15">
      <c r="B244" s="94"/>
      <c r="C244" s="94"/>
      <c r="D244" s="94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</row>
    <row r="245" spans="2:15">
      <c r="B245" s="94"/>
      <c r="C245" s="94"/>
      <c r="D245" s="94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</row>
    <row r="246" spans="2:15">
      <c r="B246" s="94"/>
      <c r="C246" s="94"/>
      <c r="D246" s="94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</row>
    <row r="247" spans="2:15">
      <c r="B247" s="94"/>
      <c r="C247" s="94"/>
      <c r="D247" s="94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</row>
    <row r="248" spans="2:15">
      <c r="B248" s="94"/>
      <c r="C248" s="94"/>
      <c r="D248" s="94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</row>
    <row r="249" spans="2:15">
      <c r="B249" s="94"/>
      <c r="C249" s="94"/>
      <c r="D249" s="94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</row>
    <row r="250" spans="2:15">
      <c r="B250" s="94"/>
      <c r="C250" s="94"/>
      <c r="D250" s="94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</row>
    <row r="251" spans="2:15">
      <c r="B251" s="94"/>
      <c r="C251" s="94"/>
      <c r="D251" s="94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</row>
    <row r="252" spans="2:15">
      <c r="B252" s="94"/>
      <c r="C252" s="94"/>
      <c r="D252" s="94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</row>
    <row r="253" spans="2:15">
      <c r="B253" s="94"/>
      <c r="C253" s="94"/>
      <c r="D253" s="94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</row>
    <row r="254" spans="2:15">
      <c r="B254" s="94"/>
      <c r="C254" s="94"/>
      <c r="D254" s="94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</row>
    <row r="255" spans="2:15">
      <c r="B255" s="94"/>
      <c r="C255" s="94"/>
      <c r="D255" s="94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</row>
    <row r="256" spans="2:15">
      <c r="B256" s="94"/>
      <c r="C256" s="94"/>
      <c r="D256" s="94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</row>
    <row r="257" spans="2:15">
      <c r="B257" s="94"/>
      <c r="C257" s="94"/>
      <c r="D257" s="94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</row>
    <row r="258" spans="2:15">
      <c r="B258" s="94"/>
      <c r="C258" s="94"/>
      <c r="D258" s="94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</row>
    <row r="259" spans="2:15">
      <c r="B259" s="94"/>
      <c r="C259" s="94"/>
      <c r="D259" s="94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</row>
    <row r="260" spans="2:15">
      <c r="B260" s="94"/>
      <c r="C260" s="94"/>
      <c r="D260" s="94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</row>
    <row r="261" spans="2:15">
      <c r="B261" s="94"/>
      <c r="C261" s="94"/>
      <c r="D261" s="94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</row>
    <row r="262" spans="2:15">
      <c r="B262" s="94"/>
      <c r="C262" s="94"/>
      <c r="D262" s="94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</row>
    <row r="263" spans="2:15">
      <c r="B263" s="94"/>
      <c r="C263" s="94"/>
      <c r="D263" s="94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</row>
    <row r="264" spans="2:15">
      <c r="B264" s="94"/>
      <c r="C264" s="94"/>
      <c r="D264" s="94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</row>
    <row r="265" spans="2:15">
      <c r="B265" s="94"/>
      <c r="C265" s="94"/>
      <c r="D265" s="94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</row>
    <row r="266" spans="2:15">
      <c r="B266" s="94"/>
      <c r="C266" s="94"/>
      <c r="D266" s="94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</row>
    <row r="267" spans="2:15">
      <c r="B267" s="94"/>
      <c r="C267" s="94"/>
      <c r="D267" s="94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</row>
    <row r="268" spans="2:15">
      <c r="B268" s="94"/>
      <c r="C268" s="94"/>
      <c r="D268" s="94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</row>
    <row r="269" spans="2:15">
      <c r="B269" s="94"/>
      <c r="C269" s="94"/>
      <c r="D269" s="94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</row>
    <row r="270" spans="2:15">
      <c r="B270" s="94"/>
      <c r="C270" s="94"/>
      <c r="D270" s="94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</row>
    <row r="271" spans="2:15">
      <c r="B271" s="94"/>
      <c r="C271" s="94"/>
      <c r="D271" s="94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</row>
    <row r="272" spans="2:15">
      <c r="B272" s="94"/>
      <c r="C272" s="94"/>
      <c r="D272" s="94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</row>
    <row r="273" spans="2:15">
      <c r="B273" s="94"/>
      <c r="C273" s="94"/>
      <c r="D273" s="94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</row>
    <row r="274" spans="2:15">
      <c r="B274" s="94"/>
      <c r="C274" s="94"/>
      <c r="D274" s="94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</row>
    <row r="275" spans="2:15">
      <c r="B275" s="94"/>
      <c r="C275" s="94"/>
      <c r="D275" s="94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</row>
    <row r="276" spans="2:15">
      <c r="B276" s="94"/>
      <c r="C276" s="94"/>
      <c r="D276" s="94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</row>
    <row r="277" spans="2:15">
      <c r="B277" s="94"/>
      <c r="C277" s="94"/>
      <c r="D277" s="94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</row>
    <row r="278" spans="2:15">
      <c r="B278" s="94"/>
      <c r="C278" s="94"/>
      <c r="D278" s="94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</row>
    <row r="279" spans="2:15">
      <c r="B279" s="94"/>
      <c r="C279" s="94"/>
      <c r="D279" s="94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</row>
    <row r="280" spans="2:15">
      <c r="B280" s="94"/>
      <c r="C280" s="94"/>
      <c r="D280" s="94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</row>
    <row r="281" spans="2:15">
      <c r="B281" s="94"/>
      <c r="C281" s="94"/>
      <c r="D281" s="94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</row>
    <row r="282" spans="2:15">
      <c r="B282" s="94"/>
      <c r="C282" s="94"/>
      <c r="D282" s="94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</row>
    <row r="283" spans="2:15">
      <c r="B283" s="94"/>
      <c r="C283" s="94"/>
      <c r="D283" s="94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</row>
    <row r="284" spans="2:15">
      <c r="B284" s="94"/>
      <c r="C284" s="94"/>
      <c r="D284" s="94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</row>
    <row r="285" spans="2:15">
      <c r="B285" s="94"/>
      <c r="C285" s="94"/>
      <c r="D285" s="94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</row>
    <row r="286" spans="2:15">
      <c r="B286" s="94"/>
      <c r="C286" s="94"/>
      <c r="D286" s="94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</row>
    <row r="287" spans="2:15">
      <c r="B287" s="94"/>
      <c r="C287" s="94"/>
      <c r="D287" s="94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</row>
    <row r="288" spans="2:15">
      <c r="B288" s="94"/>
      <c r="C288" s="94"/>
      <c r="D288" s="94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</row>
    <row r="289" spans="2:15">
      <c r="B289" s="94"/>
      <c r="C289" s="94"/>
      <c r="D289" s="94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</row>
    <row r="290" spans="2:15">
      <c r="B290" s="94"/>
      <c r="C290" s="94"/>
      <c r="D290" s="94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</row>
    <row r="291" spans="2:15">
      <c r="B291" s="94"/>
      <c r="C291" s="94"/>
      <c r="D291" s="94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</row>
    <row r="292" spans="2:15">
      <c r="B292" s="94"/>
      <c r="C292" s="94"/>
      <c r="D292" s="94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</row>
    <row r="293" spans="2:15">
      <c r="B293" s="94"/>
      <c r="C293" s="94"/>
      <c r="D293" s="94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</row>
    <row r="294" spans="2:15">
      <c r="B294" s="94"/>
      <c r="C294" s="94"/>
      <c r="D294" s="94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</row>
    <row r="295" spans="2:15">
      <c r="B295" s="94"/>
      <c r="C295" s="94"/>
      <c r="D295" s="94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</row>
    <row r="296" spans="2:15">
      <c r="B296" s="94"/>
      <c r="C296" s="94"/>
      <c r="D296" s="94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</row>
    <row r="297" spans="2:15">
      <c r="B297" s="94"/>
      <c r="C297" s="94"/>
      <c r="D297" s="94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</row>
    <row r="298" spans="2:15">
      <c r="B298" s="94"/>
      <c r="C298" s="94"/>
      <c r="D298" s="94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</row>
    <row r="299" spans="2:15">
      <c r="B299" s="94"/>
      <c r="C299" s="94"/>
      <c r="D299" s="94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</row>
    <row r="300" spans="2:15">
      <c r="B300" s="94"/>
      <c r="C300" s="94"/>
      <c r="D300" s="94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</row>
  </sheetData>
  <sheetProtection sheet="1" objects="1" scenarios="1"/>
  <mergeCells count="1">
    <mergeCell ref="B6:O6"/>
  </mergeCells>
  <phoneticPr fontId="4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5.140625" style="2" bestFit="1" customWidth="1"/>
    <col min="3" max="3" width="60.28515625" style="2" bestFit="1" customWidth="1"/>
    <col min="4" max="4" width="7.140625" style="1" bestFit="1" customWidth="1"/>
    <col min="5" max="5" width="7.85546875" style="1" bestFit="1" customWidth="1"/>
    <col min="6" max="6" width="9.7109375" style="1" bestFit="1" customWidth="1"/>
    <col min="7" max="7" width="7.85546875" style="1" bestFit="1" customWidth="1"/>
    <col min="8" max="8" width="9.140625" style="1" bestFit="1" customWidth="1"/>
    <col min="9" max="9" width="7.5703125" style="1" bestFit="1" customWidth="1"/>
    <col min="10" max="10" width="46.7109375" style="1" bestFit="1" customWidth="1"/>
    <col min="11" max="16384" width="9.140625" style="1"/>
  </cols>
  <sheetData>
    <row r="1" spans="2:10">
      <c r="B1" s="46" t="s">
        <v>146</v>
      </c>
      <c r="C1" s="46" t="s" vm="1">
        <v>229</v>
      </c>
    </row>
    <row r="2" spans="2:10">
      <c r="B2" s="46" t="s">
        <v>145</v>
      </c>
      <c r="C2" s="46" t="s">
        <v>230</v>
      </c>
    </row>
    <row r="3" spans="2:10">
      <c r="B3" s="46" t="s">
        <v>147</v>
      </c>
      <c r="C3" s="46" t="s">
        <v>231</v>
      </c>
    </row>
    <row r="4" spans="2:10">
      <c r="B4" s="46" t="s">
        <v>148</v>
      </c>
      <c r="C4" s="46">
        <v>9455</v>
      </c>
    </row>
    <row r="6" spans="2:10" ht="26.25" customHeight="1">
      <c r="B6" s="143" t="s">
        <v>177</v>
      </c>
      <c r="C6" s="144"/>
      <c r="D6" s="144"/>
      <c r="E6" s="144"/>
      <c r="F6" s="144"/>
      <c r="G6" s="144"/>
      <c r="H6" s="144"/>
      <c r="I6" s="144"/>
      <c r="J6" s="145"/>
    </row>
    <row r="7" spans="2:10" s="3" customFormat="1" ht="63">
      <c r="B7" s="47" t="s">
        <v>116</v>
      </c>
      <c r="C7" s="49" t="s">
        <v>57</v>
      </c>
      <c r="D7" s="49" t="s">
        <v>86</v>
      </c>
      <c r="E7" s="49" t="s">
        <v>58</v>
      </c>
      <c r="F7" s="49" t="s">
        <v>103</v>
      </c>
      <c r="G7" s="49" t="s">
        <v>188</v>
      </c>
      <c r="H7" s="49" t="s">
        <v>149</v>
      </c>
      <c r="I7" s="49" t="s">
        <v>150</v>
      </c>
      <c r="J7" s="64" t="s">
        <v>215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209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87" t="s">
        <v>43</v>
      </c>
      <c r="C10" s="101"/>
      <c r="D10" s="87"/>
      <c r="E10" s="128">
        <v>2.2309368653517994E-4</v>
      </c>
      <c r="F10" s="88"/>
      <c r="G10" s="90">
        <v>333.54601000000002</v>
      </c>
      <c r="H10" s="91">
        <f>IFERROR(G10/$G$10,0)</f>
        <v>1</v>
      </c>
      <c r="I10" s="91">
        <f>G10/'סכום נכסי הקרן'!$C$42</f>
        <v>3.1608112381440053E-3</v>
      </c>
      <c r="J10" s="87"/>
    </row>
    <row r="11" spans="2:10" ht="22.5" customHeight="1">
      <c r="B11" s="113" t="s">
        <v>202</v>
      </c>
      <c r="C11" s="101"/>
      <c r="D11" s="87"/>
      <c r="E11" s="128">
        <v>2.2309368653517994E-4</v>
      </c>
      <c r="F11" s="88"/>
      <c r="G11" s="90">
        <v>333.54601000000002</v>
      </c>
      <c r="H11" s="91">
        <f t="shared" ref="H11:H18" si="0">IFERROR(G11/$G$10,0)</f>
        <v>1</v>
      </c>
      <c r="I11" s="91">
        <f>G11/'סכום נכסי הקרן'!$C$42</f>
        <v>3.1608112381440053E-3</v>
      </c>
      <c r="J11" s="87"/>
    </row>
    <row r="12" spans="2:10">
      <c r="B12" s="85" t="s">
        <v>87</v>
      </c>
      <c r="C12" s="99"/>
      <c r="D12" s="80"/>
      <c r="E12" s="129">
        <v>8.9999999999999987E-4</v>
      </c>
      <c r="F12" s="81"/>
      <c r="G12" s="83">
        <v>82.68001000000001</v>
      </c>
      <c r="H12" s="84">
        <f t="shared" si="0"/>
        <v>0.24788187392797775</v>
      </c>
      <c r="I12" s="84">
        <f>G12/'סכום נכסי הקרן'!$C$42</f>
        <v>7.8350781284374752E-4</v>
      </c>
      <c r="J12" s="80"/>
    </row>
    <row r="13" spans="2:10">
      <c r="B13" s="86" t="s">
        <v>2799</v>
      </c>
      <c r="C13" s="101">
        <v>44834</v>
      </c>
      <c r="D13" s="87" t="s">
        <v>2800</v>
      </c>
      <c r="E13" s="128">
        <v>8.9999999999999998E-4</v>
      </c>
      <c r="F13" s="88" t="s">
        <v>133</v>
      </c>
      <c r="G13" s="90">
        <v>82.68001000000001</v>
      </c>
      <c r="H13" s="91">
        <f t="shared" si="0"/>
        <v>0.24788187392797775</v>
      </c>
      <c r="I13" s="91">
        <f>G13/'סכום נכסי הקרן'!$C$42</f>
        <v>7.8350781284374752E-4</v>
      </c>
      <c r="J13" s="87" t="s">
        <v>2801</v>
      </c>
    </row>
    <row r="14" spans="2:10">
      <c r="B14" s="113"/>
      <c r="C14" s="101"/>
      <c r="D14" s="87"/>
      <c r="E14" s="128"/>
      <c r="F14" s="87"/>
      <c r="G14" s="87"/>
      <c r="H14" s="91"/>
      <c r="I14" s="87"/>
      <c r="J14" s="87"/>
    </row>
    <row r="15" spans="2:10">
      <c r="B15" s="85" t="s">
        <v>88</v>
      </c>
      <c r="C15" s="99"/>
      <c r="D15" s="80"/>
      <c r="E15" s="129">
        <v>0</v>
      </c>
      <c r="F15" s="81"/>
      <c r="G15" s="83">
        <v>250.86600000000001</v>
      </c>
      <c r="H15" s="84">
        <f t="shared" si="0"/>
        <v>0.75211812607202222</v>
      </c>
      <c r="I15" s="84">
        <f>G15/'סכום נכסי הקרן'!$C$42</f>
        <v>2.3773034253002576E-3</v>
      </c>
      <c r="J15" s="80"/>
    </row>
    <row r="16" spans="2:10">
      <c r="B16" s="86" t="s">
        <v>2802</v>
      </c>
      <c r="C16" s="101" t="s">
        <v>2817</v>
      </c>
      <c r="D16" s="87" t="s">
        <v>29</v>
      </c>
      <c r="E16" s="128">
        <v>0</v>
      </c>
      <c r="F16" s="88" t="s">
        <v>133</v>
      </c>
      <c r="G16" s="90">
        <v>20.982009999999999</v>
      </c>
      <c r="H16" s="91">
        <f t="shared" si="0"/>
        <v>6.2905894152353967E-2</v>
      </c>
      <c r="I16" s="91">
        <f>G16/'סכום נכסי הקרן'!$C$42</f>
        <v>1.9883365718225768E-4</v>
      </c>
      <c r="J16" s="87" t="s">
        <v>2803</v>
      </c>
    </row>
    <row r="17" spans="2:10">
      <c r="B17" s="86" t="s">
        <v>2804</v>
      </c>
      <c r="C17" s="101">
        <v>44742</v>
      </c>
      <c r="D17" s="87" t="s">
        <v>29</v>
      </c>
      <c r="E17" s="128">
        <v>0</v>
      </c>
      <c r="F17" s="88" t="s">
        <v>133</v>
      </c>
      <c r="G17" s="90">
        <v>-1.000000000021828E-5</v>
      </c>
      <c r="H17" s="91">
        <f t="shared" si="0"/>
        <v>-2.9980871305335893E-8</v>
      </c>
      <c r="I17" s="91">
        <f>G17/'סכום נכסי הקרן'!$C$42</f>
        <v>-9.4763874951254827E-11</v>
      </c>
      <c r="J17" s="87" t="s">
        <v>2805</v>
      </c>
    </row>
    <row r="18" spans="2:10">
      <c r="B18" s="86" t="s">
        <v>2806</v>
      </c>
      <c r="C18" s="101">
        <v>44977</v>
      </c>
      <c r="D18" s="87" t="s">
        <v>29</v>
      </c>
      <c r="E18" s="128">
        <v>0</v>
      </c>
      <c r="F18" s="88" t="s">
        <v>133</v>
      </c>
      <c r="G18" s="90">
        <v>229.88399999999999</v>
      </c>
      <c r="H18" s="91">
        <f t="shared" si="0"/>
        <v>0.68921226190053952</v>
      </c>
      <c r="I18" s="91">
        <f>G18/'סכום נכסי הקרן'!$C$42</f>
        <v>2.1784698628818746E-3</v>
      </c>
      <c r="J18" s="87" t="s">
        <v>2807</v>
      </c>
    </row>
    <row r="19" spans="2:10">
      <c r="B19" s="113"/>
      <c r="C19" s="101"/>
      <c r="D19" s="87"/>
      <c r="E19" s="128"/>
      <c r="F19" s="87"/>
      <c r="G19" s="87"/>
      <c r="H19" s="91"/>
      <c r="I19" s="87"/>
      <c r="J19" s="87"/>
    </row>
    <row r="20" spans="2:10">
      <c r="B20" s="87"/>
      <c r="C20" s="101"/>
      <c r="D20" s="87"/>
      <c r="E20" s="128"/>
      <c r="F20" s="87"/>
      <c r="G20" s="87"/>
      <c r="H20" s="87"/>
      <c r="I20" s="87"/>
      <c r="J20" s="87"/>
    </row>
    <row r="21" spans="2:10">
      <c r="B21" s="87"/>
      <c r="C21" s="101"/>
      <c r="D21" s="87"/>
      <c r="E21" s="128"/>
      <c r="F21" s="87"/>
      <c r="G21" s="87"/>
      <c r="H21" s="87"/>
      <c r="I21" s="87"/>
      <c r="J21" s="87"/>
    </row>
    <row r="22" spans="2:10">
      <c r="B22" s="126"/>
      <c r="C22" s="101"/>
      <c r="D22" s="87"/>
      <c r="E22" s="128"/>
      <c r="F22" s="87"/>
      <c r="G22" s="87"/>
      <c r="H22" s="87"/>
      <c r="I22" s="87"/>
      <c r="J22" s="87"/>
    </row>
    <row r="23" spans="2:10">
      <c r="B23" s="126"/>
      <c r="C23" s="101"/>
      <c r="D23" s="87"/>
      <c r="E23" s="128"/>
      <c r="F23" s="87"/>
      <c r="G23" s="87"/>
      <c r="H23" s="87"/>
      <c r="I23" s="87"/>
      <c r="J23" s="87"/>
    </row>
    <row r="24" spans="2:10">
      <c r="B24" s="87"/>
      <c r="C24" s="101"/>
      <c r="D24" s="87"/>
      <c r="E24" s="128"/>
      <c r="F24" s="87"/>
      <c r="G24" s="87"/>
      <c r="H24" s="87"/>
      <c r="I24" s="87"/>
      <c r="J24" s="87"/>
    </row>
    <row r="25" spans="2:10">
      <c r="B25" s="87"/>
      <c r="C25" s="101"/>
      <c r="D25" s="87"/>
      <c r="E25" s="128"/>
      <c r="F25" s="87"/>
      <c r="G25" s="87"/>
      <c r="H25" s="87"/>
      <c r="I25" s="87"/>
      <c r="J25" s="87"/>
    </row>
    <row r="26" spans="2:10">
      <c r="B26" s="87"/>
      <c r="C26" s="101"/>
      <c r="D26" s="87"/>
      <c r="E26" s="128"/>
      <c r="F26" s="87"/>
      <c r="G26" s="87"/>
      <c r="H26" s="87"/>
      <c r="I26" s="87"/>
      <c r="J26" s="87"/>
    </row>
    <row r="27" spans="2:10">
      <c r="B27" s="87"/>
      <c r="C27" s="101"/>
      <c r="D27" s="87"/>
      <c r="E27" s="128"/>
      <c r="F27" s="87"/>
      <c r="G27" s="87"/>
      <c r="H27" s="87"/>
      <c r="I27" s="87"/>
      <c r="J27" s="87"/>
    </row>
    <row r="28" spans="2:10">
      <c r="B28" s="87"/>
      <c r="C28" s="101"/>
      <c r="D28" s="87"/>
      <c r="E28" s="128"/>
      <c r="F28" s="87"/>
      <c r="G28" s="87"/>
      <c r="H28" s="87"/>
      <c r="I28" s="87"/>
      <c r="J28" s="87"/>
    </row>
    <row r="29" spans="2:10">
      <c r="B29" s="87"/>
      <c r="C29" s="101"/>
      <c r="D29" s="87"/>
      <c r="E29" s="128"/>
      <c r="F29" s="87"/>
      <c r="G29" s="87"/>
      <c r="H29" s="87"/>
      <c r="I29" s="87"/>
      <c r="J29" s="87"/>
    </row>
    <row r="30" spans="2:10">
      <c r="B30" s="87"/>
      <c r="C30" s="101"/>
      <c r="D30" s="87"/>
      <c r="E30" s="128"/>
      <c r="F30" s="87"/>
      <c r="G30" s="87"/>
      <c r="H30" s="87"/>
      <c r="I30" s="87"/>
      <c r="J30" s="87"/>
    </row>
    <row r="31" spans="2:10">
      <c r="B31" s="87"/>
      <c r="C31" s="101"/>
      <c r="D31" s="87"/>
      <c r="E31" s="128"/>
      <c r="F31" s="87"/>
      <c r="G31" s="87"/>
      <c r="H31" s="87"/>
      <c r="I31" s="87"/>
      <c r="J31" s="87"/>
    </row>
    <row r="32" spans="2:10">
      <c r="B32" s="87"/>
      <c r="C32" s="101"/>
      <c r="D32" s="87"/>
      <c r="E32" s="128"/>
      <c r="F32" s="87"/>
      <c r="G32" s="87"/>
      <c r="H32" s="87"/>
      <c r="I32" s="87"/>
      <c r="J32" s="87"/>
    </row>
    <row r="33" spans="2:10">
      <c r="B33" s="87"/>
      <c r="C33" s="101"/>
      <c r="D33" s="87"/>
      <c r="E33" s="128"/>
      <c r="F33" s="87"/>
      <c r="G33" s="87"/>
      <c r="H33" s="87"/>
      <c r="I33" s="87"/>
      <c r="J33" s="87"/>
    </row>
    <row r="34" spans="2:10">
      <c r="B34" s="87"/>
      <c r="C34" s="101"/>
      <c r="D34" s="87"/>
      <c r="E34" s="128"/>
      <c r="F34" s="87"/>
      <c r="G34" s="87"/>
      <c r="H34" s="87"/>
      <c r="I34" s="87"/>
      <c r="J34" s="87"/>
    </row>
    <row r="35" spans="2:10">
      <c r="B35" s="87"/>
      <c r="C35" s="101"/>
      <c r="D35" s="87"/>
      <c r="E35" s="128"/>
      <c r="F35" s="87"/>
      <c r="G35" s="87"/>
      <c r="H35" s="87"/>
      <c r="I35" s="87"/>
      <c r="J35" s="87"/>
    </row>
    <row r="36" spans="2:10">
      <c r="B36" s="87"/>
      <c r="C36" s="101"/>
      <c r="D36" s="87"/>
      <c r="E36" s="128"/>
      <c r="F36" s="87"/>
      <c r="G36" s="87"/>
      <c r="H36" s="87"/>
      <c r="I36" s="87"/>
      <c r="J36" s="87"/>
    </row>
    <row r="37" spans="2:10">
      <c r="B37" s="87"/>
      <c r="C37" s="101"/>
      <c r="D37" s="87"/>
      <c r="E37" s="128"/>
      <c r="F37" s="87"/>
      <c r="G37" s="87"/>
      <c r="H37" s="87"/>
      <c r="I37" s="87"/>
      <c r="J37" s="87"/>
    </row>
    <row r="38" spans="2:10">
      <c r="B38" s="87"/>
      <c r="C38" s="101"/>
      <c r="D38" s="87"/>
      <c r="E38" s="128"/>
      <c r="F38" s="87"/>
      <c r="G38" s="87"/>
      <c r="H38" s="87"/>
      <c r="I38" s="87"/>
      <c r="J38" s="87"/>
    </row>
    <row r="39" spans="2:10">
      <c r="B39" s="87"/>
      <c r="C39" s="101"/>
      <c r="D39" s="87"/>
      <c r="E39" s="128"/>
      <c r="F39" s="87"/>
      <c r="G39" s="87"/>
      <c r="H39" s="87"/>
      <c r="I39" s="87"/>
      <c r="J39" s="87"/>
    </row>
    <row r="40" spans="2:10">
      <c r="B40" s="87"/>
      <c r="C40" s="101"/>
      <c r="D40" s="87"/>
      <c r="E40" s="128"/>
      <c r="F40" s="87"/>
      <c r="G40" s="87"/>
      <c r="H40" s="87"/>
      <c r="I40" s="87"/>
      <c r="J40" s="87"/>
    </row>
    <row r="41" spans="2:10">
      <c r="B41" s="87"/>
      <c r="C41" s="101"/>
      <c r="D41" s="87"/>
      <c r="E41" s="128"/>
      <c r="F41" s="87"/>
      <c r="G41" s="87"/>
      <c r="H41" s="87"/>
      <c r="I41" s="87"/>
      <c r="J41" s="87"/>
    </row>
    <row r="42" spans="2:10">
      <c r="B42" s="87"/>
      <c r="C42" s="101"/>
      <c r="D42" s="87"/>
      <c r="E42" s="128"/>
      <c r="F42" s="87"/>
      <c r="G42" s="87"/>
      <c r="H42" s="87"/>
      <c r="I42" s="87"/>
      <c r="J42" s="87"/>
    </row>
    <row r="43" spans="2:10">
      <c r="B43" s="87"/>
      <c r="C43" s="101"/>
      <c r="D43" s="87"/>
      <c r="E43" s="128"/>
      <c r="F43" s="87"/>
      <c r="G43" s="87"/>
      <c r="H43" s="87"/>
      <c r="I43" s="87"/>
      <c r="J43" s="87"/>
    </row>
    <row r="44" spans="2:10">
      <c r="B44" s="87"/>
      <c r="C44" s="101"/>
      <c r="D44" s="87"/>
      <c r="E44" s="128"/>
      <c r="F44" s="87"/>
      <c r="G44" s="87"/>
      <c r="H44" s="87"/>
      <c r="I44" s="87"/>
      <c r="J44" s="87"/>
    </row>
    <row r="45" spans="2:10">
      <c r="B45" s="87"/>
      <c r="C45" s="101"/>
      <c r="D45" s="87"/>
      <c r="E45" s="128"/>
      <c r="F45" s="87"/>
      <c r="G45" s="87"/>
      <c r="H45" s="87"/>
      <c r="I45" s="87"/>
      <c r="J45" s="87"/>
    </row>
    <row r="46" spans="2:10">
      <c r="B46" s="87"/>
      <c r="C46" s="101"/>
      <c r="D46" s="87"/>
      <c r="E46" s="128"/>
      <c r="F46" s="87"/>
      <c r="G46" s="87"/>
      <c r="H46" s="87"/>
      <c r="I46" s="87"/>
      <c r="J46" s="87"/>
    </row>
    <row r="47" spans="2:10">
      <c r="B47" s="87"/>
      <c r="C47" s="101"/>
      <c r="D47" s="87"/>
      <c r="E47" s="128"/>
      <c r="F47" s="87"/>
      <c r="G47" s="87"/>
      <c r="H47" s="87"/>
      <c r="I47" s="87"/>
      <c r="J47" s="87"/>
    </row>
    <row r="48" spans="2:10">
      <c r="B48" s="87"/>
      <c r="C48" s="101"/>
      <c r="D48" s="87"/>
      <c r="E48" s="128"/>
      <c r="F48" s="87"/>
      <c r="G48" s="87"/>
      <c r="H48" s="87"/>
      <c r="I48" s="87"/>
      <c r="J48" s="87"/>
    </row>
    <row r="49" spans="2:10">
      <c r="B49" s="87"/>
      <c r="C49" s="101"/>
      <c r="D49" s="87"/>
      <c r="E49" s="128"/>
      <c r="F49" s="87"/>
      <c r="G49" s="87"/>
      <c r="H49" s="87"/>
      <c r="I49" s="87"/>
      <c r="J49" s="87"/>
    </row>
    <row r="50" spans="2:10">
      <c r="B50" s="87"/>
      <c r="C50" s="101"/>
      <c r="D50" s="87"/>
      <c r="E50" s="128"/>
      <c r="F50" s="87"/>
      <c r="G50" s="87"/>
      <c r="H50" s="87"/>
      <c r="I50" s="87"/>
      <c r="J50" s="87"/>
    </row>
    <row r="51" spans="2:10">
      <c r="B51" s="87"/>
      <c r="C51" s="101"/>
      <c r="D51" s="87"/>
      <c r="E51" s="128"/>
      <c r="F51" s="87"/>
      <c r="G51" s="87"/>
      <c r="H51" s="87"/>
      <c r="I51" s="87"/>
      <c r="J51" s="87"/>
    </row>
    <row r="52" spans="2:10">
      <c r="B52" s="87"/>
      <c r="C52" s="101"/>
      <c r="D52" s="87"/>
      <c r="E52" s="128"/>
      <c r="F52" s="87"/>
      <c r="G52" s="87"/>
      <c r="H52" s="87"/>
      <c r="I52" s="87"/>
      <c r="J52" s="87"/>
    </row>
    <row r="53" spans="2:10">
      <c r="B53" s="87"/>
      <c r="C53" s="101"/>
      <c r="D53" s="87"/>
      <c r="E53" s="128"/>
      <c r="F53" s="87"/>
      <c r="G53" s="87"/>
      <c r="H53" s="87"/>
      <c r="I53" s="87"/>
      <c r="J53" s="87"/>
    </row>
    <row r="54" spans="2:10">
      <c r="B54" s="87"/>
      <c r="C54" s="101"/>
      <c r="D54" s="87"/>
      <c r="E54" s="128"/>
      <c r="F54" s="87"/>
      <c r="G54" s="87"/>
      <c r="H54" s="87"/>
      <c r="I54" s="87"/>
      <c r="J54" s="87"/>
    </row>
    <row r="55" spans="2:10">
      <c r="B55" s="87"/>
      <c r="C55" s="101"/>
      <c r="D55" s="87"/>
      <c r="E55" s="128"/>
      <c r="F55" s="87"/>
      <c r="G55" s="87"/>
      <c r="H55" s="87"/>
      <c r="I55" s="87"/>
      <c r="J55" s="87"/>
    </row>
    <row r="56" spans="2:10">
      <c r="B56" s="87"/>
      <c r="C56" s="101"/>
      <c r="D56" s="87"/>
      <c r="E56" s="128"/>
      <c r="F56" s="87"/>
      <c r="G56" s="87"/>
      <c r="H56" s="87"/>
      <c r="I56" s="87"/>
      <c r="J56" s="87"/>
    </row>
    <row r="57" spans="2:10">
      <c r="B57" s="87"/>
      <c r="C57" s="101"/>
      <c r="D57" s="87"/>
      <c r="E57" s="128"/>
      <c r="F57" s="87"/>
      <c r="G57" s="87"/>
      <c r="H57" s="87"/>
      <c r="I57" s="87"/>
      <c r="J57" s="87"/>
    </row>
    <row r="58" spans="2:10">
      <c r="B58" s="87"/>
      <c r="C58" s="101"/>
      <c r="D58" s="87"/>
      <c r="E58" s="128"/>
      <c r="F58" s="87"/>
      <c r="G58" s="87"/>
      <c r="H58" s="87"/>
      <c r="I58" s="87"/>
      <c r="J58" s="87"/>
    </row>
    <row r="59" spans="2:10">
      <c r="B59" s="87"/>
      <c r="C59" s="101"/>
      <c r="D59" s="87"/>
      <c r="E59" s="128"/>
      <c r="F59" s="87"/>
      <c r="G59" s="87"/>
      <c r="H59" s="87"/>
      <c r="I59" s="87"/>
      <c r="J59" s="87"/>
    </row>
    <row r="60" spans="2:10">
      <c r="B60" s="87"/>
      <c r="C60" s="101"/>
      <c r="D60" s="87"/>
      <c r="E60" s="128"/>
      <c r="F60" s="87"/>
      <c r="G60" s="87"/>
      <c r="H60" s="87"/>
      <c r="I60" s="87"/>
      <c r="J60" s="87"/>
    </row>
    <row r="61" spans="2:10">
      <c r="B61" s="87"/>
      <c r="C61" s="101"/>
      <c r="D61" s="87"/>
      <c r="E61" s="128"/>
      <c r="F61" s="87"/>
      <c r="G61" s="87"/>
      <c r="H61" s="87"/>
      <c r="I61" s="87"/>
      <c r="J61" s="87"/>
    </row>
    <row r="62" spans="2:10">
      <c r="B62" s="87"/>
      <c r="C62" s="101"/>
      <c r="D62" s="87"/>
      <c r="E62" s="128"/>
      <c r="F62" s="87"/>
      <c r="G62" s="87"/>
      <c r="H62" s="87"/>
      <c r="I62" s="87"/>
      <c r="J62" s="87"/>
    </row>
    <row r="63" spans="2:10">
      <c r="B63" s="87"/>
      <c r="C63" s="101"/>
      <c r="D63" s="87"/>
      <c r="E63" s="128"/>
      <c r="F63" s="87"/>
      <c r="G63" s="87"/>
      <c r="H63" s="87"/>
      <c r="I63" s="87"/>
      <c r="J63" s="87"/>
    </row>
    <row r="64" spans="2:10">
      <c r="B64" s="87"/>
      <c r="C64" s="101"/>
      <c r="D64" s="87"/>
      <c r="E64" s="128"/>
      <c r="F64" s="87"/>
      <c r="G64" s="87"/>
      <c r="H64" s="87"/>
      <c r="I64" s="87"/>
      <c r="J64" s="87"/>
    </row>
    <row r="65" spans="2:10">
      <c r="B65" s="87"/>
      <c r="C65" s="101"/>
      <c r="D65" s="87"/>
      <c r="E65" s="128"/>
      <c r="F65" s="87"/>
      <c r="G65" s="87"/>
      <c r="H65" s="87"/>
      <c r="I65" s="87"/>
      <c r="J65" s="87"/>
    </row>
    <row r="66" spans="2:10">
      <c r="B66" s="87"/>
      <c r="C66" s="101"/>
      <c r="D66" s="87"/>
      <c r="E66" s="128"/>
      <c r="F66" s="87"/>
      <c r="G66" s="87"/>
      <c r="H66" s="87"/>
      <c r="I66" s="87"/>
      <c r="J66" s="87"/>
    </row>
    <row r="67" spans="2:10">
      <c r="B67" s="87"/>
      <c r="C67" s="101"/>
      <c r="D67" s="87"/>
      <c r="E67" s="128"/>
      <c r="F67" s="87"/>
      <c r="G67" s="87"/>
      <c r="H67" s="87"/>
      <c r="I67" s="87"/>
      <c r="J67" s="87"/>
    </row>
    <row r="68" spans="2:10">
      <c r="B68" s="87"/>
      <c r="C68" s="101"/>
      <c r="D68" s="87"/>
      <c r="E68" s="128"/>
      <c r="F68" s="87"/>
      <c r="G68" s="87"/>
      <c r="H68" s="87"/>
      <c r="I68" s="87"/>
      <c r="J68" s="87"/>
    </row>
    <row r="69" spans="2:10">
      <c r="B69" s="87"/>
      <c r="C69" s="101"/>
      <c r="D69" s="87"/>
      <c r="E69" s="128"/>
      <c r="F69" s="87"/>
      <c r="G69" s="87"/>
      <c r="H69" s="87"/>
      <c r="I69" s="87"/>
      <c r="J69" s="87"/>
    </row>
    <row r="70" spans="2:10">
      <c r="B70" s="87"/>
      <c r="C70" s="101"/>
      <c r="D70" s="87"/>
      <c r="E70" s="128"/>
      <c r="F70" s="87"/>
      <c r="G70" s="87"/>
      <c r="H70" s="87"/>
      <c r="I70" s="87"/>
      <c r="J70" s="87"/>
    </row>
    <row r="71" spans="2:10">
      <c r="B71" s="87"/>
      <c r="C71" s="101"/>
      <c r="D71" s="87"/>
      <c r="E71" s="128"/>
      <c r="F71" s="87"/>
      <c r="G71" s="87"/>
      <c r="H71" s="87"/>
      <c r="I71" s="87"/>
      <c r="J71" s="87"/>
    </row>
    <row r="72" spans="2:10">
      <c r="B72" s="87"/>
      <c r="C72" s="101"/>
      <c r="D72" s="87"/>
      <c r="E72" s="128"/>
      <c r="F72" s="87"/>
      <c r="G72" s="87"/>
      <c r="H72" s="87"/>
      <c r="I72" s="87"/>
      <c r="J72" s="87"/>
    </row>
    <row r="73" spans="2:10">
      <c r="B73" s="87"/>
      <c r="C73" s="101"/>
      <c r="D73" s="87"/>
      <c r="E73" s="128"/>
      <c r="F73" s="87"/>
      <c r="G73" s="87"/>
      <c r="H73" s="87"/>
      <c r="I73" s="87"/>
      <c r="J73" s="87"/>
    </row>
    <row r="74" spans="2:10">
      <c r="B74" s="87"/>
      <c r="C74" s="101"/>
      <c r="D74" s="87"/>
      <c r="E74" s="128"/>
      <c r="F74" s="87"/>
      <c r="G74" s="87"/>
      <c r="H74" s="87"/>
      <c r="I74" s="87"/>
      <c r="J74" s="87"/>
    </row>
    <row r="75" spans="2:10">
      <c r="B75" s="87"/>
      <c r="C75" s="101"/>
      <c r="D75" s="87"/>
      <c r="E75" s="128"/>
      <c r="F75" s="87"/>
      <c r="G75" s="87"/>
      <c r="H75" s="87"/>
      <c r="I75" s="87"/>
      <c r="J75" s="87"/>
    </row>
    <row r="76" spans="2:10">
      <c r="B76" s="87"/>
      <c r="C76" s="101"/>
      <c r="D76" s="87"/>
      <c r="E76" s="128"/>
      <c r="F76" s="87"/>
      <c r="G76" s="87"/>
      <c r="H76" s="87"/>
      <c r="I76" s="87"/>
      <c r="J76" s="87"/>
    </row>
    <row r="77" spans="2:10">
      <c r="B77" s="87"/>
      <c r="C77" s="101"/>
      <c r="D77" s="87"/>
      <c r="E77" s="128"/>
      <c r="F77" s="87"/>
      <c r="G77" s="87"/>
      <c r="H77" s="87"/>
      <c r="I77" s="87"/>
      <c r="J77" s="87"/>
    </row>
    <row r="78" spans="2:10">
      <c r="B78" s="87"/>
      <c r="C78" s="101"/>
      <c r="D78" s="87"/>
      <c r="E78" s="128"/>
      <c r="F78" s="87"/>
      <c r="G78" s="87"/>
      <c r="H78" s="87"/>
      <c r="I78" s="87"/>
      <c r="J78" s="87"/>
    </row>
    <row r="79" spans="2:10">
      <c r="B79" s="87"/>
      <c r="C79" s="101"/>
      <c r="D79" s="87"/>
      <c r="E79" s="128"/>
      <c r="F79" s="87"/>
      <c r="G79" s="87"/>
      <c r="H79" s="87"/>
      <c r="I79" s="87"/>
      <c r="J79" s="87"/>
    </row>
    <row r="80" spans="2:10">
      <c r="B80" s="87"/>
      <c r="C80" s="101"/>
      <c r="D80" s="87"/>
      <c r="E80" s="128"/>
      <c r="F80" s="87"/>
      <c r="G80" s="87"/>
      <c r="H80" s="87"/>
      <c r="I80" s="87"/>
      <c r="J80" s="87"/>
    </row>
    <row r="81" spans="2:10">
      <c r="B81" s="87"/>
      <c r="C81" s="101"/>
      <c r="D81" s="87"/>
      <c r="E81" s="128"/>
      <c r="F81" s="87"/>
      <c r="G81" s="87"/>
      <c r="H81" s="87"/>
      <c r="I81" s="87"/>
      <c r="J81" s="87"/>
    </row>
    <row r="82" spans="2:10">
      <c r="B82" s="87"/>
      <c r="C82" s="101"/>
      <c r="D82" s="87"/>
      <c r="E82" s="128"/>
      <c r="F82" s="87"/>
      <c r="G82" s="87"/>
      <c r="H82" s="87"/>
      <c r="I82" s="87"/>
      <c r="J82" s="87"/>
    </row>
    <row r="83" spans="2:10">
      <c r="B83" s="87"/>
      <c r="C83" s="101"/>
      <c r="D83" s="87"/>
      <c r="E83" s="128"/>
      <c r="F83" s="87"/>
      <c r="G83" s="87"/>
      <c r="H83" s="87"/>
      <c r="I83" s="87"/>
      <c r="J83" s="87"/>
    </row>
    <row r="84" spans="2:10">
      <c r="B84" s="87"/>
      <c r="C84" s="101"/>
      <c r="D84" s="87"/>
      <c r="E84" s="128"/>
      <c r="F84" s="87"/>
      <c r="G84" s="87"/>
      <c r="H84" s="87"/>
      <c r="I84" s="87"/>
      <c r="J84" s="87"/>
    </row>
    <row r="85" spans="2:10">
      <c r="B85" s="87"/>
      <c r="C85" s="101"/>
      <c r="D85" s="87"/>
      <c r="E85" s="128"/>
      <c r="F85" s="87"/>
      <c r="G85" s="87"/>
      <c r="H85" s="87"/>
      <c r="I85" s="87"/>
      <c r="J85" s="87"/>
    </row>
    <row r="86" spans="2:10">
      <c r="B86" s="87"/>
      <c r="C86" s="101"/>
      <c r="D86" s="87"/>
      <c r="E86" s="128"/>
      <c r="F86" s="87"/>
      <c r="G86" s="87"/>
      <c r="H86" s="87"/>
      <c r="I86" s="87"/>
      <c r="J86" s="87"/>
    </row>
    <row r="87" spans="2:10">
      <c r="B87" s="87"/>
      <c r="C87" s="101"/>
      <c r="D87" s="87"/>
      <c r="E87" s="128"/>
      <c r="F87" s="87"/>
      <c r="G87" s="87"/>
      <c r="H87" s="87"/>
      <c r="I87" s="87"/>
      <c r="J87" s="87"/>
    </row>
    <row r="88" spans="2:10">
      <c r="B88" s="87"/>
      <c r="C88" s="101"/>
      <c r="D88" s="87"/>
      <c r="E88" s="128"/>
      <c r="F88" s="87"/>
      <c r="G88" s="87"/>
      <c r="H88" s="87"/>
      <c r="I88" s="87"/>
      <c r="J88" s="87"/>
    </row>
    <row r="89" spans="2:10">
      <c r="B89" s="87"/>
      <c r="C89" s="101"/>
      <c r="D89" s="87"/>
      <c r="E89" s="128"/>
      <c r="F89" s="87"/>
      <c r="G89" s="87"/>
      <c r="H89" s="87"/>
      <c r="I89" s="87"/>
      <c r="J89" s="87"/>
    </row>
    <row r="90" spans="2:10">
      <c r="B90" s="87"/>
      <c r="C90" s="101"/>
      <c r="D90" s="87"/>
      <c r="E90" s="128"/>
      <c r="F90" s="87"/>
      <c r="G90" s="87"/>
      <c r="H90" s="87"/>
      <c r="I90" s="87"/>
      <c r="J90" s="87"/>
    </row>
    <row r="91" spans="2:10">
      <c r="B91" s="87"/>
      <c r="C91" s="101"/>
      <c r="D91" s="87"/>
      <c r="E91" s="128"/>
      <c r="F91" s="87"/>
      <c r="G91" s="87"/>
      <c r="H91" s="87"/>
      <c r="I91" s="87"/>
      <c r="J91" s="87"/>
    </row>
    <row r="92" spans="2:10">
      <c r="B92" s="87"/>
      <c r="C92" s="101"/>
      <c r="D92" s="87"/>
      <c r="E92" s="128"/>
      <c r="F92" s="87"/>
      <c r="G92" s="87"/>
      <c r="H92" s="87"/>
      <c r="I92" s="87"/>
      <c r="J92" s="87"/>
    </row>
    <row r="93" spans="2:10">
      <c r="B93" s="87"/>
      <c r="C93" s="101"/>
      <c r="D93" s="87"/>
      <c r="E93" s="128"/>
      <c r="F93" s="87"/>
      <c r="G93" s="87"/>
      <c r="H93" s="87"/>
      <c r="I93" s="87"/>
      <c r="J93" s="87"/>
    </row>
    <row r="94" spans="2:10">
      <c r="B94" s="87"/>
      <c r="C94" s="101"/>
      <c r="D94" s="87"/>
      <c r="E94" s="128"/>
      <c r="F94" s="87"/>
      <c r="G94" s="87"/>
      <c r="H94" s="87"/>
      <c r="I94" s="87"/>
      <c r="J94" s="87"/>
    </row>
    <row r="95" spans="2:10">
      <c r="B95" s="87"/>
      <c r="C95" s="101"/>
      <c r="D95" s="87"/>
      <c r="E95" s="128"/>
      <c r="F95" s="87"/>
      <c r="G95" s="87"/>
      <c r="H95" s="87"/>
      <c r="I95" s="87"/>
      <c r="J95" s="87"/>
    </row>
    <row r="96" spans="2:10">
      <c r="B96" s="87"/>
      <c r="C96" s="101"/>
      <c r="D96" s="87"/>
      <c r="E96" s="128"/>
      <c r="F96" s="87"/>
      <c r="G96" s="87"/>
      <c r="H96" s="87"/>
      <c r="I96" s="87"/>
      <c r="J96" s="87"/>
    </row>
    <row r="97" spans="2:10">
      <c r="B97" s="87"/>
      <c r="C97" s="101"/>
      <c r="D97" s="87"/>
      <c r="E97" s="128"/>
      <c r="F97" s="87"/>
      <c r="G97" s="87"/>
      <c r="H97" s="87"/>
      <c r="I97" s="87"/>
      <c r="J97" s="87"/>
    </row>
    <row r="98" spans="2:10">
      <c r="B98" s="87"/>
      <c r="C98" s="101"/>
      <c r="D98" s="87"/>
      <c r="E98" s="128"/>
      <c r="F98" s="87"/>
      <c r="G98" s="87"/>
      <c r="H98" s="87"/>
      <c r="I98" s="87"/>
      <c r="J98" s="87"/>
    </row>
    <row r="99" spans="2:10">
      <c r="B99" s="87"/>
      <c r="C99" s="101"/>
      <c r="D99" s="87"/>
      <c r="E99" s="128"/>
      <c r="F99" s="87"/>
      <c r="G99" s="87"/>
      <c r="H99" s="87"/>
      <c r="I99" s="87"/>
      <c r="J99" s="87"/>
    </row>
    <row r="100" spans="2:10">
      <c r="B100" s="87"/>
      <c r="C100" s="101"/>
      <c r="D100" s="87"/>
      <c r="E100" s="128"/>
      <c r="F100" s="87"/>
      <c r="G100" s="87"/>
      <c r="H100" s="87"/>
      <c r="I100" s="87"/>
      <c r="J100" s="87"/>
    </row>
    <row r="101" spans="2:10">
      <c r="B101" s="87"/>
      <c r="C101" s="87"/>
      <c r="D101" s="87"/>
      <c r="E101" s="87"/>
      <c r="F101" s="87"/>
      <c r="G101" s="87"/>
      <c r="H101" s="87"/>
      <c r="I101" s="87"/>
      <c r="J101" s="87"/>
    </row>
    <row r="102" spans="2:10">
      <c r="B102" s="87"/>
      <c r="C102" s="87"/>
      <c r="D102" s="87"/>
      <c r="E102" s="87"/>
      <c r="F102" s="87"/>
      <c r="G102" s="87"/>
      <c r="H102" s="87"/>
      <c r="I102" s="87"/>
      <c r="J102" s="87"/>
    </row>
    <row r="103" spans="2:10">
      <c r="B103" s="87"/>
      <c r="C103" s="87"/>
      <c r="D103" s="87"/>
      <c r="E103" s="87"/>
      <c r="F103" s="87"/>
      <c r="G103" s="87"/>
      <c r="H103" s="87"/>
      <c r="I103" s="87"/>
      <c r="J103" s="87"/>
    </row>
    <row r="104" spans="2:10">
      <c r="B104" s="87"/>
      <c r="C104" s="87"/>
      <c r="D104" s="87"/>
      <c r="E104" s="87"/>
      <c r="F104" s="87"/>
      <c r="G104" s="87"/>
      <c r="H104" s="87"/>
      <c r="I104" s="87"/>
      <c r="J104" s="87"/>
    </row>
    <row r="105" spans="2:10">
      <c r="B105" s="87"/>
      <c r="C105" s="87"/>
      <c r="D105" s="87"/>
      <c r="E105" s="87"/>
      <c r="F105" s="87"/>
      <c r="G105" s="87"/>
      <c r="H105" s="87"/>
      <c r="I105" s="87"/>
      <c r="J105" s="87"/>
    </row>
    <row r="106" spans="2:10">
      <c r="B106" s="87"/>
      <c r="C106" s="87"/>
      <c r="D106" s="87"/>
      <c r="E106" s="87"/>
      <c r="F106" s="87"/>
      <c r="G106" s="87"/>
      <c r="H106" s="87"/>
      <c r="I106" s="87"/>
      <c r="J106" s="87"/>
    </row>
    <row r="107" spans="2:10">
      <c r="B107" s="87"/>
      <c r="C107" s="87"/>
      <c r="D107" s="87"/>
      <c r="E107" s="87"/>
      <c r="F107" s="87"/>
      <c r="G107" s="87"/>
      <c r="H107" s="87"/>
      <c r="I107" s="87"/>
      <c r="J107" s="87"/>
    </row>
    <row r="108" spans="2:10">
      <c r="B108" s="87"/>
      <c r="C108" s="87"/>
      <c r="D108" s="87"/>
      <c r="E108" s="87"/>
      <c r="F108" s="87"/>
      <c r="G108" s="87"/>
      <c r="H108" s="87"/>
      <c r="I108" s="87"/>
      <c r="J108" s="87"/>
    </row>
    <row r="109" spans="2:10">
      <c r="B109" s="87"/>
      <c r="C109" s="87"/>
      <c r="D109" s="87"/>
      <c r="E109" s="87"/>
      <c r="F109" s="87"/>
      <c r="G109" s="87"/>
      <c r="H109" s="87"/>
      <c r="I109" s="87"/>
      <c r="J109" s="87"/>
    </row>
    <row r="110" spans="2:10">
      <c r="B110" s="87"/>
      <c r="C110" s="87"/>
      <c r="D110" s="87"/>
      <c r="E110" s="87"/>
      <c r="F110" s="87"/>
      <c r="G110" s="87"/>
      <c r="H110" s="87"/>
      <c r="I110" s="87"/>
      <c r="J110" s="87"/>
    </row>
    <row r="111" spans="2:10">
      <c r="B111" s="87"/>
      <c r="C111" s="87"/>
      <c r="D111" s="87"/>
      <c r="E111" s="87"/>
      <c r="F111" s="87"/>
      <c r="G111" s="87"/>
      <c r="H111" s="87"/>
      <c r="I111" s="87"/>
      <c r="J111" s="87"/>
    </row>
    <row r="112" spans="2:10">
      <c r="B112" s="87"/>
      <c r="C112" s="87"/>
      <c r="D112" s="87"/>
      <c r="E112" s="87"/>
      <c r="F112" s="87"/>
      <c r="G112" s="87"/>
      <c r="H112" s="87"/>
      <c r="I112" s="87"/>
      <c r="J112" s="87"/>
    </row>
    <row r="113" spans="2:10">
      <c r="B113" s="87"/>
      <c r="C113" s="87"/>
      <c r="D113" s="87"/>
      <c r="E113" s="87"/>
      <c r="F113" s="87"/>
      <c r="G113" s="87"/>
      <c r="H113" s="87"/>
      <c r="I113" s="87"/>
      <c r="J113" s="87"/>
    </row>
    <row r="114" spans="2:10">
      <c r="B114" s="87"/>
      <c r="C114" s="87"/>
      <c r="D114" s="87"/>
      <c r="E114" s="87"/>
      <c r="F114" s="87"/>
      <c r="G114" s="87"/>
      <c r="H114" s="87"/>
      <c r="I114" s="87"/>
      <c r="J114" s="87"/>
    </row>
    <row r="115" spans="2:10">
      <c r="B115" s="87"/>
      <c r="C115" s="87"/>
      <c r="D115" s="87"/>
      <c r="E115" s="87"/>
      <c r="F115" s="87"/>
      <c r="G115" s="87"/>
      <c r="H115" s="87"/>
      <c r="I115" s="87"/>
      <c r="J115" s="87"/>
    </row>
    <row r="116" spans="2:10">
      <c r="B116" s="87"/>
      <c r="C116" s="87"/>
      <c r="D116" s="87"/>
      <c r="E116" s="87"/>
      <c r="F116" s="87"/>
      <c r="G116" s="87"/>
      <c r="H116" s="87"/>
      <c r="I116" s="87"/>
      <c r="J116" s="87"/>
    </row>
    <row r="117" spans="2:10">
      <c r="B117" s="87"/>
      <c r="C117" s="87"/>
      <c r="D117" s="87"/>
      <c r="E117" s="87"/>
      <c r="F117" s="87"/>
      <c r="G117" s="87"/>
      <c r="H117" s="87"/>
      <c r="I117" s="87"/>
      <c r="J117" s="87"/>
    </row>
    <row r="118" spans="2:10">
      <c r="B118" s="87"/>
      <c r="C118" s="87"/>
      <c r="D118" s="87"/>
      <c r="E118" s="87"/>
      <c r="F118" s="87"/>
      <c r="G118" s="87"/>
      <c r="H118" s="87"/>
      <c r="I118" s="87"/>
      <c r="J118" s="87"/>
    </row>
    <row r="119" spans="2:10">
      <c r="B119" s="94"/>
      <c r="C119" s="94"/>
      <c r="D119" s="93"/>
      <c r="E119" s="93"/>
      <c r="F119" s="112"/>
      <c r="G119" s="112"/>
      <c r="H119" s="112"/>
      <c r="I119" s="112"/>
      <c r="J119" s="93"/>
    </row>
    <row r="120" spans="2:10">
      <c r="B120" s="94"/>
      <c r="C120" s="94"/>
      <c r="D120" s="93"/>
      <c r="E120" s="93"/>
      <c r="F120" s="112"/>
      <c r="G120" s="112"/>
      <c r="H120" s="112"/>
      <c r="I120" s="112"/>
      <c r="J120" s="93"/>
    </row>
    <row r="121" spans="2:10">
      <c r="B121" s="94"/>
      <c r="C121" s="94"/>
      <c r="D121" s="93"/>
      <c r="E121" s="93"/>
      <c r="F121" s="112"/>
      <c r="G121" s="112"/>
      <c r="H121" s="112"/>
      <c r="I121" s="112"/>
      <c r="J121" s="93"/>
    </row>
    <row r="122" spans="2:10">
      <c r="B122" s="94"/>
      <c r="C122" s="94"/>
      <c r="D122" s="93"/>
      <c r="E122" s="93"/>
      <c r="F122" s="112"/>
      <c r="G122" s="112"/>
      <c r="H122" s="112"/>
      <c r="I122" s="112"/>
      <c r="J122" s="93"/>
    </row>
    <row r="123" spans="2:10">
      <c r="B123" s="94"/>
      <c r="C123" s="94"/>
      <c r="D123" s="93"/>
      <c r="E123" s="93"/>
      <c r="F123" s="112"/>
      <c r="G123" s="112"/>
      <c r="H123" s="112"/>
      <c r="I123" s="112"/>
      <c r="J123" s="93"/>
    </row>
    <row r="124" spans="2:10">
      <c r="B124" s="94"/>
      <c r="C124" s="94"/>
      <c r="D124" s="93"/>
      <c r="E124" s="93"/>
      <c r="F124" s="112"/>
      <c r="G124" s="112"/>
      <c r="H124" s="112"/>
      <c r="I124" s="112"/>
      <c r="J124" s="93"/>
    </row>
    <row r="125" spans="2:10">
      <c r="B125" s="94"/>
      <c r="C125" s="94"/>
      <c r="D125" s="93"/>
      <c r="E125" s="93"/>
      <c r="F125" s="112"/>
      <c r="G125" s="112"/>
      <c r="H125" s="112"/>
      <c r="I125" s="112"/>
      <c r="J125" s="93"/>
    </row>
    <row r="126" spans="2:10">
      <c r="B126" s="94"/>
      <c r="C126" s="94"/>
      <c r="D126" s="93"/>
      <c r="E126" s="93"/>
      <c r="F126" s="112"/>
      <c r="G126" s="112"/>
      <c r="H126" s="112"/>
      <c r="I126" s="112"/>
      <c r="J126" s="93"/>
    </row>
    <row r="127" spans="2:10">
      <c r="B127" s="94"/>
      <c r="C127" s="94"/>
      <c r="D127" s="93"/>
      <c r="E127" s="93"/>
      <c r="F127" s="112"/>
      <c r="G127" s="112"/>
      <c r="H127" s="112"/>
      <c r="I127" s="112"/>
      <c r="J127" s="93"/>
    </row>
    <row r="128" spans="2:10">
      <c r="B128" s="94"/>
      <c r="C128" s="94"/>
      <c r="D128" s="93"/>
      <c r="E128" s="93"/>
      <c r="F128" s="112"/>
      <c r="G128" s="112"/>
      <c r="H128" s="112"/>
      <c r="I128" s="112"/>
      <c r="J128" s="93"/>
    </row>
    <row r="129" spans="2:10">
      <c r="B129" s="94"/>
      <c r="C129" s="94"/>
      <c r="D129" s="93"/>
      <c r="E129" s="93"/>
      <c r="F129" s="112"/>
      <c r="G129" s="112"/>
      <c r="H129" s="112"/>
      <c r="I129" s="112"/>
      <c r="J129" s="93"/>
    </row>
    <row r="130" spans="2:10">
      <c r="B130" s="94"/>
      <c r="C130" s="94"/>
      <c r="D130" s="93"/>
      <c r="E130" s="93"/>
      <c r="F130" s="112"/>
      <c r="G130" s="112"/>
      <c r="H130" s="112"/>
      <c r="I130" s="112"/>
      <c r="J130" s="93"/>
    </row>
    <row r="131" spans="2:10">
      <c r="B131" s="94"/>
      <c r="C131" s="94"/>
      <c r="D131" s="93"/>
      <c r="E131" s="93"/>
      <c r="F131" s="112"/>
      <c r="G131" s="112"/>
      <c r="H131" s="112"/>
      <c r="I131" s="112"/>
      <c r="J131" s="93"/>
    </row>
    <row r="132" spans="2:10">
      <c r="B132" s="94"/>
      <c r="C132" s="94"/>
      <c r="D132" s="93"/>
      <c r="E132" s="93"/>
      <c r="F132" s="112"/>
      <c r="G132" s="112"/>
      <c r="H132" s="112"/>
      <c r="I132" s="112"/>
      <c r="J132" s="93"/>
    </row>
    <row r="133" spans="2:10">
      <c r="B133" s="94"/>
      <c r="C133" s="94"/>
      <c r="D133" s="93"/>
      <c r="E133" s="93"/>
      <c r="F133" s="112"/>
      <c r="G133" s="112"/>
      <c r="H133" s="112"/>
      <c r="I133" s="112"/>
      <c r="J133" s="93"/>
    </row>
    <row r="134" spans="2:10">
      <c r="B134" s="94"/>
      <c r="C134" s="94"/>
      <c r="D134" s="93"/>
      <c r="E134" s="93"/>
      <c r="F134" s="112"/>
      <c r="G134" s="112"/>
      <c r="H134" s="112"/>
      <c r="I134" s="112"/>
      <c r="J134" s="93"/>
    </row>
    <row r="135" spans="2:10">
      <c r="B135" s="94"/>
      <c r="C135" s="94"/>
      <c r="D135" s="93"/>
      <c r="E135" s="93"/>
      <c r="F135" s="112"/>
      <c r="G135" s="112"/>
      <c r="H135" s="112"/>
      <c r="I135" s="112"/>
      <c r="J135" s="93"/>
    </row>
    <row r="136" spans="2:10">
      <c r="B136" s="94"/>
      <c r="C136" s="94"/>
      <c r="D136" s="93"/>
      <c r="E136" s="93"/>
      <c r="F136" s="112"/>
      <c r="G136" s="112"/>
      <c r="H136" s="112"/>
      <c r="I136" s="112"/>
      <c r="J136" s="93"/>
    </row>
    <row r="137" spans="2:10">
      <c r="B137" s="94"/>
      <c r="C137" s="94"/>
      <c r="D137" s="93"/>
      <c r="E137" s="93"/>
      <c r="F137" s="112"/>
      <c r="G137" s="112"/>
      <c r="H137" s="112"/>
      <c r="I137" s="112"/>
      <c r="J137" s="93"/>
    </row>
    <row r="138" spans="2:10">
      <c r="B138" s="94"/>
      <c r="C138" s="94"/>
      <c r="D138" s="93"/>
      <c r="E138" s="93"/>
      <c r="F138" s="112"/>
      <c r="G138" s="112"/>
      <c r="H138" s="112"/>
      <c r="I138" s="112"/>
      <c r="J138" s="93"/>
    </row>
    <row r="139" spans="2:10">
      <c r="B139" s="94"/>
      <c r="C139" s="94"/>
      <c r="D139" s="93"/>
      <c r="E139" s="93"/>
      <c r="F139" s="112"/>
      <c r="G139" s="112"/>
      <c r="H139" s="112"/>
      <c r="I139" s="112"/>
      <c r="J139" s="93"/>
    </row>
    <row r="140" spans="2:10">
      <c r="B140" s="94"/>
      <c r="C140" s="94"/>
      <c r="D140" s="93"/>
      <c r="E140" s="93"/>
      <c r="F140" s="112"/>
      <c r="G140" s="112"/>
      <c r="H140" s="112"/>
      <c r="I140" s="112"/>
      <c r="J140" s="93"/>
    </row>
    <row r="141" spans="2:10">
      <c r="B141" s="94"/>
      <c r="C141" s="94"/>
      <c r="D141" s="93"/>
      <c r="E141" s="93"/>
      <c r="F141" s="112"/>
      <c r="G141" s="112"/>
      <c r="H141" s="112"/>
      <c r="I141" s="112"/>
      <c r="J141" s="93"/>
    </row>
    <row r="142" spans="2:10">
      <c r="B142" s="94"/>
      <c r="C142" s="94"/>
      <c r="D142" s="93"/>
      <c r="E142" s="93"/>
      <c r="F142" s="112"/>
      <c r="G142" s="112"/>
      <c r="H142" s="112"/>
      <c r="I142" s="112"/>
      <c r="J142" s="93"/>
    </row>
    <row r="143" spans="2:10">
      <c r="B143" s="94"/>
      <c r="C143" s="94"/>
      <c r="D143" s="93"/>
      <c r="E143" s="93"/>
      <c r="F143" s="112"/>
      <c r="G143" s="112"/>
      <c r="H143" s="112"/>
      <c r="I143" s="112"/>
      <c r="J143" s="93"/>
    </row>
    <row r="144" spans="2:10">
      <c r="B144" s="94"/>
      <c r="C144" s="94"/>
      <c r="D144" s="93"/>
      <c r="E144" s="93"/>
      <c r="F144" s="112"/>
      <c r="G144" s="112"/>
      <c r="H144" s="112"/>
      <c r="I144" s="112"/>
      <c r="J144" s="93"/>
    </row>
    <row r="145" spans="2:10">
      <c r="B145" s="94"/>
      <c r="C145" s="94"/>
      <c r="D145" s="93"/>
      <c r="E145" s="93"/>
      <c r="F145" s="112"/>
      <c r="G145" s="112"/>
      <c r="H145" s="112"/>
      <c r="I145" s="112"/>
      <c r="J145" s="93"/>
    </row>
    <row r="146" spans="2:10">
      <c r="B146" s="94"/>
      <c r="C146" s="94"/>
      <c r="D146" s="93"/>
      <c r="E146" s="93"/>
      <c r="F146" s="112"/>
      <c r="G146" s="112"/>
      <c r="H146" s="112"/>
      <c r="I146" s="112"/>
      <c r="J146" s="93"/>
    </row>
    <row r="147" spans="2:10">
      <c r="B147" s="94"/>
      <c r="C147" s="94"/>
      <c r="D147" s="93"/>
      <c r="E147" s="93"/>
      <c r="F147" s="112"/>
      <c r="G147" s="112"/>
      <c r="H147" s="112"/>
      <c r="I147" s="112"/>
      <c r="J147" s="93"/>
    </row>
    <row r="148" spans="2:10">
      <c r="B148" s="94"/>
      <c r="C148" s="94"/>
      <c r="D148" s="93"/>
      <c r="E148" s="93"/>
      <c r="F148" s="112"/>
      <c r="G148" s="112"/>
      <c r="H148" s="112"/>
      <c r="I148" s="112"/>
      <c r="J148" s="93"/>
    </row>
    <row r="149" spans="2:10">
      <c r="B149" s="94"/>
      <c r="C149" s="94"/>
      <c r="D149" s="93"/>
      <c r="E149" s="93"/>
      <c r="F149" s="112"/>
      <c r="G149" s="112"/>
      <c r="H149" s="112"/>
      <c r="I149" s="112"/>
      <c r="J149" s="93"/>
    </row>
    <row r="150" spans="2:10">
      <c r="B150" s="94"/>
      <c r="C150" s="94"/>
      <c r="D150" s="93"/>
      <c r="E150" s="93"/>
      <c r="F150" s="112"/>
      <c r="G150" s="112"/>
      <c r="H150" s="112"/>
      <c r="I150" s="112"/>
      <c r="J150" s="93"/>
    </row>
    <row r="151" spans="2:10">
      <c r="B151" s="94"/>
      <c r="C151" s="94"/>
      <c r="D151" s="93"/>
      <c r="E151" s="93"/>
      <c r="F151" s="112"/>
      <c r="G151" s="112"/>
      <c r="H151" s="112"/>
      <c r="I151" s="112"/>
      <c r="J151" s="93"/>
    </row>
    <row r="152" spans="2:10">
      <c r="B152" s="94"/>
      <c r="C152" s="94"/>
      <c r="D152" s="93"/>
      <c r="E152" s="93"/>
      <c r="F152" s="112"/>
      <c r="G152" s="112"/>
      <c r="H152" s="112"/>
      <c r="I152" s="112"/>
      <c r="J152" s="93"/>
    </row>
    <row r="153" spans="2:10">
      <c r="B153" s="94"/>
      <c r="C153" s="94"/>
      <c r="D153" s="93"/>
      <c r="E153" s="93"/>
      <c r="F153" s="112"/>
      <c r="G153" s="112"/>
      <c r="H153" s="112"/>
      <c r="I153" s="112"/>
      <c r="J153" s="93"/>
    </row>
    <row r="154" spans="2:10">
      <c r="B154" s="94"/>
      <c r="C154" s="94"/>
      <c r="D154" s="93"/>
      <c r="E154" s="93"/>
      <c r="F154" s="112"/>
      <c r="G154" s="112"/>
      <c r="H154" s="112"/>
      <c r="I154" s="112"/>
      <c r="J154" s="93"/>
    </row>
    <row r="155" spans="2:10">
      <c r="B155" s="94"/>
      <c r="C155" s="94"/>
      <c r="D155" s="93"/>
      <c r="E155" s="93"/>
      <c r="F155" s="112"/>
      <c r="G155" s="112"/>
      <c r="H155" s="112"/>
      <c r="I155" s="112"/>
      <c r="J155" s="93"/>
    </row>
    <row r="156" spans="2:10">
      <c r="B156" s="94"/>
      <c r="C156" s="94"/>
      <c r="D156" s="93"/>
      <c r="E156" s="93"/>
      <c r="F156" s="112"/>
      <c r="G156" s="112"/>
      <c r="H156" s="112"/>
      <c r="I156" s="112"/>
      <c r="J156" s="93"/>
    </row>
    <row r="157" spans="2:10">
      <c r="B157" s="94"/>
      <c r="C157" s="94"/>
      <c r="D157" s="93"/>
      <c r="E157" s="93"/>
      <c r="F157" s="112"/>
      <c r="G157" s="112"/>
      <c r="H157" s="112"/>
      <c r="I157" s="112"/>
      <c r="J157" s="93"/>
    </row>
    <row r="158" spans="2:10">
      <c r="B158" s="94"/>
      <c r="C158" s="94"/>
      <c r="D158" s="93"/>
      <c r="E158" s="93"/>
      <c r="F158" s="112"/>
      <c r="G158" s="112"/>
      <c r="H158" s="112"/>
      <c r="I158" s="112"/>
      <c r="J158" s="93"/>
    </row>
    <row r="159" spans="2:10">
      <c r="B159" s="94"/>
      <c r="C159" s="94"/>
      <c r="D159" s="93"/>
      <c r="E159" s="93"/>
      <c r="F159" s="112"/>
      <c r="G159" s="112"/>
      <c r="H159" s="112"/>
      <c r="I159" s="112"/>
      <c r="J159" s="93"/>
    </row>
    <row r="160" spans="2:10">
      <c r="B160" s="94"/>
      <c r="C160" s="94"/>
      <c r="D160" s="93"/>
      <c r="E160" s="93"/>
      <c r="F160" s="112"/>
      <c r="G160" s="112"/>
      <c r="H160" s="112"/>
      <c r="I160" s="112"/>
      <c r="J160" s="93"/>
    </row>
    <row r="161" spans="2:10">
      <c r="B161" s="94"/>
      <c r="C161" s="94"/>
      <c r="D161" s="93"/>
      <c r="E161" s="93"/>
      <c r="F161" s="112"/>
      <c r="G161" s="112"/>
      <c r="H161" s="112"/>
      <c r="I161" s="112"/>
      <c r="J161" s="93"/>
    </row>
    <row r="162" spans="2:10">
      <c r="B162" s="94"/>
      <c r="C162" s="94"/>
      <c r="D162" s="93"/>
      <c r="E162" s="93"/>
      <c r="F162" s="112"/>
      <c r="G162" s="112"/>
      <c r="H162" s="112"/>
      <c r="I162" s="112"/>
      <c r="J162" s="93"/>
    </row>
    <row r="163" spans="2:10">
      <c r="B163" s="94"/>
      <c r="C163" s="94"/>
      <c r="D163" s="93"/>
      <c r="E163" s="93"/>
      <c r="F163" s="112"/>
      <c r="G163" s="112"/>
      <c r="H163" s="112"/>
      <c r="I163" s="112"/>
      <c r="J163" s="93"/>
    </row>
    <row r="164" spans="2:10">
      <c r="B164" s="94"/>
      <c r="C164" s="94"/>
      <c r="D164" s="93"/>
      <c r="E164" s="93"/>
      <c r="F164" s="112"/>
      <c r="G164" s="112"/>
      <c r="H164" s="112"/>
      <c r="I164" s="112"/>
      <c r="J164" s="93"/>
    </row>
    <row r="165" spans="2:10">
      <c r="B165" s="94"/>
      <c r="C165" s="94"/>
      <c r="D165" s="93"/>
      <c r="E165" s="93"/>
      <c r="F165" s="112"/>
      <c r="G165" s="112"/>
      <c r="H165" s="112"/>
      <c r="I165" s="112"/>
      <c r="J165" s="93"/>
    </row>
    <row r="166" spans="2:10">
      <c r="B166" s="94"/>
      <c r="C166" s="94"/>
      <c r="D166" s="93"/>
      <c r="E166" s="93"/>
      <c r="F166" s="112"/>
      <c r="G166" s="112"/>
      <c r="H166" s="112"/>
      <c r="I166" s="112"/>
      <c r="J166" s="93"/>
    </row>
    <row r="167" spans="2:10">
      <c r="B167" s="94"/>
      <c r="C167" s="94"/>
      <c r="D167" s="93"/>
      <c r="E167" s="93"/>
      <c r="F167" s="112"/>
      <c r="G167" s="112"/>
      <c r="H167" s="112"/>
      <c r="I167" s="112"/>
      <c r="J167" s="93"/>
    </row>
    <row r="168" spans="2:10">
      <c r="B168" s="94"/>
      <c r="C168" s="94"/>
      <c r="D168" s="93"/>
      <c r="E168" s="93"/>
      <c r="F168" s="112"/>
      <c r="G168" s="112"/>
      <c r="H168" s="112"/>
      <c r="I168" s="112"/>
      <c r="J168" s="93"/>
    </row>
    <row r="169" spans="2:10">
      <c r="B169" s="94"/>
      <c r="C169" s="94"/>
      <c r="D169" s="93"/>
      <c r="E169" s="93"/>
      <c r="F169" s="112"/>
      <c r="G169" s="112"/>
      <c r="H169" s="112"/>
      <c r="I169" s="112"/>
      <c r="J169" s="93"/>
    </row>
    <row r="170" spans="2:10">
      <c r="B170" s="94"/>
      <c r="C170" s="94"/>
      <c r="D170" s="93"/>
      <c r="E170" s="93"/>
      <c r="F170" s="112"/>
      <c r="G170" s="112"/>
      <c r="H170" s="112"/>
      <c r="I170" s="112"/>
      <c r="J170" s="93"/>
    </row>
    <row r="171" spans="2:10">
      <c r="B171" s="94"/>
      <c r="C171" s="94"/>
      <c r="D171" s="93"/>
      <c r="E171" s="93"/>
      <c r="F171" s="112"/>
      <c r="G171" s="112"/>
      <c r="H171" s="112"/>
      <c r="I171" s="112"/>
      <c r="J171" s="93"/>
    </row>
    <row r="172" spans="2:10">
      <c r="B172" s="94"/>
      <c r="C172" s="94"/>
      <c r="D172" s="93"/>
      <c r="E172" s="93"/>
      <c r="F172" s="112"/>
      <c r="G172" s="112"/>
      <c r="H172" s="112"/>
      <c r="I172" s="112"/>
      <c r="J172" s="93"/>
    </row>
    <row r="173" spans="2:10">
      <c r="B173" s="94"/>
      <c r="C173" s="94"/>
      <c r="D173" s="93"/>
      <c r="E173" s="93"/>
      <c r="F173" s="112"/>
      <c r="G173" s="112"/>
      <c r="H173" s="112"/>
      <c r="I173" s="112"/>
      <c r="J173" s="93"/>
    </row>
    <row r="174" spans="2:10">
      <c r="B174" s="94"/>
      <c r="C174" s="94"/>
      <c r="D174" s="93"/>
      <c r="E174" s="93"/>
      <c r="F174" s="112"/>
      <c r="G174" s="112"/>
      <c r="H174" s="112"/>
      <c r="I174" s="112"/>
      <c r="J174" s="93"/>
    </row>
    <row r="175" spans="2:10">
      <c r="B175" s="94"/>
      <c r="C175" s="94"/>
      <c r="D175" s="93"/>
      <c r="E175" s="93"/>
      <c r="F175" s="112"/>
      <c r="G175" s="112"/>
      <c r="H175" s="112"/>
      <c r="I175" s="112"/>
      <c r="J175" s="93"/>
    </row>
    <row r="176" spans="2:10">
      <c r="B176" s="94"/>
      <c r="C176" s="94"/>
      <c r="D176" s="93"/>
      <c r="E176" s="93"/>
      <c r="F176" s="112"/>
      <c r="G176" s="112"/>
      <c r="H176" s="112"/>
      <c r="I176" s="112"/>
      <c r="J176" s="93"/>
    </row>
    <row r="177" spans="2:10">
      <c r="B177" s="94"/>
      <c r="C177" s="94"/>
      <c r="D177" s="93"/>
      <c r="E177" s="93"/>
      <c r="F177" s="112"/>
      <c r="G177" s="112"/>
      <c r="H177" s="112"/>
      <c r="I177" s="112"/>
      <c r="J177" s="93"/>
    </row>
    <row r="178" spans="2:10">
      <c r="B178" s="94"/>
      <c r="C178" s="94"/>
      <c r="D178" s="93"/>
      <c r="E178" s="93"/>
      <c r="F178" s="112"/>
      <c r="G178" s="112"/>
      <c r="H178" s="112"/>
      <c r="I178" s="112"/>
      <c r="J178" s="93"/>
    </row>
    <row r="179" spans="2:10">
      <c r="B179" s="94"/>
      <c r="C179" s="94"/>
      <c r="D179" s="93"/>
      <c r="E179" s="93"/>
      <c r="F179" s="112"/>
      <c r="G179" s="112"/>
      <c r="H179" s="112"/>
      <c r="I179" s="112"/>
      <c r="J179" s="93"/>
    </row>
    <row r="180" spans="2:10">
      <c r="B180" s="94"/>
      <c r="C180" s="94"/>
      <c r="D180" s="93"/>
      <c r="E180" s="93"/>
      <c r="F180" s="112"/>
      <c r="G180" s="112"/>
      <c r="H180" s="112"/>
      <c r="I180" s="112"/>
      <c r="J180" s="93"/>
    </row>
    <row r="181" spans="2:10">
      <c r="B181" s="94"/>
      <c r="C181" s="94"/>
      <c r="D181" s="93"/>
      <c r="E181" s="93"/>
      <c r="F181" s="112"/>
      <c r="G181" s="112"/>
      <c r="H181" s="112"/>
      <c r="I181" s="112"/>
      <c r="J181" s="93"/>
    </row>
    <row r="182" spans="2:10">
      <c r="B182" s="94"/>
      <c r="C182" s="94"/>
      <c r="D182" s="93"/>
      <c r="E182" s="93"/>
      <c r="F182" s="112"/>
      <c r="G182" s="112"/>
      <c r="H182" s="112"/>
      <c r="I182" s="112"/>
      <c r="J182" s="93"/>
    </row>
    <row r="183" spans="2:10">
      <c r="B183" s="94"/>
      <c r="C183" s="94"/>
      <c r="D183" s="93"/>
      <c r="E183" s="93"/>
      <c r="F183" s="112"/>
      <c r="G183" s="112"/>
      <c r="H183" s="112"/>
      <c r="I183" s="112"/>
      <c r="J183" s="93"/>
    </row>
    <row r="184" spans="2:10">
      <c r="B184" s="94"/>
      <c r="C184" s="94"/>
      <c r="D184" s="93"/>
      <c r="E184" s="93"/>
      <c r="F184" s="112"/>
      <c r="G184" s="112"/>
      <c r="H184" s="112"/>
      <c r="I184" s="112"/>
      <c r="J184" s="93"/>
    </row>
    <row r="185" spans="2:10">
      <c r="B185" s="94"/>
      <c r="C185" s="94"/>
      <c r="D185" s="93"/>
      <c r="E185" s="93"/>
      <c r="F185" s="112"/>
      <c r="G185" s="112"/>
      <c r="H185" s="112"/>
      <c r="I185" s="112"/>
      <c r="J185" s="93"/>
    </row>
    <row r="186" spans="2:10">
      <c r="B186" s="94"/>
      <c r="C186" s="94"/>
      <c r="D186" s="93"/>
      <c r="E186" s="93"/>
      <c r="F186" s="112"/>
      <c r="G186" s="112"/>
      <c r="H186" s="112"/>
      <c r="I186" s="112"/>
      <c r="J186" s="93"/>
    </row>
    <row r="187" spans="2:10">
      <c r="B187" s="94"/>
      <c r="C187" s="94"/>
      <c r="D187" s="93"/>
      <c r="E187" s="93"/>
      <c r="F187" s="112"/>
      <c r="G187" s="112"/>
      <c r="H187" s="112"/>
      <c r="I187" s="112"/>
      <c r="J187" s="93"/>
    </row>
    <row r="188" spans="2:10">
      <c r="B188" s="94"/>
      <c r="C188" s="94"/>
      <c r="D188" s="93"/>
      <c r="E188" s="93"/>
      <c r="F188" s="112"/>
      <c r="G188" s="112"/>
      <c r="H188" s="112"/>
      <c r="I188" s="112"/>
      <c r="J188" s="93"/>
    </row>
    <row r="189" spans="2:10">
      <c r="B189" s="94"/>
      <c r="C189" s="94"/>
      <c r="D189" s="93"/>
      <c r="E189" s="93"/>
      <c r="F189" s="112"/>
      <c r="G189" s="112"/>
      <c r="H189" s="112"/>
      <c r="I189" s="112"/>
      <c r="J189" s="93"/>
    </row>
    <row r="190" spans="2:10">
      <c r="B190" s="94"/>
      <c r="C190" s="94"/>
      <c r="D190" s="93"/>
      <c r="E190" s="93"/>
      <c r="F190" s="112"/>
      <c r="G190" s="112"/>
      <c r="H190" s="112"/>
      <c r="I190" s="112"/>
      <c r="J190" s="93"/>
    </row>
    <row r="191" spans="2:10">
      <c r="B191" s="94"/>
      <c r="C191" s="94"/>
      <c r="D191" s="93"/>
      <c r="E191" s="93"/>
      <c r="F191" s="112"/>
      <c r="G191" s="112"/>
      <c r="H191" s="112"/>
      <c r="I191" s="112"/>
      <c r="J191" s="93"/>
    </row>
    <row r="192" spans="2:10">
      <c r="B192" s="94"/>
      <c r="C192" s="94"/>
      <c r="D192" s="93"/>
      <c r="E192" s="93"/>
      <c r="F192" s="112"/>
      <c r="G192" s="112"/>
      <c r="H192" s="112"/>
      <c r="I192" s="112"/>
      <c r="J192" s="93"/>
    </row>
    <row r="193" spans="2:10">
      <c r="B193" s="94"/>
      <c r="C193" s="94"/>
      <c r="D193" s="93"/>
      <c r="E193" s="93"/>
      <c r="F193" s="112"/>
      <c r="G193" s="112"/>
      <c r="H193" s="112"/>
      <c r="I193" s="112"/>
      <c r="J193" s="93"/>
    </row>
    <row r="194" spans="2:10">
      <c r="B194" s="94"/>
      <c r="C194" s="94"/>
      <c r="D194" s="93"/>
      <c r="E194" s="93"/>
      <c r="F194" s="112"/>
      <c r="G194" s="112"/>
      <c r="H194" s="112"/>
      <c r="I194" s="112"/>
      <c r="J194" s="93"/>
    </row>
    <row r="195" spans="2:10">
      <c r="B195" s="94"/>
      <c r="C195" s="94"/>
      <c r="D195" s="93"/>
      <c r="E195" s="93"/>
      <c r="F195" s="112"/>
      <c r="G195" s="112"/>
      <c r="H195" s="112"/>
      <c r="I195" s="112"/>
      <c r="J195" s="93"/>
    </row>
    <row r="196" spans="2:10">
      <c r="B196" s="94"/>
      <c r="C196" s="94"/>
      <c r="D196" s="93"/>
      <c r="E196" s="93"/>
      <c r="F196" s="112"/>
      <c r="G196" s="112"/>
      <c r="H196" s="112"/>
      <c r="I196" s="112"/>
      <c r="J196" s="93"/>
    </row>
    <row r="197" spans="2:10">
      <c r="B197" s="94"/>
      <c r="C197" s="94"/>
      <c r="D197" s="93"/>
      <c r="E197" s="93"/>
      <c r="F197" s="112"/>
      <c r="G197" s="112"/>
      <c r="H197" s="112"/>
      <c r="I197" s="112"/>
      <c r="J197" s="93"/>
    </row>
    <row r="198" spans="2:10">
      <c r="B198" s="94"/>
      <c r="C198" s="94"/>
      <c r="D198" s="93"/>
      <c r="E198" s="93"/>
      <c r="F198" s="112"/>
      <c r="G198" s="112"/>
      <c r="H198" s="112"/>
      <c r="I198" s="112"/>
      <c r="J198" s="93"/>
    </row>
    <row r="199" spans="2:10">
      <c r="B199" s="94"/>
      <c r="C199" s="94"/>
      <c r="D199" s="93"/>
      <c r="E199" s="93"/>
      <c r="F199" s="112"/>
      <c r="G199" s="112"/>
      <c r="H199" s="112"/>
      <c r="I199" s="112"/>
      <c r="J199" s="93"/>
    </row>
    <row r="200" spans="2:10">
      <c r="B200" s="94"/>
      <c r="C200" s="94"/>
      <c r="D200" s="93"/>
      <c r="E200" s="93"/>
      <c r="F200" s="112"/>
      <c r="G200" s="112"/>
      <c r="H200" s="112"/>
      <c r="I200" s="112"/>
      <c r="J200" s="93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4" type="noConversion"/>
  <dataValidations count="1">
    <dataValidation allowBlank="1" showInputMessage="1" showErrorMessage="1" sqref="D1:J9 C5:C9 A1:A1048576 B1:B9 B119:J1048576 B22:B23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6384" width="9.140625" style="1"/>
  </cols>
  <sheetData>
    <row r="1" spans="2:11">
      <c r="B1" s="46" t="s">
        <v>146</v>
      </c>
      <c r="C1" s="46" t="s" vm="1">
        <v>229</v>
      </c>
    </row>
    <row r="2" spans="2:11">
      <c r="B2" s="46" t="s">
        <v>145</v>
      </c>
      <c r="C2" s="46" t="s">
        <v>230</v>
      </c>
    </row>
    <row r="3" spans="2:11">
      <c r="B3" s="46" t="s">
        <v>147</v>
      </c>
      <c r="C3" s="46" t="s">
        <v>231</v>
      </c>
    </row>
    <row r="4" spans="2:11">
      <c r="B4" s="46" t="s">
        <v>148</v>
      </c>
      <c r="C4" s="46">
        <v>9455</v>
      </c>
    </row>
    <row r="6" spans="2:11" ht="26.25" customHeight="1">
      <c r="B6" s="143" t="s">
        <v>178</v>
      </c>
      <c r="C6" s="144"/>
      <c r="D6" s="144"/>
      <c r="E6" s="144"/>
      <c r="F6" s="144"/>
      <c r="G6" s="144"/>
      <c r="H6" s="144"/>
      <c r="I6" s="144"/>
      <c r="J6" s="144"/>
      <c r="K6" s="145"/>
    </row>
    <row r="7" spans="2:11" s="3" customFormat="1" ht="63">
      <c r="B7" s="47" t="s">
        <v>116</v>
      </c>
      <c r="C7" s="49" t="s">
        <v>117</v>
      </c>
      <c r="D7" s="49" t="s">
        <v>14</v>
      </c>
      <c r="E7" s="49" t="s">
        <v>15</v>
      </c>
      <c r="F7" s="49" t="s">
        <v>59</v>
      </c>
      <c r="G7" s="49" t="s">
        <v>103</v>
      </c>
      <c r="H7" s="49" t="s">
        <v>56</v>
      </c>
      <c r="I7" s="49" t="s">
        <v>111</v>
      </c>
      <c r="J7" s="49" t="s">
        <v>149</v>
      </c>
      <c r="K7" s="64" t="s">
        <v>150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208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6" t="s">
        <v>2811</v>
      </c>
      <c r="C10" s="87"/>
      <c r="D10" s="87"/>
      <c r="E10" s="87"/>
      <c r="F10" s="87"/>
      <c r="G10" s="87"/>
      <c r="H10" s="87"/>
      <c r="I10" s="107">
        <v>0</v>
      </c>
      <c r="J10" s="108">
        <v>0</v>
      </c>
      <c r="K10" s="108">
        <v>0</v>
      </c>
    </row>
    <row r="11" spans="2:11" ht="21" customHeight="1">
      <c r="B11" s="126"/>
      <c r="C11" s="87"/>
      <c r="D11" s="87"/>
      <c r="E11" s="87"/>
      <c r="F11" s="87"/>
      <c r="G11" s="87"/>
      <c r="H11" s="87"/>
      <c r="I11" s="87"/>
      <c r="J11" s="87"/>
      <c r="K11" s="87"/>
    </row>
    <row r="12" spans="2:11">
      <c r="B12" s="126"/>
      <c r="C12" s="87"/>
      <c r="D12" s="87"/>
      <c r="E12" s="87"/>
      <c r="F12" s="87"/>
      <c r="G12" s="87"/>
      <c r="H12" s="87"/>
      <c r="I12" s="87"/>
      <c r="J12" s="87"/>
      <c r="K12" s="87"/>
    </row>
    <row r="13" spans="2:11"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2:11"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2:11"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2:11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94"/>
      <c r="C110" s="94"/>
      <c r="D110" s="112"/>
      <c r="E110" s="112"/>
      <c r="F110" s="112"/>
      <c r="G110" s="112"/>
      <c r="H110" s="112"/>
      <c r="I110" s="93"/>
      <c r="J110" s="93"/>
      <c r="K110" s="93"/>
    </row>
    <row r="111" spans="2:11">
      <c r="B111" s="94"/>
      <c r="C111" s="94"/>
      <c r="D111" s="112"/>
      <c r="E111" s="112"/>
      <c r="F111" s="112"/>
      <c r="G111" s="112"/>
      <c r="H111" s="112"/>
      <c r="I111" s="93"/>
      <c r="J111" s="93"/>
      <c r="K111" s="93"/>
    </row>
    <row r="112" spans="2:11">
      <c r="B112" s="94"/>
      <c r="C112" s="94"/>
      <c r="D112" s="112"/>
      <c r="E112" s="112"/>
      <c r="F112" s="112"/>
      <c r="G112" s="112"/>
      <c r="H112" s="112"/>
      <c r="I112" s="93"/>
      <c r="J112" s="93"/>
      <c r="K112" s="93"/>
    </row>
    <row r="113" spans="2:11">
      <c r="B113" s="94"/>
      <c r="C113" s="94"/>
      <c r="D113" s="112"/>
      <c r="E113" s="112"/>
      <c r="F113" s="112"/>
      <c r="G113" s="112"/>
      <c r="H113" s="112"/>
      <c r="I113" s="93"/>
      <c r="J113" s="93"/>
      <c r="K113" s="93"/>
    </row>
    <row r="114" spans="2:11">
      <c r="B114" s="94"/>
      <c r="C114" s="94"/>
      <c r="D114" s="112"/>
      <c r="E114" s="112"/>
      <c r="F114" s="112"/>
      <c r="G114" s="112"/>
      <c r="H114" s="112"/>
      <c r="I114" s="93"/>
      <c r="J114" s="93"/>
      <c r="K114" s="93"/>
    </row>
    <row r="115" spans="2:11">
      <c r="B115" s="94"/>
      <c r="C115" s="94"/>
      <c r="D115" s="112"/>
      <c r="E115" s="112"/>
      <c r="F115" s="112"/>
      <c r="G115" s="112"/>
      <c r="H115" s="112"/>
      <c r="I115" s="93"/>
      <c r="J115" s="93"/>
      <c r="K115" s="93"/>
    </row>
    <row r="116" spans="2:11">
      <c r="B116" s="94"/>
      <c r="C116" s="94"/>
      <c r="D116" s="112"/>
      <c r="E116" s="112"/>
      <c r="F116" s="112"/>
      <c r="G116" s="112"/>
      <c r="H116" s="112"/>
      <c r="I116" s="93"/>
      <c r="J116" s="93"/>
      <c r="K116" s="93"/>
    </row>
    <row r="117" spans="2:11">
      <c r="B117" s="94"/>
      <c r="C117" s="94"/>
      <c r="D117" s="112"/>
      <c r="E117" s="112"/>
      <c r="F117" s="112"/>
      <c r="G117" s="112"/>
      <c r="H117" s="112"/>
      <c r="I117" s="93"/>
      <c r="J117" s="93"/>
      <c r="K117" s="93"/>
    </row>
    <row r="118" spans="2:11">
      <c r="B118" s="94"/>
      <c r="C118" s="94"/>
      <c r="D118" s="112"/>
      <c r="E118" s="112"/>
      <c r="F118" s="112"/>
      <c r="G118" s="112"/>
      <c r="H118" s="112"/>
      <c r="I118" s="93"/>
      <c r="J118" s="93"/>
      <c r="K118" s="93"/>
    </row>
    <row r="119" spans="2:11">
      <c r="B119" s="94"/>
      <c r="C119" s="94"/>
      <c r="D119" s="112"/>
      <c r="E119" s="112"/>
      <c r="F119" s="112"/>
      <c r="G119" s="112"/>
      <c r="H119" s="112"/>
      <c r="I119" s="93"/>
      <c r="J119" s="93"/>
      <c r="K119" s="93"/>
    </row>
    <row r="120" spans="2:11">
      <c r="B120" s="94"/>
      <c r="C120" s="94"/>
      <c r="D120" s="112"/>
      <c r="E120" s="112"/>
      <c r="F120" s="112"/>
      <c r="G120" s="112"/>
      <c r="H120" s="112"/>
      <c r="I120" s="93"/>
      <c r="J120" s="93"/>
      <c r="K120" s="93"/>
    </row>
    <row r="121" spans="2:11">
      <c r="B121" s="94"/>
      <c r="C121" s="94"/>
      <c r="D121" s="112"/>
      <c r="E121" s="112"/>
      <c r="F121" s="112"/>
      <c r="G121" s="112"/>
      <c r="H121" s="112"/>
      <c r="I121" s="93"/>
      <c r="J121" s="93"/>
      <c r="K121" s="93"/>
    </row>
    <row r="122" spans="2:11">
      <c r="B122" s="94"/>
      <c r="C122" s="94"/>
      <c r="D122" s="112"/>
      <c r="E122" s="112"/>
      <c r="F122" s="112"/>
      <c r="G122" s="112"/>
      <c r="H122" s="112"/>
      <c r="I122" s="93"/>
      <c r="J122" s="93"/>
      <c r="K122" s="93"/>
    </row>
    <row r="123" spans="2:11">
      <c r="B123" s="94"/>
      <c r="C123" s="94"/>
      <c r="D123" s="112"/>
      <c r="E123" s="112"/>
      <c r="F123" s="112"/>
      <c r="G123" s="112"/>
      <c r="H123" s="112"/>
      <c r="I123" s="93"/>
      <c r="J123" s="93"/>
      <c r="K123" s="93"/>
    </row>
    <row r="124" spans="2:11">
      <c r="B124" s="94"/>
      <c r="C124" s="94"/>
      <c r="D124" s="112"/>
      <c r="E124" s="112"/>
      <c r="F124" s="112"/>
      <c r="G124" s="112"/>
      <c r="H124" s="112"/>
      <c r="I124" s="93"/>
      <c r="J124" s="93"/>
      <c r="K124" s="93"/>
    </row>
    <row r="125" spans="2:11">
      <c r="B125" s="94"/>
      <c r="C125" s="94"/>
      <c r="D125" s="112"/>
      <c r="E125" s="112"/>
      <c r="F125" s="112"/>
      <c r="G125" s="112"/>
      <c r="H125" s="112"/>
      <c r="I125" s="93"/>
      <c r="J125" s="93"/>
      <c r="K125" s="93"/>
    </row>
    <row r="126" spans="2:11">
      <c r="B126" s="94"/>
      <c r="C126" s="94"/>
      <c r="D126" s="112"/>
      <c r="E126" s="112"/>
      <c r="F126" s="112"/>
      <c r="G126" s="112"/>
      <c r="H126" s="112"/>
      <c r="I126" s="93"/>
      <c r="J126" s="93"/>
      <c r="K126" s="93"/>
    </row>
    <row r="127" spans="2:11">
      <c r="B127" s="94"/>
      <c r="C127" s="94"/>
      <c r="D127" s="112"/>
      <c r="E127" s="112"/>
      <c r="F127" s="112"/>
      <c r="G127" s="112"/>
      <c r="H127" s="112"/>
      <c r="I127" s="93"/>
      <c r="J127" s="93"/>
      <c r="K127" s="93"/>
    </row>
    <row r="128" spans="2:11">
      <c r="B128" s="94"/>
      <c r="C128" s="94"/>
      <c r="D128" s="112"/>
      <c r="E128" s="112"/>
      <c r="F128" s="112"/>
      <c r="G128" s="112"/>
      <c r="H128" s="112"/>
      <c r="I128" s="93"/>
      <c r="J128" s="93"/>
      <c r="K128" s="93"/>
    </row>
    <row r="129" spans="2:11">
      <c r="B129" s="94"/>
      <c r="C129" s="94"/>
      <c r="D129" s="112"/>
      <c r="E129" s="112"/>
      <c r="F129" s="112"/>
      <c r="G129" s="112"/>
      <c r="H129" s="112"/>
      <c r="I129" s="93"/>
      <c r="J129" s="93"/>
      <c r="K129" s="93"/>
    </row>
    <row r="130" spans="2:11">
      <c r="B130" s="94"/>
      <c r="C130" s="94"/>
      <c r="D130" s="112"/>
      <c r="E130" s="112"/>
      <c r="F130" s="112"/>
      <c r="G130" s="112"/>
      <c r="H130" s="112"/>
      <c r="I130" s="93"/>
      <c r="J130" s="93"/>
      <c r="K130" s="93"/>
    </row>
    <row r="131" spans="2:11">
      <c r="B131" s="94"/>
      <c r="C131" s="94"/>
      <c r="D131" s="112"/>
      <c r="E131" s="112"/>
      <c r="F131" s="112"/>
      <c r="G131" s="112"/>
      <c r="H131" s="112"/>
      <c r="I131" s="93"/>
      <c r="J131" s="93"/>
      <c r="K131" s="93"/>
    </row>
    <row r="132" spans="2:11">
      <c r="B132" s="94"/>
      <c r="C132" s="94"/>
      <c r="D132" s="112"/>
      <c r="E132" s="112"/>
      <c r="F132" s="112"/>
      <c r="G132" s="112"/>
      <c r="H132" s="112"/>
      <c r="I132" s="93"/>
      <c r="J132" s="93"/>
      <c r="K132" s="93"/>
    </row>
    <row r="133" spans="2:11">
      <c r="B133" s="94"/>
      <c r="C133" s="94"/>
      <c r="D133" s="112"/>
      <c r="E133" s="112"/>
      <c r="F133" s="112"/>
      <c r="G133" s="112"/>
      <c r="H133" s="112"/>
      <c r="I133" s="93"/>
      <c r="J133" s="93"/>
      <c r="K133" s="93"/>
    </row>
    <row r="134" spans="2:11">
      <c r="B134" s="94"/>
      <c r="C134" s="94"/>
      <c r="D134" s="112"/>
      <c r="E134" s="112"/>
      <c r="F134" s="112"/>
      <c r="G134" s="112"/>
      <c r="H134" s="112"/>
      <c r="I134" s="93"/>
      <c r="J134" s="93"/>
      <c r="K134" s="93"/>
    </row>
    <row r="135" spans="2:11">
      <c r="B135" s="94"/>
      <c r="C135" s="94"/>
      <c r="D135" s="112"/>
      <c r="E135" s="112"/>
      <c r="F135" s="112"/>
      <c r="G135" s="112"/>
      <c r="H135" s="112"/>
      <c r="I135" s="93"/>
      <c r="J135" s="93"/>
      <c r="K135" s="93"/>
    </row>
    <row r="136" spans="2:11">
      <c r="B136" s="94"/>
      <c r="C136" s="94"/>
      <c r="D136" s="112"/>
      <c r="E136" s="112"/>
      <c r="F136" s="112"/>
      <c r="G136" s="112"/>
      <c r="H136" s="112"/>
      <c r="I136" s="93"/>
      <c r="J136" s="93"/>
      <c r="K136" s="93"/>
    </row>
    <row r="137" spans="2:11">
      <c r="B137" s="94"/>
      <c r="C137" s="94"/>
      <c r="D137" s="112"/>
      <c r="E137" s="112"/>
      <c r="F137" s="112"/>
      <c r="G137" s="112"/>
      <c r="H137" s="112"/>
      <c r="I137" s="93"/>
      <c r="J137" s="93"/>
      <c r="K137" s="93"/>
    </row>
    <row r="138" spans="2:11">
      <c r="B138" s="94"/>
      <c r="C138" s="94"/>
      <c r="D138" s="112"/>
      <c r="E138" s="112"/>
      <c r="F138" s="112"/>
      <c r="G138" s="112"/>
      <c r="H138" s="112"/>
      <c r="I138" s="93"/>
      <c r="J138" s="93"/>
      <c r="K138" s="93"/>
    </row>
    <row r="139" spans="2:11">
      <c r="B139" s="94"/>
      <c r="C139" s="94"/>
      <c r="D139" s="112"/>
      <c r="E139" s="112"/>
      <c r="F139" s="112"/>
      <c r="G139" s="112"/>
      <c r="H139" s="112"/>
      <c r="I139" s="93"/>
      <c r="J139" s="93"/>
      <c r="K139" s="93"/>
    </row>
    <row r="140" spans="2:11">
      <c r="B140" s="94"/>
      <c r="C140" s="94"/>
      <c r="D140" s="112"/>
      <c r="E140" s="112"/>
      <c r="F140" s="112"/>
      <c r="G140" s="112"/>
      <c r="H140" s="112"/>
      <c r="I140" s="93"/>
      <c r="J140" s="93"/>
      <c r="K140" s="93"/>
    </row>
    <row r="141" spans="2:11">
      <c r="B141" s="94"/>
      <c r="C141" s="94"/>
      <c r="D141" s="112"/>
      <c r="E141" s="112"/>
      <c r="F141" s="112"/>
      <c r="G141" s="112"/>
      <c r="H141" s="112"/>
      <c r="I141" s="93"/>
      <c r="J141" s="93"/>
      <c r="K141" s="93"/>
    </row>
    <row r="142" spans="2:11">
      <c r="B142" s="94"/>
      <c r="C142" s="94"/>
      <c r="D142" s="112"/>
      <c r="E142" s="112"/>
      <c r="F142" s="112"/>
      <c r="G142" s="112"/>
      <c r="H142" s="112"/>
      <c r="I142" s="93"/>
      <c r="J142" s="93"/>
      <c r="K142" s="93"/>
    </row>
    <row r="143" spans="2:11">
      <c r="B143" s="94"/>
      <c r="C143" s="94"/>
      <c r="D143" s="112"/>
      <c r="E143" s="112"/>
      <c r="F143" s="112"/>
      <c r="G143" s="112"/>
      <c r="H143" s="112"/>
      <c r="I143" s="93"/>
      <c r="J143" s="93"/>
      <c r="K143" s="93"/>
    </row>
    <row r="144" spans="2:11">
      <c r="B144" s="94"/>
      <c r="C144" s="94"/>
      <c r="D144" s="112"/>
      <c r="E144" s="112"/>
      <c r="F144" s="112"/>
      <c r="G144" s="112"/>
      <c r="H144" s="112"/>
      <c r="I144" s="93"/>
      <c r="J144" s="93"/>
      <c r="K144" s="93"/>
    </row>
    <row r="145" spans="2:11">
      <c r="B145" s="94"/>
      <c r="C145" s="94"/>
      <c r="D145" s="112"/>
      <c r="E145" s="112"/>
      <c r="F145" s="112"/>
      <c r="G145" s="112"/>
      <c r="H145" s="112"/>
      <c r="I145" s="93"/>
      <c r="J145" s="93"/>
      <c r="K145" s="93"/>
    </row>
    <row r="146" spans="2:11">
      <c r="B146" s="94"/>
      <c r="C146" s="94"/>
      <c r="D146" s="112"/>
      <c r="E146" s="112"/>
      <c r="F146" s="112"/>
      <c r="G146" s="112"/>
      <c r="H146" s="112"/>
      <c r="I146" s="93"/>
      <c r="J146" s="93"/>
      <c r="K146" s="93"/>
    </row>
    <row r="147" spans="2:11">
      <c r="B147" s="94"/>
      <c r="C147" s="94"/>
      <c r="D147" s="112"/>
      <c r="E147" s="112"/>
      <c r="F147" s="112"/>
      <c r="G147" s="112"/>
      <c r="H147" s="112"/>
      <c r="I147" s="93"/>
      <c r="J147" s="93"/>
      <c r="K147" s="93"/>
    </row>
    <row r="148" spans="2:11">
      <c r="B148" s="94"/>
      <c r="C148" s="94"/>
      <c r="D148" s="112"/>
      <c r="E148" s="112"/>
      <c r="F148" s="112"/>
      <c r="G148" s="112"/>
      <c r="H148" s="112"/>
      <c r="I148" s="93"/>
      <c r="J148" s="93"/>
      <c r="K148" s="93"/>
    </row>
    <row r="149" spans="2:11">
      <c r="B149" s="94"/>
      <c r="C149" s="94"/>
      <c r="D149" s="112"/>
      <c r="E149" s="112"/>
      <c r="F149" s="112"/>
      <c r="G149" s="112"/>
      <c r="H149" s="112"/>
      <c r="I149" s="93"/>
      <c r="J149" s="93"/>
      <c r="K149" s="93"/>
    </row>
    <row r="150" spans="2:11">
      <c r="B150" s="94"/>
      <c r="C150" s="94"/>
      <c r="D150" s="112"/>
      <c r="E150" s="112"/>
      <c r="F150" s="112"/>
      <c r="G150" s="112"/>
      <c r="H150" s="112"/>
      <c r="I150" s="93"/>
      <c r="J150" s="93"/>
      <c r="K150" s="93"/>
    </row>
    <row r="151" spans="2:11">
      <c r="B151" s="94"/>
      <c r="C151" s="94"/>
      <c r="D151" s="112"/>
      <c r="E151" s="112"/>
      <c r="F151" s="112"/>
      <c r="G151" s="112"/>
      <c r="H151" s="112"/>
      <c r="I151" s="93"/>
      <c r="J151" s="93"/>
      <c r="K151" s="93"/>
    </row>
    <row r="152" spans="2:11">
      <c r="B152" s="94"/>
      <c r="C152" s="94"/>
      <c r="D152" s="112"/>
      <c r="E152" s="112"/>
      <c r="F152" s="112"/>
      <c r="G152" s="112"/>
      <c r="H152" s="112"/>
      <c r="I152" s="93"/>
      <c r="J152" s="93"/>
      <c r="K152" s="93"/>
    </row>
    <row r="153" spans="2:11">
      <c r="B153" s="94"/>
      <c r="C153" s="94"/>
      <c r="D153" s="112"/>
      <c r="E153" s="112"/>
      <c r="F153" s="112"/>
      <c r="G153" s="112"/>
      <c r="H153" s="112"/>
      <c r="I153" s="93"/>
      <c r="J153" s="93"/>
      <c r="K153" s="93"/>
    </row>
    <row r="154" spans="2:11">
      <c r="B154" s="94"/>
      <c r="C154" s="94"/>
      <c r="D154" s="112"/>
      <c r="E154" s="112"/>
      <c r="F154" s="112"/>
      <c r="G154" s="112"/>
      <c r="H154" s="112"/>
      <c r="I154" s="93"/>
      <c r="J154" s="93"/>
      <c r="K154" s="93"/>
    </row>
    <row r="155" spans="2:11">
      <c r="B155" s="94"/>
      <c r="C155" s="94"/>
      <c r="D155" s="112"/>
      <c r="E155" s="112"/>
      <c r="F155" s="112"/>
      <c r="G155" s="112"/>
      <c r="H155" s="112"/>
      <c r="I155" s="93"/>
      <c r="J155" s="93"/>
      <c r="K155" s="93"/>
    </row>
    <row r="156" spans="2:11">
      <c r="B156" s="94"/>
      <c r="C156" s="94"/>
      <c r="D156" s="112"/>
      <c r="E156" s="112"/>
      <c r="F156" s="112"/>
      <c r="G156" s="112"/>
      <c r="H156" s="112"/>
      <c r="I156" s="93"/>
      <c r="J156" s="93"/>
      <c r="K156" s="93"/>
    </row>
    <row r="157" spans="2:11">
      <c r="B157" s="94"/>
      <c r="C157" s="94"/>
      <c r="D157" s="112"/>
      <c r="E157" s="112"/>
      <c r="F157" s="112"/>
      <c r="G157" s="112"/>
      <c r="H157" s="112"/>
      <c r="I157" s="93"/>
      <c r="J157" s="93"/>
      <c r="K157" s="93"/>
    </row>
    <row r="158" spans="2:11">
      <c r="B158" s="94"/>
      <c r="C158" s="94"/>
      <c r="D158" s="112"/>
      <c r="E158" s="112"/>
      <c r="F158" s="112"/>
      <c r="G158" s="112"/>
      <c r="H158" s="112"/>
      <c r="I158" s="93"/>
      <c r="J158" s="93"/>
      <c r="K158" s="93"/>
    </row>
    <row r="159" spans="2:11">
      <c r="B159" s="94"/>
      <c r="C159" s="94"/>
      <c r="D159" s="112"/>
      <c r="E159" s="112"/>
      <c r="F159" s="112"/>
      <c r="G159" s="112"/>
      <c r="H159" s="112"/>
      <c r="I159" s="93"/>
      <c r="J159" s="93"/>
      <c r="K159" s="93"/>
    </row>
    <row r="160" spans="2:11">
      <c r="B160" s="94"/>
      <c r="C160" s="94"/>
      <c r="D160" s="112"/>
      <c r="E160" s="112"/>
      <c r="F160" s="112"/>
      <c r="G160" s="112"/>
      <c r="H160" s="112"/>
      <c r="I160" s="93"/>
      <c r="J160" s="93"/>
      <c r="K160" s="93"/>
    </row>
    <row r="161" spans="2:11">
      <c r="B161" s="94"/>
      <c r="C161" s="94"/>
      <c r="D161" s="112"/>
      <c r="E161" s="112"/>
      <c r="F161" s="112"/>
      <c r="G161" s="112"/>
      <c r="H161" s="112"/>
      <c r="I161" s="93"/>
      <c r="J161" s="93"/>
      <c r="K161" s="93"/>
    </row>
    <row r="162" spans="2:11">
      <c r="B162" s="94"/>
      <c r="C162" s="94"/>
      <c r="D162" s="112"/>
      <c r="E162" s="112"/>
      <c r="F162" s="112"/>
      <c r="G162" s="112"/>
      <c r="H162" s="112"/>
      <c r="I162" s="93"/>
      <c r="J162" s="93"/>
      <c r="K162" s="93"/>
    </row>
    <row r="163" spans="2:11">
      <c r="B163" s="94"/>
      <c r="C163" s="94"/>
      <c r="D163" s="112"/>
      <c r="E163" s="112"/>
      <c r="F163" s="112"/>
      <c r="G163" s="112"/>
      <c r="H163" s="112"/>
      <c r="I163" s="93"/>
      <c r="J163" s="93"/>
      <c r="K163" s="93"/>
    </row>
    <row r="164" spans="2:11">
      <c r="B164" s="94"/>
      <c r="C164" s="94"/>
      <c r="D164" s="112"/>
      <c r="E164" s="112"/>
      <c r="F164" s="112"/>
      <c r="G164" s="112"/>
      <c r="H164" s="112"/>
      <c r="I164" s="93"/>
      <c r="J164" s="93"/>
      <c r="K164" s="93"/>
    </row>
    <row r="165" spans="2:11">
      <c r="B165" s="94"/>
      <c r="C165" s="94"/>
      <c r="D165" s="112"/>
      <c r="E165" s="112"/>
      <c r="F165" s="112"/>
      <c r="G165" s="112"/>
      <c r="H165" s="112"/>
      <c r="I165" s="93"/>
      <c r="J165" s="93"/>
      <c r="K165" s="93"/>
    </row>
    <row r="166" spans="2:11">
      <c r="B166" s="94"/>
      <c r="C166" s="94"/>
      <c r="D166" s="112"/>
      <c r="E166" s="112"/>
      <c r="F166" s="112"/>
      <c r="G166" s="112"/>
      <c r="H166" s="112"/>
      <c r="I166" s="93"/>
      <c r="J166" s="93"/>
      <c r="K166" s="93"/>
    </row>
    <row r="167" spans="2:11">
      <c r="B167" s="94"/>
      <c r="C167" s="94"/>
      <c r="D167" s="112"/>
      <c r="E167" s="112"/>
      <c r="F167" s="112"/>
      <c r="G167" s="112"/>
      <c r="H167" s="112"/>
      <c r="I167" s="93"/>
      <c r="J167" s="93"/>
      <c r="K167" s="93"/>
    </row>
    <row r="168" spans="2:11">
      <c r="B168" s="94"/>
      <c r="C168" s="94"/>
      <c r="D168" s="112"/>
      <c r="E168" s="112"/>
      <c r="F168" s="112"/>
      <c r="G168" s="112"/>
      <c r="H168" s="112"/>
      <c r="I168" s="93"/>
      <c r="J168" s="93"/>
      <c r="K168" s="93"/>
    </row>
    <row r="169" spans="2:11">
      <c r="B169" s="94"/>
      <c r="C169" s="94"/>
      <c r="D169" s="112"/>
      <c r="E169" s="112"/>
      <c r="F169" s="112"/>
      <c r="G169" s="112"/>
      <c r="H169" s="112"/>
      <c r="I169" s="93"/>
      <c r="J169" s="93"/>
      <c r="K169" s="93"/>
    </row>
    <row r="170" spans="2:11">
      <c r="B170" s="94"/>
      <c r="C170" s="94"/>
      <c r="D170" s="112"/>
      <c r="E170" s="112"/>
      <c r="F170" s="112"/>
      <c r="G170" s="112"/>
      <c r="H170" s="112"/>
      <c r="I170" s="93"/>
      <c r="J170" s="93"/>
      <c r="K170" s="93"/>
    </row>
    <row r="171" spans="2:11">
      <c r="B171" s="94"/>
      <c r="C171" s="94"/>
      <c r="D171" s="112"/>
      <c r="E171" s="112"/>
      <c r="F171" s="112"/>
      <c r="G171" s="112"/>
      <c r="H171" s="112"/>
      <c r="I171" s="93"/>
      <c r="J171" s="93"/>
      <c r="K171" s="93"/>
    </row>
    <row r="172" spans="2:11">
      <c r="B172" s="94"/>
      <c r="C172" s="94"/>
      <c r="D172" s="112"/>
      <c r="E172" s="112"/>
      <c r="F172" s="112"/>
      <c r="G172" s="112"/>
      <c r="H172" s="112"/>
      <c r="I172" s="93"/>
      <c r="J172" s="93"/>
      <c r="K172" s="93"/>
    </row>
    <row r="173" spans="2:11">
      <c r="B173" s="94"/>
      <c r="C173" s="94"/>
      <c r="D173" s="112"/>
      <c r="E173" s="112"/>
      <c r="F173" s="112"/>
      <c r="G173" s="112"/>
      <c r="H173" s="112"/>
      <c r="I173" s="93"/>
      <c r="J173" s="93"/>
      <c r="K173" s="93"/>
    </row>
    <row r="174" spans="2:11">
      <c r="B174" s="94"/>
      <c r="C174" s="94"/>
      <c r="D174" s="112"/>
      <c r="E174" s="112"/>
      <c r="F174" s="112"/>
      <c r="G174" s="112"/>
      <c r="H174" s="112"/>
      <c r="I174" s="93"/>
      <c r="J174" s="93"/>
      <c r="K174" s="93"/>
    </row>
    <row r="175" spans="2:11">
      <c r="B175" s="94"/>
      <c r="C175" s="94"/>
      <c r="D175" s="112"/>
      <c r="E175" s="112"/>
      <c r="F175" s="112"/>
      <c r="G175" s="112"/>
      <c r="H175" s="112"/>
      <c r="I175" s="93"/>
      <c r="J175" s="93"/>
      <c r="K175" s="93"/>
    </row>
    <row r="176" spans="2:11">
      <c r="B176" s="94"/>
      <c r="C176" s="94"/>
      <c r="D176" s="112"/>
      <c r="E176" s="112"/>
      <c r="F176" s="112"/>
      <c r="G176" s="112"/>
      <c r="H176" s="112"/>
      <c r="I176" s="93"/>
      <c r="J176" s="93"/>
      <c r="K176" s="93"/>
    </row>
    <row r="177" spans="2:11">
      <c r="B177" s="94"/>
      <c r="C177" s="94"/>
      <c r="D177" s="112"/>
      <c r="E177" s="112"/>
      <c r="F177" s="112"/>
      <c r="G177" s="112"/>
      <c r="H177" s="112"/>
      <c r="I177" s="93"/>
      <c r="J177" s="93"/>
      <c r="K177" s="93"/>
    </row>
    <row r="178" spans="2:11">
      <c r="B178" s="94"/>
      <c r="C178" s="94"/>
      <c r="D178" s="112"/>
      <c r="E178" s="112"/>
      <c r="F178" s="112"/>
      <c r="G178" s="112"/>
      <c r="H178" s="112"/>
      <c r="I178" s="93"/>
      <c r="J178" s="93"/>
      <c r="K178" s="93"/>
    </row>
    <row r="179" spans="2:11">
      <c r="B179" s="94"/>
      <c r="C179" s="94"/>
      <c r="D179" s="112"/>
      <c r="E179" s="112"/>
      <c r="F179" s="112"/>
      <c r="G179" s="112"/>
      <c r="H179" s="112"/>
      <c r="I179" s="93"/>
      <c r="J179" s="93"/>
      <c r="K179" s="93"/>
    </row>
    <row r="180" spans="2:11">
      <c r="B180" s="94"/>
      <c r="C180" s="94"/>
      <c r="D180" s="112"/>
      <c r="E180" s="112"/>
      <c r="F180" s="112"/>
      <c r="G180" s="112"/>
      <c r="H180" s="112"/>
      <c r="I180" s="93"/>
      <c r="J180" s="93"/>
      <c r="K180" s="93"/>
    </row>
    <row r="181" spans="2:11">
      <c r="B181" s="94"/>
      <c r="C181" s="94"/>
      <c r="D181" s="112"/>
      <c r="E181" s="112"/>
      <c r="F181" s="112"/>
      <c r="G181" s="112"/>
      <c r="H181" s="112"/>
      <c r="I181" s="93"/>
      <c r="J181" s="93"/>
      <c r="K181" s="93"/>
    </row>
    <row r="182" spans="2:11">
      <c r="B182" s="94"/>
      <c r="C182" s="94"/>
      <c r="D182" s="112"/>
      <c r="E182" s="112"/>
      <c r="F182" s="112"/>
      <c r="G182" s="112"/>
      <c r="H182" s="112"/>
      <c r="I182" s="93"/>
      <c r="J182" s="93"/>
      <c r="K182" s="93"/>
    </row>
    <row r="183" spans="2:11">
      <c r="B183" s="94"/>
      <c r="C183" s="94"/>
      <c r="D183" s="112"/>
      <c r="E183" s="112"/>
      <c r="F183" s="112"/>
      <c r="G183" s="112"/>
      <c r="H183" s="112"/>
      <c r="I183" s="93"/>
      <c r="J183" s="93"/>
      <c r="K183" s="93"/>
    </row>
    <row r="184" spans="2:11">
      <c r="B184" s="94"/>
      <c r="C184" s="94"/>
      <c r="D184" s="112"/>
      <c r="E184" s="112"/>
      <c r="F184" s="112"/>
      <c r="G184" s="112"/>
      <c r="H184" s="112"/>
      <c r="I184" s="93"/>
      <c r="J184" s="93"/>
      <c r="K184" s="93"/>
    </row>
    <row r="185" spans="2:11">
      <c r="B185" s="94"/>
      <c r="C185" s="94"/>
      <c r="D185" s="112"/>
      <c r="E185" s="112"/>
      <c r="F185" s="112"/>
      <c r="G185" s="112"/>
      <c r="H185" s="112"/>
      <c r="I185" s="93"/>
      <c r="J185" s="93"/>
      <c r="K185" s="93"/>
    </row>
    <row r="186" spans="2:11">
      <c r="B186" s="94"/>
      <c r="C186" s="94"/>
      <c r="D186" s="112"/>
      <c r="E186" s="112"/>
      <c r="F186" s="112"/>
      <c r="G186" s="112"/>
      <c r="H186" s="112"/>
      <c r="I186" s="93"/>
      <c r="J186" s="93"/>
      <c r="K186" s="93"/>
    </row>
    <row r="187" spans="2:11">
      <c r="B187" s="94"/>
      <c r="C187" s="94"/>
      <c r="D187" s="112"/>
      <c r="E187" s="112"/>
      <c r="F187" s="112"/>
      <c r="G187" s="112"/>
      <c r="H187" s="112"/>
      <c r="I187" s="93"/>
      <c r="J187" s="93"/>
      <c r="K187" s="93"/>
    </row>
    <row r="188" spans="2:11">
      <c r="B188" s="94"/>
      <c r="C188" s="94"/>
      <c r="D188" s="112"/>
      <c r="E188" s="112"/>
      <c r="F188" s="112"/>
      <c r="G188" s="112"/>
      <c r="H188" s="112"/>
      <c r="I188" s="93"/>
      <c r="J188" s="93"/>
      <c r="K188" s="93"/>
    </row>
    <row r="189" spans="2:11">
      <c r="B189" s="94"/>
      <c r="C189" s="94"/>
      <c r="D189" s="112"/>
      <c r="E189" s="112"/>
      <c r="F189" s="112"/>
      <c r="G189" s="112"/>
      <c r="H189" s="112"/>
      <c r="I189" s="93"/>
      <c r="J189" s="93"/>
      <c r="K189" s="93"/>
    </row>
    <row r="190" spans="2:11">
      <c r="B190" s="94"/>
      <c r="C190" s="94"/>
      <c r="D190" s="112"/>
      <c r="E190" s="112"/>
      <c r="F190" s="112"/>
      <c r="G190" s="112"/>
      <c r="H190" s="112"/>
      <c r="I190" s="93"/>
      <c r="J190" s="93"/>
      <c r="K190" s="93"/>
    </row>
    <row r="191" spans="2:11">
      <c r="B191" s="94"/>
      <c r="C191" s="94"/>
      <c r="D191" s="112"/>
      <c r="E191" s="112"/>
      <c r="F191" s="112"/>
      <c r="G191" s="112"/>
      <c r="H191" s="112"/>
      <c r="I191" s="93"/>
      <c r="J191" s="93"/>
      <c r="K191" s="93"/>
    </row>
    <row r="192" spans="2:11">
      <c r="B192" s="94"/>
      <c r="C192" s="94"/>
      <c r="D192" s="112"/>
      <c r="E192" s="112"/>
      <c r="F192" s="112"/>
      <c r="G192" s="112"/>
      <c r="H192" s="112"/>
      <c r="I192" s="93"/>
      <c r="J192" s="93"/>
      <c r="K192" s="93"/>
    </row>
    <row r="193" spans="2:11">
      <c r="B193" s="94"/>
      <c r="C193" s="94"/>
      <c r="D193" s="112"/>
      <c r="E193" s="112"/>
      <c r="F193" s="112"/>
      <c r="G193" s="112"/>
      <c r="H193" s="112"/>
      <c r="I193" s="93"/>
      <c r="J193" s="93"/>
      <c r="K193" s="93"/>
    </row>
    <row r="194" spans="2:11">
      <c r="B194" s="94"/>
      <c r="C194" s="94"/>
      <c r="D194" s="112"/>
      <c r="E194" s="112"/>
      <c r="F194" s="112"/>
      <c r="G194" s="112"/>
      <c r="H194" s="112"/>
      <c r="I194" s="93"/>
      <c r="J194" s="93"/>
      <c r="K194" s="93"/>
    </row>
    <row r="195" spans="2:11">
      <c r="B195" s="94"/>
      <c r="C195" s="94"/>
      <c r="D195" s="112"/>
      <c r="E195" s="112"/>
      <c r="F195" s="112"/>
      <c r="G195" s="112"/>
      <c r="H195" s="112"/>
      <c r="I195" s="93"/>
      <c r="J195" s="93"/>
      <c r="K195" s="93"/>
    </row>
    <row r="196" spans="2:11">
      <c r="B196" s="94"/>
      <c r="C196" s="94"/>
      <c r="D196" s="112"/>
      <c r="E196" s="112"/>
      <c r="F196" s="112"/>
      <c r="G196" s="112"/>
      <c r="H196" s="112"/>
      <c r="I196" s="93"/>
      <c r="J196" s="93"/>
      <c r="K196" s="93"/>
    </row>
    <row r="197" spans="2:11">
      <c r="B197" s="94"/>
      <c r="C197" s="94"/>
      <c r="D197" s="112"/>
      <c r="E197" s="112"/>
      <c r="F197" s="112"/>
      <c r="G197" s="112"/>
      <c r="H197" s="112"/>
      <c r="I197" s="93"/>
      <c r="J197" s="93"/>
      <c r="K197" s="93"/>
    </row>
    <row r="198" spans="2:11">
      <c r="B198" s="94"/>
      <c r="C198" s="94"/>
      <c r="D198" s="112"/>
      <c r="E198" s="112"/>
      <c r="F198" s="112"/>
      <c r="G198" s="112"/>
      <c r="H198" s="112"/>
      <c r="I198" s="93"/>
      <c r="J198" s="93"/>
      <c r="K198" s="93"/>
    </row>
    <row r="199" spans="2:11">
      <c r="B199" s="94"/>
      <c r="C199" s="94"/>
      <c r="D199" s="112"/>
      <c r="E199" s="112"/>
      <c r="F199" s="112"/>
      <c r="G199" s="112"/>
      <c r="H199" s="112"/>
      <c r="I199" s="93"/>
      <c r="J199" s="93"/>
      <c r="K199" s="93"/>
    </row>
    <row r="200" spans="2:11">
      <c r="B200" s="94"/>
      <c r="C200" s="94"/>
      <c r="D200" s="112"/>
      <c r="E200" s="112"/>
      <c r="F200" s="112"/>
      <c r="G200" s="112"/>
      <c r="H200" s="112"/>
      <c r="I200" s="93"/>
      <c r="J200" s="93"/>
      <c r="K200" s="93"/>
    </row>
    <row r="201" spans="2:11">
      <c r="B201" s="94"/>
      <c r="C201" s="94"/>
      <c r="D201" s="112"/>
      <c r="E201" s="112"/>
      <c r="F201" s="112"/>
      <c r="G201" s="112"/>
      <c r="H201" s="112"/>
      <c r="I201" s="93"/>
      <c r="J201" s="93"/>
      <c r="K201" s="93"/>
    </row>
    <row r="202" spans="2:11">
      <c r="B202" s="94"/>
      <c r="C202" s="94"/>
      <c r="D202" s="112"/>
      <c r="E202" s="112"/>
      <c r="F202" s="112"/>
      <c r="G202" s="112"/>
      <c r="H202" s="112"/>
      <c r="I202" s="93"/>
      <c r="J202" s="93"/>
      <c r="K202" s="93"/>
    </row>
    <row r="203" spans="2:11">
      <c r="B203" s="94"/>
      <c r="C203" s="94"/>
      <c r="D203" s="112"/>
      <c r="E203" s="112"/>
      <c r="F203" s="112"/>
      <c r="G203" s="112"/>
      <c r="H203" s="112"/>
      <c r="I203" s="93"/>
      <c r="J203" s="93"/>
      <c r="K203" s="93"/>
    </row>
    <row r="204" spans="2:11">
      <c r="B204" s="94"/>
      <c r="C204" s="94"/>
      <c r="D204" s="112"/>
      <c r="E204" s="112"/>
      <c r="F204" s="112"/>
      <c r="G204" s="112"/>
      <c r="H204" s="112"/>
      <c r="I204" s="93"/>
      <c r="J204" s="93"/>
      <c r="K204" s="93"/>
    </row>
    <row r="205" spans="2:11">
      <c r="B205" s="94"/>
      <c r="C205" s="94"/>
      <c r="D205" s="112"/>
      <c r="E205" s="112"/>
      <c r="F205" s="112"/>
      <c r="G205" s="112"/>
      <c r="H205" s="112"/>
      <c r="I205" s="93"/>
      <c r="J205" s="93"/>
      <c r="K205" s="93"/>
    </row>
    <row r="206" spans="2:11">
      <c r="B206" s="94"/>
      <c r="C206" s="94"/>
      <c r="D206" s="112"/>
      <c r="E206" s="112"/>
      <c r="F206" s="112"/>
      <c r="G206" s="112"/>
      <c r="H206" s="112"/>
      <c r="I206" s="93"/>
      <c r="J206" s="93"/>
      <c r="K206" s="93"/>
    </row>
    <row r="207" spans="2:11">
      <c r="B207" s="94"/>
      <c r="C207" s="94"/>
      <c r="D207" s="112"/>
      <c r="E207" s="112"/>
      <c r="F207" s="112"/>
      <c r="G207" s="112"/>
      <c r="H207" s="112"/>
      <c r="I207" s="93"/>
      <c r="J207" s="93"/>
      <c r="K207" s="93"/>
    </row>
    <row r="208" spans="2:11">
      <c r="B208" s="94"/>
      <c r="C208" s="94"/>
      <c r="D208" s="112"/>
      <c r="E208" s="112"/>
      <c r="F208" s="112"/>
      <c r="G208" s="112"/>
      <c r="H208" s="112"/>
      <c r="I208" s="93"/>
      <c r="J208" s="93"/>
      <c r="K208" s="93"/>
    </row>
    <row r="209" spans="2:11">
      <c r="B209" s="94"/>
      <c r="C209" s="94"/>
      <c r="D209" s="112"/>
      <c r="E209" s="112"/>
      <c r="F209" s="112"/>
      <c r="G209" s="112"/>
      <c r="H209" s="112"/>
      <c r="I209" s="93"/>
      <c r="J209" s="93"/>
      <c r="K209" s="93"/>
    </row>
    <row r="210" spans="2:11">
      <c r="B210" s="94"/>
      <c r="C210" s="94"/>
      <c r="D210" s="112"/>
      <c r="E210" s="112"/>
      <c r="F210" s="112"/>
      <c r="G210" s="112"/>
      <c r="H210" s="112"/>
      <c r="I210" s="93"/>
      <c r="J210" s="93"/>
      <c r="K210" s="93"/>
    </row>
    <row r="211" spans="2:11">
      <c r="B211" s="94"/>
      <c r="C211" s="94"/>
      <c r="D211" s="112"/>
      <c r="E211" s="112"/>
      <c r="F211" s="112"/>
      <c r="G211" s="112"/>
      <c r="H211" s="112"/>
      <c r="I211" s="93"/>
      <c r="J211" s="93"/>
      <c r="K211" s="93"/>
    </row>
    <row r="212" spans="2:11">
      <c r="B212" s="94"/>
      <c r="C212" s="94"/>
      <c r="D212" s="112"/>
      <c r="E212" s="112"/>
      <c r="F212" s="112"/>
      <c r="G212" s="112"/>
      <c r="H212" s="112"/>
      <c r="I212" s="93"/>
      <c r="J212" s="93"/>
      <c r="K212" s="93"/>
    </row>
    <row r="213" spans="2:11">
      <c r="B213" s="94"/>
      <c r="C213" s="94"/>
      <c r="D213" s="112"/>
      <c r="E213" s="112"/>
      <c r="F213" s="112"/>
      <c r="G213" s="112"/>
      <c r="H213" s="112"/>
      <c r="I213" s="93"/>
      <c r="J213" s="93"/>
      <c r="K213" s="93"/>
    </row>
    <row r="214" spans="2:11">
      <c r="B214" s="94"/>
      <c r="C214" s="94"/>
      <c r="D214" s="112"/>
      <c r="E214" s="112"/>
      <c r="F214" s="112"/>
      <c r="G214" s="112"/>
      <c r="H214" s="112"/>
      <c r="I214" s="93"/>
      <c r="J214" s="93"/>
      <c r="K214" s="93"/>
    </row>
    <row r="215" spans="2:11">
      <c r="B215" s="94"/>
      <c r="C215" s="94"/>
      <c r="D215" s="112"/>
      <c r="E215" s="112"/>
      <c r="F215" s="112"/>
      <c r="G215" s="112"/>
      <c r="H215" s="112"/>
      <c r="I215" s="93"/>
      <c r="J215" s="93"/>
      <c r="K215" s="93"/>
    </row>
    <row r="216" spans="2:11">
      <c r="B216" s="94"/>
      <c r="C216" s="94"/>
      <c r="D216" s="112"/>
      <c r="E216" s="112"/>
      <c r="F216" s="112"/>
      <c r="G216" s="112"/>
      <c r="H216" s="112"/>
      <c r="I216" s="93"/>
      <c r="J216" s="93"/>
      <c r="K216" s="93"/>
    </row>
    <row r="217" spans="2:11">
      <c r="B217" s="94"/>
      <c r="C217" s="94"/>
      <c r="D217" s="112"/>
      <c r="E217" s="112"/>
      <c r="F217" s="112"/>
      <c r="G217" s="112"/>
      <c r="H217" s="112"/>
      <c r="I217" s="93"/>
      <c r="J217" s="93"/>
      <c r="K217" s="93"/>
    </row>
    <row r="218" spans="2:11">
      <c r="B218" s="94"/>
      <c r="C218" s="94"/>
      <c r="D218" s="112"/>
      <c r="E218" s="112"/>
      <c r="F218" s="112"/>
      <c r="G218" s="112"/>
      <c r="H218" s="112"/>
      <c r="I218" s="93"/>
      <c r="J218" s="93"/>
      <c r="K218" s="93"/>
    </row>
    <row r="219" spans="2:11">
      <c r="B219" s="94"/>
      <c r="C219" s="94"/>
      <c r="D219" s="112"/>
      <c r="E219" s="112"/>
      <c r="F219" s="112"/>
      <c r="G219" s="112"/>
      <c r="H219" s="112"/>
      <c r="I219" s="93"/>
      <c r="J219" s="93"/>
      <c r="K219" s="93"/>
    </row>
    <row r="220" spans="2:11">
      <c r="B220" s="94"/>
      <c r="C220" s="94"/>
      <c r="D220" s="112"/>
      <c r="E220" s="112"/>
      <c r="F220" s="112"/>
      <c r="G220" s="112"/>
      <c r="H220" s="112"/>
      <c r="I220" s="93"/>
      <c r="J220" s="93"/>
      <c r="K220" s="93"/>
    </row>
    <row r="221" spans="2:11">
      <c r="B221" s="94"/>
      <c r="C221" s="94"/>
      <c r="D221" s="112"/>
      <c r="E221" s="112"/>
      <c r="F221" s="112"/>
      <c r="G221" s="112"/>
      <c r="H221" s="112"/>
      <c r="I221" s="93"/>
      <c r="J221" s="93"/>
      <c r="K221" s="93"/>
    </row>
    <row r="222" spans="2:11">
      <c r="B222" s="94"/>
      <c r="C222" s="94"/>
      <c r="D222" s="112"/>
      <c r="E222" s="112"/>
      <c r="F222" s="112"/>
      <c r="G222" s="112"/>
      <c r="H222" s="112"/>
      <c r="I222" s="93"/>
      <c r="J222" s="93"/>
      <c r="K222" s="93"/>
    </row>
    <row r="223" spans="2:11">
      <c r="B223" s="94"/>
      <c r="C223" s="94"/>
      <c r="D223" s="112"/>
      <c r="E223" s="112"/>
      <c r="F223" s="112"/>
      <c r="G223" s="112"/>
      <c r="H223" s="112"/>
      <c r="I223" s="93"/>
      <c r="J223" s="93"/>
      <c r="K223" s="93"/>
    </row>
    <row r="224" spans="2:11">
      <c r="B224" s="94"/>
      <c r="C224" s="94"/>
      <c r="D224" s="112"/>
      <c r="E224" s="112"/>
      <c r="F224" s="112"/>
      <c r="G224" s="112"/>
      <c r="H224" s="112"/>
      <c r="I224" s="93"/>
      <c r="J224" s="93"/>
      <c r="K224" s="93"/>
    </row>
    <row r="225" spans="2:11">
      <c r="B225" s="94"/>
      <c r="C225" s="94"/>
      <c r="D225" s="112"/>
      <c r="E225" s="112"/>
      <c r="F225" s="112"/>
      <c r="G225" s="112"/>
      <c r="H225" s="112"/>
      <c r="I225" s="93"/>
      <c r="J225" s="93"/>
      <c r="K225" s="93"/>
    </row>
    <row r="226" spans="2:11">
      <c r="B226" s="94"/>
      <c r="C226" s="94"/>
      <c r="D226" s="112"/>
      <c r="E226" s="112"/>
      <c r="F226" s="112"/>
      <c r="G226" s="112"/>
      <c r="H226" s="112"/>
      <c r="I226" s="93"/>
      <c r="J226" s="93"/>
      <c r="K226" s="93"/>
    </row>
    <row r="227" spans="2:11">
      <c r="B227" s="94"/>
      <c r="C227" s="94"/>
      <c r="D227" s="112"/>
      <c r="E227" s="112"/>
      <c r="F227" s="112"/>
      <c r="G227" s="112"/>
      <c r="H227" s="112"/>
      <c r="I227" s="93"/>
      <c r="J227" s="93"/>
      <c r="K227" s="93"/>
    </row>
    <row r="228" spans="2:11">
      <c r="B228" s="94"/>
      <c r="C228" s="94"/>
      <c r="D228" s="112"/>
      <c r="E228" s="112"/>
      <c r="F228" s="112"/>
      <c r="G228" s="112"/>
      <c r="H228" s="112"/>
      <c r="I228" s="93"/>
      <c r="J228" s="93"/>
      <c r="K228" s="93"/>
    </row>
    <row r="229" spans="2:11">
      <c r="B229" s="94"/>
      <c r="C229" s="94"/>
      <c r="D229" s="112"/>
      <c r="E229" s="112"/>
      <c r="F229" s="112"/>
      <c r="G229" s="112"/>
      <c r="H229" s="112"/>
      <c r="I229" s="93"/>
      <c r="J229" s="93"/>
      <c r="K229" s="93"/>
    </row>
    <row r="230" spans="2:11">
      <c r="B230" s="94"/>
      <c r="C230" s="94"/>
      <c r="D230" s="112"/>
      <c r="E230" s="112"/>
      <c r="F230" s="112"/>
      <c r="G230" s="112"/>
      <c r="H230" s="112"/>
      <c r="I230" s="93"/>
      <c r="J230" s="93"/>
      <c r="K230" s="93"/>
    </row>
    <row r="231" spans="2:11">
      <c r="B231" s="94"/>
      <c r="C231" s="94"/>
      <c r="D231" s="112"/>
      <c r="E231" s="112"/>
      <c r="F231" s="112"/>
      <c r="G231" s="112"/>
      <c r="H231" s="112"/>
      <c r="I231" s="93"/>
      <c r="J231" s="93"/>
      <c r="K231" s="93"/>
    </row>
    <row r="232" spans="2:11">
      <c r="B232" s="94"/>
      <c r="C232" s="94"/>
      <c r="D232" s="112"/>
      <c r="E232" s="112"/>
      <c r="F232" s="112"/>
      <c r="G232" s="112"/>
      <c r="H232" s="112"/>
      <c r="I232" s="93"/>
      <c r="J232" s="93"/>
      <c r="K232" s="93"/>
    </row>
    <row r="233" spans="2:11">
      <c r="B233" s="94"/>
      <c r="C233" s="94"/>
      <c r="D233" s="112"/>
      <c r="E233" s="112"/>
      <c r="F233" s="112"/>
      <c r="G233" s="112"/>
      <c r="H233" s="112"/>
      <c r="I233" s="93"/>
      <c r="J233" s="93"/>
      <c r="K233" s="93"/>
    </row>
    <row r="234" spans="2:11">
      <c r="B234" s="94"/>
      <c r="C234" s="94"/>
      <c r="D234" s="112"/>
      <c r="E234" s="112"/>
      <c r="F234" s="112"/>
      <c r="G234" s="112"/>
      <c r="H234" s="112"/>
      <c r="I234" s="93"/>
      <c r="J234" s="93"/>
      <c r="K234" s="93"/>
    </row>
    <row r="235" spans="2:11">
      <c r="B235" s="94"/>
      <c r="C235" s="94"/>
      <c r="D235" s="112"/>
      <c r="E235" s="112"/>
      <c r="F235" s="112"/>
      <c r="G235" s="112"/>
      <c r="H235" s="112"/>
      <c r="I235" s="93"/>
      <c r="J235" s="93"/>
      <c r="K235" s="93"/>
    </row>
    <row r="236" spans="2:11">
      <c r="B236" s="94"/>
      <c r="C236" s="94"/>
      <c r="D236" s="112"/>
      <c r="E236" s="112"/>
      <c r="F236" s="112"/>
      <c r="G236" s="112"/>
      <c r="H236" s="112"/>
      <c r="I236" s="93"/>
      <c r="J236" s="93"/>
      <c r="K236" s="93"/>
    </row>
    <row r="237" spans="2:11">
      <c r="B237" s="94"/>
      <c r="C237" s="94"/>
      <c r="D237" s="112"/>
      <c r="E237" s="112"/>
      <c r="F237" s="112"/>
      <c r="G237" s="112"/>
      <c r="H237" s="112"/>
      <c r="I237" s="93"/>
      <c r="J237" s="93"/>
      <c r="K237" s="93"/>
    </row>
    <row r="238" spans="2:11">
      <c r="B238" s="94"/>
      <c r="C238" s="94"/>
      <c r="D238" s="112"/>
      <c r="E238" s="112"/>
      <c r="F238" s="112"/>
      <c r="G238" s="112"/>
      <c r="H238" s="112"/>
      <c r="I238" s="93"/>
      <c r="J238" s="93"/>
      <c r="K238" s="93"/>
    </row>
    <row r="239" spans="2:11">
      <c r="B239" s="94"/>
      <c r="C239" s="94"/>
      <c r="D239" s="112"/>
      <c r="E239" s="112"/>
      <c r="F239" s="112"/>
      <c r="G239" s="112"/>
      <c r="H239" s="112"/>
      <c r="I239" s="93"/>
      <c r="J239" s="93"/>
      <c r="K239" s="93"/>
    </row>
    <row r="240" spans="2:11">
      <c r="B240" s="94"/>
      <c r="C240" s="94"/>
      <c r="D240" s="112"/>
      <c r="E240" s="112"/>
      <c r="F240" s="112"/>
      <c r="G240" s="112"/>
      <c r="H240" s="112"/>
      <c r="I240" s="93"/>
      <c r="J240" s="93"/>
      <c r="K240" s="93"/>
    </row>
    <row r="241" spans="2:11">
      <c r="B241" s="94"/>
      <c r="C241" s="94"/>
      <c r="D241" s="112"/>
      <c r="E241" s="112"/>
      <c r="F241" s="112"/>
      <c r="G241" s="112"/>
      <c r="H241" s="112"/>
      <c r="I241" s="93"/>
      <c r="J241" s="93"/>
      <c r="K241" s="93"/>
    </row>
    <row r="242" spans="2:11">
      <c r="B242" s="94"/>
      <c r="C242" s="94"/>
      <c r="D242" s="112"/>
      <c r="E242" s="112"/>
      <c r="F242" s="112"/>
      <c r="G242" s="112"/>
      <c r="H242" s="112"/>
      <c r="I242" s="93"/>
      <c r="J242" s="93"/>
      <c r="K242" s="93"/>
    </row>
    <row r="243" spans="2:11">
      <c r="B243" s="94"/>
      <c r="C243" s="94"/>
      <c r="D243" s="112"/>
      <c r="E243" s="112"/>
      <c r="F243" s="112"/>
      <c r="G243" s="112"/>
      <c r="H243" s="112"/>
      <c r="I243" s="93"/>
      <c r="J243" s="93"/>
      <c r="K243" s="93"/>
    </row>
    <row r="244" spans="2:11">
      <c r="B244" s="94"/>
      <c r="C244" s="94"/>
      <c r="D244" s="112"/>
      <c r="E244" s="112"/>
      <c r="F244" s="112"/>
      <c r="G244" s="112"/>
      <c r="H244" s="112"/>
      <c r="I244" s="93"/>
      <c r="J244" s="93"/>
      <c r="K244" s="93"/>
    </row>
    <row r="245" spans="2:11">
      <c r="B245" s="94"/>
      <c r="C245" s="94"/>
      <c r="D245" s="112"/>
      <c r="E245" s="112"/>
      <c r="F245" s="112"/>
      <c r="G245" s="112"/>
      <c r="H245" s="112"/>
      <c r="I245" s="93"/>
      <c r="J245" s="93"/>
      <c r="K245" s="93"/>
    </row>
    <row r="246" spans="2:11">
      <c r="B246" s="94"/>
      <c r="C246" s="94"/>
      <c r="D246" s="112"/>
      <c r="E246" s="112"/>
      <c r="F246" s="112"/>
      <c r="G246" s="112"/>
      <c r="H246" s="112"/>
      <c r="I246" s="93"/>
      <c r="J246" s="93"/>
      <c r="K246" s="93"/>
    </row>
    <row r="247" spans="2:11">
      <c r="B247" s="94"/>
      <c r="C247" s="94"/>
      <c r="D247" s="112"/>
      <c r="E247" s="112"/>
      <c r="F247" s="112"/>
      <c r="G247" s="112"/>
      <c r="H247" s="112"/>
      <c r="I247" s="93"/>
      <c r="J247" s="93"/>
      <c r="K247" s="93"/>
    </row>
    <row r="248" spans="2:11">
      <c r="B248" s="94"/>
      <c r="C248" s="94"/>
      <c r="D248" s="112"/>
      <c r="E248" s="112"/>
      <c r="F248" s="112"/>
      <c r="G248" s="112"/>
      <c r="H248" s="112"/>
      <c r="I248" s="93"/>
      <c r="J248" s="93"/>
      <c r="K248" s="93"/>
    </row>
    <row r="249" spans="2:11">
      <c r="B249" s="94"/>
      <c r="C249" s="94"/>
      <c r="D249" s="112"/>
      <c r="E249" s="112"/>
      <c r="F249" s="112"/>
      <c r="G249" s="112"/>
      <c r="H249" s="112"/>
      <c r="I249" s="93"/>
      <c r="J249" s="93"/>
      <c r="K249" s="93"/>
    </row>
    <row r="250" spans="2:11">
      <c r="B250" s="94"/>
      <c r="C250" s="94"/>
      <c r="D250" s="112"/>
      <c r="E250" s="112"/>
      <c r="F250" s="112"/>
      <c r="G250" s="112"/>
      <c r="H250" s="112"/>
      <c r="I250" s="93"/>
      <c r="J250" s="93"/>
      <c r="K250" s="93"/>
    </row>
    <row r="251" spans="2:11">
      <c r="B251" s="94"/>
      <c r="C251" s="94"/>
      <c r="D251" s="112"/>
      <c r="E251" s="112"/>
      <c r="F251" s="112"/>
      <c r="G251" s="112"/>
      <c r="H251" s="112"/>
      <c r="I251" s="93"/>
      <c r="J251" s="93"/>
      <c r="K251" s="93"/>
    </row>
    <row r="252" spans="2:11">
      <c r="B252" s="94"/>
      <c r="C252" s="94"/>
      <c r="D252" s="112"/>
      <c r="E252" s="112"/>
      <c r="F252" s="112"/>
      <c r="G252" s="112"/>
      <c r="H252" s="112"/>
      <c r="I252" s="93"/>
      <c r="J252" s="93"/>
      <c r="K252" s="93"/>
    </row>
    <row r="253" spans="2:11">
      <c r="B253" s="94"/>
      <c r="C253" s="94"/>
      <c r="D253" s="112"/>
      <c r="E253" s="112"/>
      <c r="F253" s="112"/>
      <c r="G253" s="112"/>
      <c r="H253" s="112"/>
      <c r="I253" s="93"/>
      <c r="J253" s="93"/>
      <c r="K253" s="93"/>
    </row>
    <row r="254" spans="2:11">
      <c r="B254" s="94"/>
      <c r="C254" s="94"/>
      <c r="D254" s="112"/>
      <c r="E254" s="112"/>
      <c r="F254" s="112"/>
      <c r="G254" s="112"/>
      <c r="H254" s="112"/>
      <c r="I254" s="93"/>
      <c r="J254" s="93"/>
      <c r="K254" s="93"/>
    </row>
    <row r="255" spans="2:11">
      <c r="B255" s="94"/>
      <c r="C255" s="94"/>
      <c r="D255" s="112"/>
      <c r="E255" s="112"/>
      <c r="F255" s="112"/>
      <c r="G255" s="112"/>
      <c r="H255" s="112"/>
      <c r="I255" s="93"/>
      <c r="J255" s="93"/>
      <c r="K255" s="93"/>
    </row>
    <row r="256" spans="2:11">
      <c r="B256" s="94"/>
      <c r="C256" s="94"/>
      <c r="D256" s="112"/>
      <c r="E256" s="112"/>
      <c r="F256" s="112"/>
      <c r="G256" s="112"/>
      <c r="H256" s="112"/>
      <c r="I256" s="93"/>
      <c r="J256" s="93"/>
      <c r="K256" s="93"/>
    </row>
    <row r="257" spans="2:11">
      <c r="B257" s="94"/>
      <c r="C257" s="94"/>
      <c r="D257" s="112"/>
      <c r="E257" s="112"/>
      <c r="F257" s="112"/>
      <c r="G257" s="112"/>
      <c r="H257" s="112"/>
      <c r="I257" s="93"/>
      <c r="J257" s="93"/>
      <c r="K257" s="93"/>
    </row>
    <row r="258" spans="2:11">
      <c r="B258" s="94"/>
      <c r="C258" s="94"/>
      <c r="D258" s="112"/>
      <c r="E258" s="112"/>
      <c r="F258" s="112"/>
      <c r="G258" s="112"/>
      <c r="H258" s="112"/>
      <c r="I258" s="93"/>
      <c r="J258" s="93"/>
      <c r="K258" s="93"/>
    </row>
    <row r="259" spans="2:11">
      <c r="B259" s="94"/>
      <c r="C259" s="94"/>
      <c r="D259" s="112"/>
      <c r="E259" s="112"/>
      <c r="F259" s="112"/>
      <c r="G259" s="112"/>
      <c r="H259" s="112"/>
      <c r="I259" s="93"/>
      <c r="J259" s="93"/>
      <c r="K259" s="93"/>
    </row>
    <row r="260" spans="2:11">
      <c r="B260" s="94"/>
      <c r="C260" s="94"/>
      <c r="D260" s="112"/>
      <c r="E260" s="112"/>
      <c r="F260" s="112"/>
      <c r="G260" s="112"/>
      <c r="H260" s="112"/>
      <c r="I260" s="93"/>
      <c r="J260" s="93"/>
      <c r="K260" s="93"/>
    </row>
    <row r="261" spans="2:11">
      <c r="B261" s="94"/>
      <c r="C261" s="94"/>
      <c r="D261" s="112"/>
      <c r="E261" s="112"/>
      <c r="F261" s="112"/>
      <c r="G261" s="112"/>
      <c r="H261" s="112"/>
      <c r="I261" s="93"/>
      <c r="J261" s="93"/>
      <c r="K261" s="93"/>
    </row>
    <row r="262" spans="2:11">
      <c r="B262" s="94"/>
      <c r="C262" s="94"/>
      <c r="D262" s="112"/>
      <c r="E262" s="112"/>
      <c r="F262" s="112"/>
      <c r="G262" s="112"/>
      <c r="H262" s="112"/>
      <c r="I262" s="93"/>
      <c r="J262" s="93"/>
      <c r="K262" s="93"/>
    </row>
    <row r="263" spans="2:11">
      <c r="B263" s="94"/>
      <c r="C263" s="94"/>
      <c r="D263" s="112"/>
      <c r="E263" s="112"/>
      <c r="F263" s="112"/>
      <c r="G263" s="112"/>
      <c r="H263" s="112"/>
      <c r="I263" s="93"/>
      <c r="J263" s="93"/>
      <c r="K263" s="93"/>
    </row>
    <row r="264" spans="2:11">
      <c r="B264" s="94"/>
      <c r="C264" s="94"/>
      <c r="D264" s="112"/>
      <c r="E264" s="112"/>
      <c r="F264" s="112"/>
      <c r="G264" s="112"/>
      <c r="H264" s="112"/>
      <c r="I264" s="93"/>
      <c r="J264" s="93"/>
      <c r="K264" s="93"/>
    </row>
    <row r="265" spans="2:11">
      <c r="B265" s="94"/>
      <c r="C265" s="94"/>
      <c r="D265" s="112"/>
      <c r="E265" s="112"/>
      <c r="F265" s="112"/>
      <c r="G265" s="112"/>
      <c r="H265" s="112"/>
      <c r="I265" s="93"/>
      <c r="J265" s="93"/>
      <c r="K265" s="93"/>
    </row>
    <row r="266" spans="2:11">
      <c r="B266" s="94"/>
      <c r="C266" s="94"/>
      <c r="D266" s="112"/>
      <c r="E266" s="112"/>
      <c r="F266" s="112"/>
      <c r="G266" s="112"/>
      <c r="H266" s="112"/>
      <c r="I266" s="93"/>
      <c r="J266" s="93"/>
      <c r="K266" s="93"/>
    </row>
    <row r="267" spans="2:11">
      <c r="B267" s="94"/>
      <c r="C267" s="94"/>
      <c r="D267" s="112"/>
      <c r="E267" s="112"/>
      <c r="F267" s="112"/>
      <c r="G267" s="112"/>
      <c r="H267" s="112"/>
      <c r="I267" s="93"/>
      <c r="J267" s="93"/>
      <c r="K267" s="93"/>
    </row>
    <row r="268" spans="2:11">
      <c r="B268" s="94"/>
      <c r="C268" s="94"/>
      <c r="D268" s="112"/>
      <c r="E268" s="112"/>
      <c r="F268" s="112"/>
      <c r="G268" s="112"/>
      <c r="H268" s="112"/>
      <c r="I268" s="93"/>
      <c r="J268" s="93"/>
      <c r="K268" s="93"/>
    </row>
    <row r="269" spans="2:11">
      <c r="B269" s="94"/>
      <c r="C269" s="94"/>
      <c r="D269" s="112"/>
      <c r="E269" s="112"/>
      <c r="F269" s="112"/>
      <c r="G269" s="112"/>
      <c r="H269" s="112"/>
      <c r="I269" s="93"/>
      <c r="J269" s="93"/>
      <c r="K269" s="93"/>
    </row>
    <row r="270" spans="2:11">
      <c r="B270" s="94"/>
      <c r="C270" s="94"/>
      <c r="D270" s="112"/>
      <c r="E270" s="112"/>
      <c r="F270" s="112"/>
      <c r="G270" s="112"/>
      <c r="H270" s="112"/>
      <c r="I270" s="93"/>
      <c r="J270" s="93"/>
      <c r="K270" s="93"/>
    </row>
    <row r="271" spans="2:11">
      <c r="B271" s="94"/>
      <c r="C271" s="94"/>
      <c r="D271" s="112"/>
      <c r="E271" s="112"/>
      <c r="F271" s="112"/>
      <c r="G271" s="112"/>
      <c r="H271" s="112"/>
      <c r="I271" s="93"/>
      <c r="J271" s="93"/>
      <c r="K271" s="93"/>
    </row>
    <row r="272" spans="2:11">
      <c r="B272" s="94"/>
      <c r="C272" s="94"/>
      <c r="D272" s="112"/>
      <c r="E272" s="112"/>
      <c r="F272" s="112"/>
      <c r="G272" s="112"/>
      <c r="H272" s="112"/>
      <c r="I272" s="93"/>
      <c r="J272" s="93"/>
      <c r="K272" s="93"/>
    </row>
    <row r="273" spans="2:11">
      <c r="B273" s="94"/>
      <c r="C273" s="94"/>
      <c r="D273" s="112"/>
      <c r="E273" s="112"/>
      <c r="F273" s="112"/>
      <c r="G273" s="112"/>
      <c r="H273" s="112"/>
      <c r="I273" s="93"/>
      <c r="J273" s="93"/>
      <c r="K273" s="93"/>
    </row>
    <row r="274" spans="2:11">
      <c r="B274" s="94"/>
      <c r="C274" s="94"/>
      <c r="D274" s="112"/>
      <c r="E274" s="112"/>
      <c r="F274" s="112"/>
      <c r="G274" s="112"/>
      <c r="H274" s="112"/>
      <c r="I274" s="93"/>
      <c r="J274" s="93"/>
      <c r="K274" s="93"/>
    </row>
    <row r="275" spans="2:11">
      <c r="B275" s="94"/>
      <c r="C275" s="94"/>
      <c r="D275" s="112"/>
      <c r="E275" s="112"/>
      <c r="F275" s="112"/>
      <c r="G275" s="112"/>
      <c r="H275" s="112"/>
      <c r="I275" s="93"/>
      <c r="J275" s="93"/>
      <c r="K275" s="93"/>
    </row>
    <row r="276" spans="2:11">
      <c r="B276" s="94"/>
      <c r="C276" s="94"/>
      <c r="D276" s="112"/>
      <c r="E276" s="112"/>
      <c r="F276" s="112"/>
      <c r="G276" s="112"/>
      <c r="H276" s="112"/>
      <c r="I276" s="93"/>
      <c r="J276" s="93"/>
      <c r="K276" s="93"/>
    </row>
    <row r="277" spans="2:11">
      <c r="B277" s="94"/>
      <c r="C277" s="94"/>
      <c r="D277" s="112"/>
      <c r="E277" s="112"/>
      <c r="F277" s="112"/>
      <c r="G277" s="112"/>
      <c r="H277" s="112"/>
      <c r="I277" s="93"/>
      <c r="J277" s="93"/>
      <c r="K277" s="93"/>
    </row>
    <row r="278" spans="2:11">
      <c r="B278" s="94"/>
      <c r="C278" s="94"/>
      <c r="D278" s="112"/>
      <c r="E278" s="112"/>
      <c r="F278" s="112"/>
      <c r="G278" s="112"/>
      <c r="H278" s="112"/>
      <c r="I278" s="93"/>
      <c r="J278" s="93"/>
      <c r="K278" s="93"/>
    </row>
    <row r="279" spans="2:11">
      <c r="B279" s="94"/>
      <c r="C279" s="94"/>
      <c r="D279" s="112"/>
      <c r="E279" s="112"/>
      <c r="F279" s="112"/>
      <c r="G279" s="112"/>
      <c r="H279" s="112"/>
      <c r="I279" s="93"/>
      <c r="J279" s="93"/>
      <c r="K279" s="93"/>
    </row>
    <row r="280" spans="2:11">
      <c r="B280" s="94"/>
      <c r="C280" s="94"/>
      <c r="D280" s="112"/>
      <c r="E280" s="112"/>
      <c r="F280" s="112"/>
      <c r="G280" s="112"/>
      <c r="H280" s="112"/>
      <c r="I280" s="93"/>
      <c r="J280" s="93"/>
      <c r="K280" s="93"/>
    </row>
    <row r="281" spans="2:11">
      <c r="B281" s="94"/>
      <c r="C281" s="94"/>
      <c r="D281" s="112"/>
      <c r="E281" s="112"/>
      <c r="F281" s="112"/>
      <c r="G281" s="112"/>
      <c r="H281" s="112"/>
      <c r="I281" s="93"/>
      <c r="J281" s="93"/>
      <c r="K281" s="93"/>
    </row>
    <row r="282" spans="2:11">
      <c r="B282" s="94"/>
      <c r="C282" s="94"/>
      <c r="D282" s="112"/>
      <c r="E282" s="112"/>
      <c r="F282" s="112"/>
      <c r="G282" s="112"/>
      <c r="H282" s="112"/>
      <c r="I282" s="93"/>
      <c r="J282" s="93"/>
      <c r="K282" s="93"/>
    </row>
    <row r="283" spans="2:11">
      <c r="B283" s="94"/>
      <c r="C283" s="94"/>
      <c r="D283" s="112"/>
      <c r="E283" s="112"/>
      <c r="F283" s="112"/>
      <c r="G283" s="112"/>
      <c r="H283" s="112"/>
      <c r="I283" s="93"/>
      <c r="J283" s="93"/>
      <c r="K283" s="93"/>
    </row>
    <row r="284" spans="2:11">
      <c r="B284" s="94"/>
      <c r="C284" s="94"/>
      <c r="D284" s="112"/>
      <c r="E284" s="112"/>
      <c r="F284" s="112"/>
      <c r="G284" s="112"/>
      <c r="H284" s="112"/>
      <c r="I284" s="93"/>
      <c r="J284" s="93"/>
      <c r="K284" s="93"/>
    </row>
    <row r="285" spans="2:11">
      <c r="B285" s="94"/>
      <c r="C285" s="94"/>
      <c r="D285" s="112"/>
      <c r="E285" s="112"/>
      <c r="F285" s="112"/>
      <c r="G285" s="112"/>
      <c r="H285" s="112"/>
      <c r="I285" s="93"/>
      <c r="J285" s="93"/>
      <c r="K285" s="93"/>
    </row>
    <row r="286" spans="2:11">
      <c r="B286" s="94"/>
      <c r="C286" s="94"/>
      <c r="D286" s="112"/>
      <c r="E286" s="112"/>
      <c r="F286" s="112"/>
      <c r="G286" s="112"/>
      <c r="H286" s="112"/>
      <c r="I286" s="93"/>
      <c r="J286" s="93"/>
      <c r="K286" s="93"/>
    </row>
    <row r="287" spans="2:11">
      <c r="B287" s="94"/>
      <c r="C287" s="94"/>
      <c r="D287" s="112"/>
      <c r="E287" s="112"/>
      <c r="F287" s="112"/>
      <c r="G287" s="112"/>
      <c r="H287" s="112"/>
      <c r="I287" s="93"/>
      <c r="J287" s="93"/>
      <c r="K287" s="93"/>
    </row>
    <row r="288" spans="2:11">
      <c r="B288" s="94"/>
      <c r="C288" s="94"/>
      <c r="D288" s="112"/>
      <c r="E288" s="112"/>
      <c r="F288" s="112"/>
      <c r="G288" s="112"/>
      <c r="H288" s="112"/>
      <c r="I288" s="93"/>
      <c r="J288" s="93"/>
      <c r="K288" s="93"/>
    </row>
    <row r="289" spans="2:11">
      <c r="B289" s="94"/>
      <c r="C289" s="94"/>
      <c r="D289" s="112"/>
      <c r="E289" s="112"/>
      <c r="F289" s="112"/>
      <c r="G289" s="112"/>
      <c r="H289" s="112"/>
      <c r="I289" s="93"/>
      <c r="J289" s="93"/>
      <c r="K289" s="93"/>
    </row>
    <row r="290" spans="2:11">
      <c r="B290" s="94"/>
      <c r="C290" s="94"/>
      <c r="D290" s="112"/>
      <c r="E290" s="112"/>
      <c r="F290" s="112"/>
      <c r="G290" s="112"/>
      <c r="H290" s="112"/>
      <c r="I290" s="93"/>
      <c r="J290" s="93"/>
      <c r="K290" s="93"/>
    </row>
    <row r="291" spans="2:11">
      <c r="B291" s="94"/>
      <c r="C291" s="94"/>
      <c r="D291" s="112"/>
      <c r="E291" s="112"/>
      <c r="F291" s="112"/>
      <c r="G291" s="112"/>
      <c r="H291" s="112"/>
      <c r="I291" s="93"/>
      <c r="J291" s="93"/>
      <c r="K291" s="93"/>
    </row>
    <row r="292" spans="2:11">
      <c r="B292" s="94"/>
      <c r="C292" s="94"/>
      <c r="D292" s="112"/>
      <c r="E292" s="112"/>
      <c r="F292" s="112"/>
      <c r="G292" s="112"/>
      <c r="H292" s="112"/>
      <c r="I292" s="93"/>
      <c r="J292" s="93"/>
      <c r="K292" s="93"/>
    </row>
    <row r="293" spans="2:11">
      <c r="B293" s="94"/>
      <c r="C293" s="94"/>
      <c r="D293" s="112"/>
      <c r="E293" s="112"/>
      <c r="F293" s="112"/>
      <c r="G293" s="112"/>
      <c r="H293" s="112"/>
      <c r="I293" s="93"/>
      <c r="J293" s="93"/>
      <c r="K293" s="93"/>
    </row>
    <row r="294" spans="2:11">
      <c r="B294" s="94"/>
      <c r="C294" s="94"/>
      <c r="D294" s="112"/>
      <c r="E294" s="112"/>
      <c r="F294" s="112"/>
      <c r="G294" s="112"/>
      <c r="H294" s="112"/>
      <c r="I294" s="93"/>
      <c r="J294" s="93"/>
      <c r="K294" s="93"/>
    </row>
    <row r="295" spans="2:11">
      <c r="B295" s="94"/>
      <c r="C295" s="94"/>
      <c r="D295" s="112"/>
      <c r="E295" s="112"/>
      <c r="F295" s="112"/>
      <c r="G295" s="112"/>
      <c r="H295" s="112"/>
      <c r="I295" s="93"/>
      <c r="J295" s="93"/>
      <c r="K295" s="93"/>
    </row>
    <row r="296" spans="2:11">
      <c r="B296" s="94"/>
      <c r="C296" s="94"/>
      <c r="D296" s="112"/>
      <c r="E296" s="112"/>
      <c r="F296" s="112"/>
      <c r="G296" s="112"/>
      <c r="H296" s="112"/>
      <c r="I296" s="93"/>
      <c r="J296" s="93"/>
      <c r="K296" s="93"/>
    </row>
    <row r="297" spans="2:11">
      <c r="B297" s="94"/>
      <c r="C297" s="94"/>
      <c r="D297" s="112"/>
      <c r="E297" s="112"/>
      <c r="F297" s="112"/>
      <c r="G297" s="112"/>
      <c r="H297" s="112"/>
      <c r="I297" s="93"/>
      <c r="J297" s="93"/>
      <c r="K297" s="93"/>
    </row>
    <row r="298" spans="2:11">
      <c r="B298" s="94"/>
      <c r="C298" s="94"/>
      <c r="D298" s="112"/>
      <c r="E298" s="112"/>
      <c r="F298" s="112"/>
      <c r="G298" s="112"/>
      <c r="H298" s="112"/>
      <c r="I298" s="93"/>
      <c r="J298" s="93"/>
      <c r="K298" s="93"/>
    </row>
    <row r="299" spans="2:11">
      <c r="B299" s="94"/>
      <c r="C299" s="94"/>
      <c r="D299" s="112"/>
      <c r="E299" s="112"/>
      <c r="F299" s="112"/>
      <c r="G299" s="112"/>
      <c r="H299" s="112"/>
      <c r="I299" s="93"/>
      <c r="J299" s="93"/>
      <c r="K299" s="93"/>
    </row>
    <row r="300" spans="2:11">
      <c r="B300" s="94"/>
      <c r="C300" s="94"/>
      <c r="D300" s="112"/>
      <c r="E300" s="112"/>
      <c r="F300" s="112"/>
      <c r="G300" s="112"/>
      <c r="H300" s="112"/>
      <c r="I300" s="93"/>
      <c r="J300" s="93"/>
      <c r="K300" s="93"/>
    </row>
    <row r="301" spans="2:11">
      <c r="B301" s="94"/>
      <c r="C301" s="94"/>
      <c r="D301" s="112"/>
      <c r="E301" s="112"/>
      <c r="F301" s="112"/>
      <c r="G301" s="112"/>
      <c r="H301" s="112"/>
      <c r="I301" s="93"/>
      <c r="J301" s="93"/>
      <c r="K301" s="93"/>
    </row>
    <row r="302" spans="2:11">
      <c r="B302" s="94"/>
      <c r="C302" s="94"/>
      <c r="D302" s="112"/>
      <c r="E302" s="112"/>
      <c r="F302" s="112"/>
      <c r="G302" s="112"/>
      <c r="H302" s="112"/>
      <c r="I302" s="93"/>
      <c r="J302" s="93"/>
      <c r="K302" s="93"/>
    </row>
    <row r="303" spans="2:11">
      <c r="B303" s="94"/>
      <c r="C303" s="94"/>
      <c r="D303" s="112"/>
      <c r="E303" s="112"/>
      <c r="F303" s="112"/>
      <c r="G303" s="112"/>
      <c r="H303" s="112"/>
      <c r="I303" s="93"/>
      <c r="J303" s="93"/>
      <c r="K303" s="93"/>
    </row>
    <row r="304" spans="2:11">
      <c r="B304" s="94"/>
      <c r="C304" s="94"/>
      <c r="D304" s="112"/>
      <c r="E304" s="112"/>
      <c r="F304" s="112"/>
      <c r="G304" s="112"/>
      <c r="H304" s="112"/>
      <c r="I304" s="93"/>
      <c r="J304" s="93"/>
      <c r="K304" s="93"/>
    </row>
    <row r="305" spans="2:11">
      <c r="B305" s="94"/>
      <c r="C305" s="94"/>
      <c r="D305" s="112"/>
      <c r="E305" s="112"/>
      <c r="F305" s="112"/>
      <c r="G305" s="112"/>
      <c r="H305" s="112"/>
      <c r="I305" s="93"/>
      <c r="J305" s="93"/>
      <c r="K305" s="93"/>
    </row>
    <row r="306" spans="2:11">
      <c r="B306" s="94"/>
      <c r="C306" s="94"/>
      <c r="D306" s="112"/>
      <c r="E306" s="112"/>
      <c r="F306" s="112"/>
      <c r="G306" s="112"/>
      <c r="H306" s="112"/>
      <c r="I306" s="93"/>
      <c r="J306" s="93"/>
      <c r="K306" s="93"/>
    </row>
    <row r="307" spans="2:11">
      <c r="B307" s="94"/>
      <c r="C307" s="94"/>
      <c r="D307" s="112"/>
      <c r="E307" s="112"/>
      <c r="F307" s="112"/>
      <c r="G307" s="112"/>
      <c r="H307" s="112"/>
      <c r="I307" s="93"/>
      <c r="J307" s="93"/>
      <c r="K307" s="93"/>
    </row>
    <row r="308" spans="2:11">
      <c r="B308" s="94"/>
      <c r="C308" s="94"/>
      <c r="D308" s="112"/>
      <c r="E308" s="112"/>
      <c r="F308" s="112"/>
      <c r="G308" s="112"/>
      <c r="H308" s="112"/>
      <c r="I308" s="93"/>
      <c r="J308" s="93"/>
      <c r="K308" s="93"/>
    </row>
    <row r="309" spans="2:11">
      <c r="B309" s="94"/>
      <c r="C309" s="94"/>
      <c r="D309" s="112"/>
      <c r="E309" s="112"/>
      <c r="F309" s="112"/>
      <c r="G309" s="112"/>
      <c r="H309" s="112"/>
      <c r="I309" s="93"/>
      <c r="J309" s="93"/>
      <c r="K309" s="93"/>
    </row>
    <row r="310" spans="2:11">
      <c r="B310" s="94"/>
      <c r="C310" s="94"/>
      <c r="D310" s="112"/>
      <c r="E310" s="112"/>
      <c r="F310" s="112"/>
      <c r="G310" s="112"/>
      <c r="H310" s="112"/>
      <c r="I310" s="93"/>
      <c r="J310" s="93"/>
      <c r="K310" s="93"/>
    </row>
    <row r="311" spans="2:11">
      <c r="B311" s="94"/>
      <c r="C311" s="94"/>
      <c r="D311" s="112"/>
      <c r="E311" s="112"/>
      <c r="F311" s="112"/>
      <c r="G311" s="112"/>
      <c r="H311" s="112"/>
      <c r="I311" s="93"/>
      <c r="J311" s="93"/>
      <c r="K311" s="93"/>
    </row>
    <row r="312" spans="2:11">
      <c r="B312" s="94"/>
      <c r="C312" s="94"/>
      <c r="D312" s="112"/>
      <c r="E312" s="112"/>
      <c r="F312" s="112"/>
      <c r="G312" s="112"/>
      <c r="H312" s="112"/>
      <c r="I312" s="93"/>
      <c r="J312" s="93"/>
      <c r="K312" s="93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1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15">
      <c r="B1" s="46" t="s">
        <v>146</v>
      </c>
      <c r="C1" s="46" t="s" vm="1">
        <v>229</v>
      </c>
    </row>
    <row r="2" spans="2:15">
      <c r="B2" s="46" t="s">
        <v>145</v>
      </c>
      <c r="C2" s="46" t="s">
        <v>230</v>
      </c>
    </row>
    <row r="3" spans="2:15">
      <c r="B3" s="46" t="s">
        <v>147</v>
      </c>
      <c r="C3" s="46" t="s">
        <v>231</v>
      </c>
    </row>
    <row r="4" spans="2:15">
      <c r="B4" s="46" t="s">
        <v>148</v>
      </c>
      <c r="C4" s="46">
        <v>9455</v>
      </c>
    </row>
    <row r="6" spans="2:15" ht="26.25" customHeight="1">
      <c r="B6" s="143" t="s">
        <v>179</v>
      </c>
      <c r="C6" s="144"/>
      <c r="D6" s="144"/>
      <c r="E6" s="144"/>
      <c r="F6" s="144"/>
      <c r="G6" s="144"/>
      <c r="H6" s="144"/>
      <c r="I6" s="144"/>
      <c r="J6" s="144"/>
      <c r="K6" s="145"/>
    </row>
    <row r="7" spans="2:15" s="3" customFormat="1" ht="63">
      <c r="B7" s="47" t="s">
        <v>116</v>
      </c>
      <c r="C7" s="49" t="s">
        <v>47</v>
      </c>
      <c r="D7" s="49" t="s">
        <v>14</v>
      </c>
      <c r="E7" s="49" t="s">
        <v>15</v>
      </c>
      <c r="F7" s="49" t="s">
        <v>59</v>
      </c>
      <c r="G7" s="49" t="s">
        <v>103</v>
      </c>
      <c r="H7" s="49" t="s">
        <v>56</v>
      </c>
      <c r="I7" s="49" t="s">
        <v>111</v>
      </c>
      <c r="J7" s="49" t="s">
        <v>149</v>
      </c>
      <c r="K7" s="51" t="s">
        <v>150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208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6" t="s">
        <v>2812</v>
      </c>
      <c r="C10" s="87"/>
      <c r="D10" s="87"/>
      <c r="E10" s="87"/>
      <c r="F10" s="87"/>
      <c r="G10" s="87"/>
      <c r="H10" s="87"/>
      <c r="I10" s="107">
        <f>I11</f>
        <v>-14.088006717999999</v>
      </c>
      <c r="J10" s="108">
        <f>IFERROR(I10/$I$10,0)</f>
        <v>1</v>
      </c>
      <c r="K10" s="108">
        <f>I10/'סכום נכסי הקרן'!$C$42</f>
        <v>-1.3350341069078489E-4</v>
      </c>
      <c r="O10" s="1"/>
    </row>
    <row r="11" spans="2:15" ht="21" customHeight="1">
      <c r="B11" s="130" t="s">
        <v>198</v>
      </c>
      <c r="C11" s="87"/>
      <c r="D11" s="87"/>
      <c r="E11" s="87"/>
      <c r="F11" s="87"/>
      <c r="G11" s="87"/>
      <c r="H11" s="87"/>
      <c r="I11" s="90">
        <f>SUM(I12:I13)</f>
        <v>-14.088006717999999</v>
      </c>
      <c r="J11" s="108">
        <f t="shared" ref="J11:J13" si="0">IFERROR(I11/$I$10,0)</f>
        <v>1</v>
      </c>
      <c r="K11" s="108">
        <f>I11/'סכום נכסי הקרן'!$C$42</f>
        <v>-1.3350341069078489E-4</v>
      </c>
    </row>
    <row r="12" spans="2:15">
      <c r="B12" s="131" t="s">
        <v>544</v>
      </c>
      <c r="C12" s="131" t="s">
        <v>545</v>
      </c>
      <c r="D12" s="131" t="s">
        <v>547</v>
      </c>
      <c r="E12" s="131"/>
      <c r="F12" s="132">
        <v>0</v>
      </c>
      <c r="G12" s="131" t="s">
        <v>133</v>
      </c>
      <c r="H12" s="132">
        <v>0</v>
      </c>
      <c r="I12" s="90">
        <v>-12.251899676999999</v>
      </c>
      <c r="J12" s="108">
        <f t="shared" si="0"/>
        <v>0.86966878439559248</v>
      </c>
      <c r="K12" s="108">
        <f>I12/'סכום נכסי הקרן'!$C$42</f>
        <v>-1.1610374888812042E-4</v>
      </c>
    </row>
    <row r="13" spans="2:15">
      <c r="B13" s="131" t="s">
        <v>1323</v>
      </c>
      <c r="C13" s="87" t="s">
        <v>1324</v>
      </c>
      <c r="D13" s="131" t="s">
        <v>547</v>
      </c>
      <c r="E13" s="131"/>
      <c r="F13" s="132">
        <v>0</v>
      </c>
      <c r="G13" s="131" t="s">
        <v>133</v>
      </c>
      <c r="H13" s="132">
        <v>0</v>
      </c>
      <c r="I13" s="90">
        <v>-1.836107041</v>
      </c>
      <c r="J13" s="108">
        <f t="shared" si="0"/>
        <v>0.13033121560440755</v>
      </c>
      <c r="K13" s="108">
        <f>I13/'סכום נכסי הקרן'!$C$42</f>
        <v>-1.7399661802664452E-5</v>
      </c>
    </row>
    <row r="14" spans="2:15"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2:15"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2:15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94"/>
      <c r="C108" s="93"/>
      <c r="D108" s="112"/>
      <c r="E108" s="112"/>
      <c r="F108" s="112"/>
      <c r="G108" s="112"/>
      <c r="H108" s="112"/>
      <c r="I108" s="93"/>
      <c r="J108" s="93"/>
      <c r="K108" s="93"/>
    </row>
    <row r="109" spans="2:11">
      <c r="B109" s="94"/>
      <c r="C109" s="93"/>
      <c r="D109" s="112"/>
      <c r="E109" s="112"/>
      <c r="F109" s="112"/>
      <c r="G109" s="112"/>
      <c r="H109" s="112"/>
      <c r="I109" s="93"/>
      <c r="J109" s="93"/>
      <c r="K109" s="93"/>
    </row>
    <row r="110" spans="2:11">
      <c r="B110" s="94"/>
      <c r="C110" s="93"/>
      <c r="D110" s="112"/>
      <c r="E110" s="112"/>
      <c r="F110" s="112"/>
      <c r="G110" s="112"/>
      <c r="H110" s="112"/>
      <c r="I110" s="93"/>
      <c r="J110" s="93"/>
      <c r="K110" s="93"/>
    </row>
    <row r="111" spans="2:11">
      <c r="B111" s="94"/>
      <c r="C111" s="93"/>
      <c r="D111" s="112"/>
      <c r="E111" s="112"/>
      <c r="F111" s="112"/>
      <c r="G111" s="112"/>
      <c r="H111" s="112"/>
      <c r="I111" s="93"/>
      <c r="J111" s="93"/>
      <c r="K111" s="93"/>
    </row>
    <row r="112" spans="2:11">
      <c r="B112" s="94"/>
      <c r="C112" s="93"/>
      <c r="D112" s="112"/>
      <c r="E112" s="112"/>
      <c r="F112" s="112"/>
      <c r="G112" s="112"/>
      <c r="H112" s="112"/>
      <c r="I112" s="93"/>
      <c r="J112" s="93"/>
      <c r="K112" s="93"/>
    </row>
    <row r="113" spans="2:11">
      <c r="B113" s="94"/>
      <c r="C113" s="93"/>
      <c r="D113" s="112"/>
      <c r="E113" s="112"/>
      <c r="F113" s="112"/>
      <c r="G113" s="112"/>
      <c r="H113" s="112"/>
      <c r="I113" s="93"/>
      <c r="J113" s="93"/>
      <c r="K113" s="93"/>
    </row>
    <row r="114" spans="2:11">
      <c r="B114" s="94"/>
      <c r="C114" s="93"/>
      <c r="D114" s="112"/>
      <c r="E114" s="112"/>
      <c r="F114" s="112"/>
      <c r="G114" s="112"/>
      <c r="H114" s="112"/>
      <c r="I114" s="93"/>
      <c r="J114" s="93"/>
      <c r="K114" s="93"/>
    </row>
    <row r="115" spans="2:11">
      <c r="B115" s="94"/>
      <c r="C115" s="93"/>
      <c r="D115" s="112"/>
      <c r="E115" s="112"/>
      <c r="F115" s="112"/>
      <c r="G115" s="112"/>
      <c r="H115" s="112"/>
      <c r="I115" s="93"/>
      <c r="J115" s="93"/>
      <c r="K115" s="93"/>
    </row>
    <row r="116" spans="2:11">
      <c r="B116" s="94"/>
      <c r="C116" s="93"/>
      <c r="D116" s="112"/>
      <c r="E116" s="112"/>
      <c r="F116" s="112"/>
      <c r="G116" s="112"/>
      <c r="H116" s="112"/>
      <c r="I116" s="93"/>
      <c r="J116" s="93"/>
      <c r="K116" s="93"/>
    </row>
    <row r="117" spans="2:11">
      <c r="B117" s="94"/>
      <c r="C117" s="93"/>
      <c r="D117" s="112"/>
      <c r="E117" s="112"/>
      <c r="F117" s="112"/>
      <c r="G117" s="112"/>
      <c r="H117" s="112"/>
      <c r="I117" s="93"/>
      <c r="J117" s="93"/>
      <c r="K117" s="93"/>
    </row>
    <row r="118" spans="2:11">
      <c r="B118" s="94"/>
      <c r="C118" s="93"/>
      <c r="D118" s="112"/>
      <c r="E118" s="112"/>
      <c r="F118" s="112"/>
      <c r="G118" s="112"/>
      <c r="H118" s="112"/>
      <c r="I118" s="93"/>
      <c r="J118" s="93"/>
      <c r="K118" s="93"/>
    </row>
    <row r="119" spans="2:11">
      <c r="B119" s="94"/>
      <c r="C119" s="93"/>
      <c r="D119" s="112"/>
      <c r="E119" s="112"/>
      <c r="F119" s="112"/>
      <c r="G119" s="112"/>
      <c r="H119" s="112"/>
      <c r="I119" s="93"/>
      <c r="J119" s="93"/>
      <c r="K119" s="93"/>
    </row>
    <row r="120" spans="2:11">
      <c r="B120" s="94"/>
      <c r="C120" s="93"/>
      <c r="D120" s="112"/>
      <c r="E120" s="112"/>
      <c r="F120" s="112"/>
      <c r="G120" s="112"/>
      <c r="H120" s="112"/>
      <c r="I120" s="93"/>
      <c r="J120" s="93"/>
      <c r="K120" s="93"/>
    </row>
    <row r="121" spans="2:11">
      <c r="B121" s="94"/>
      <c r="C121" s="93"/>
      <c r="D121" s="112"/>
      <c r="E121" s="112"/>
      <c r="F121" s="112"/>
      <c r="G121" s="112"/>
      <c r="H121" s="112"/>
      <c r="I121" s="93"/>
      <c r="J121" s="93"/>
      <c r="K121" s="93"/>
    </row>
    <row r="122" spans="2:11">
      <c r="B122" s="94"/>
      <c r="C122" s="93"/>
      <c r="D122" s="112"/>
      <c r="E122" s="112"/>
      <c r="F122" s="112"/>
      <c r="G122" s="112"/>
      <c r="H122" s="112"/>
      <c r="I122" s="93"/>
      <c r="J122" s="93"/>
      <c r="K122" s="93"/>
    </row>
    <row r="123" spans="2:11">
      <c r="B123" s="94"/>
      <c r="C123" s="93"/>
      <c r="D123" s="112"/>
      <c r="E123" s="112"/>
      <c r="F123" s="112"/>
      <c r="G123" s="112"/>
      <c r="H123" s="112"/>
      <c r="I123" s="93"/>
      <c r="J123" s="93"/>
      <c r="K123" s="93"/>
    </row>
    <row r="124" spans="2:11">
      <c r="B124" s="94"/>
      <c r="C124" s="93"/>
      <c r="D124" s="112"/>
      <c r="E124" s="112"/>
      <c r="F124" s="112"/>
      <c r="G124" s="112"/>
      <c r="H124" s="112"/>
      <c r="I124" s="93"/>
      <c r="J124" s="93"/>
      <c r="K124" s="93"/>
    </row>
    <row r="125" spans="2:11">
      <c r="B125" s="94"/>
      <c r="C125" s="93"/>
      <c r="D125" s="112"/>
      <c r="E125" s="112"/>
      <c r="F125" s="112"/>
      <c r="G125" s="112"/>
      <c r="H125" s="112"/>
      <c r="I125" s="93"/>
      <c r="J125" s="93"/>
      <c r="K125" s="93"/>
    </row>
    <row r="126" spans="2:11">
      <c r="B126" s="94"/>
      <c r="C126" s="93"/>
      <c r="D126" s="112"/>
      <c r="E126" s="112"/>
      <c r="F126" s="112"/>
      <c r="G126" s="112"/>
      <c r="H126" s="112"/>
      <c r="I126" s="93"/>
      <c r="J126" s="93"/>
      <c r="K126" s="93"/>
    </row>
    <row r="127" spans="2:11">
      <c r="B127" s="94"/>
      <c r="C127" s="93"/>
      <c r="D127" s="112"/>
      <c r="E127" s="112"/>
      <c r="F127" s="112"/>
      <c r="G127" s="112"/>
      <c r="H127" s="112"/>
      <c r="I127" s="93"/>
      <c r="J127" s="93"/>
      <c r="K127" s="93"/>
    </row>
    <row r="128" spans="2:11">
      <c r="B128" s="94"/>
      <c r="C128" s="93"/>
      <c r="D128" s="112"/>
      <c r="E128" s="112"/>
      <c r="F128" s="112"/>
      <c r="G128" s="112"/>
      <c r="H128" s="112"/>
      <c r="I128" s="93"/>
      <c r="J128" s="93"/>
      <c r="K128" s="93"/>
    </row>
    <row r="129" spans="2:11">
      <c r="B129" s="94"/>
      <c r="C129" s="93"/>
      <c r="D129" s="112"/>
      <c r="E129" s="112"/>
      <c r="F129" s="112"/>
      <c r="G129" s="112"/>
      <c r="H129" s="112"/>
      <c r="I129" s="93"/>
      <c r="J129" s="93"/>
      <c r="K129" s="93"/>
    </row>
    <row r="130" spans="2:11">
      <c r="B130" s="94"/>
      <c r="C130" s="93"/>
      <c r="D130" s="112"/>
      <c r="E130" s="112"/>
      <c r="F130" s="112"/>
      <c r="G130" s="112"/>
      <c r="H130" s="112"/>
      <c r="I130" s="93"/>
      <c r="J130" s="93"/>
      <c r="K130" s="93"/>
    </row>
    <row r="131" spans="2:11">
      <c r="B131" s="94"/>
      <c r="C131" s="93"/>
      <c r="D131" s="112"/>
      <c r="E131" s="112"/>
      <c r="F131" s="112"/>
      <c r="G131" s="112"/>
      <c r="H131" s="112"/>
      <c r="I131" s="93"/>
      <c r="J131" s="93"/>
      <c r="K131" s="93"/>
    </row>
    <row r="132" spans="2:11">
      <c r="B132" s="94"/>
      <c r="C132" s="93"/>
      <c r="D132" s="112"/>
      <c r="E132" s="112"/>
      <c r="F132" s="112"/>
      <c r="G132" s="112"/>
      <c r="H132" s="112"/>
      <c r="I132" s="93"/>
      <c r="J132" s="93"/>
      <c r="K132" s="93"/>
    </row>
    <row r="133" spans="2:11">
      <c r="B133" s="94"/>
      <c r="C133" s="93"/>
      <c r="D133" s="112"/>
      <c r="E133" s="112"/>
      <c r="F133" s="112"/>
      <c r="G133" s="112"/>
      <c r="H133" s="112"/>
      <c r="I133" s="93"/>
      <c r="J133" s="93"/>
      <c r="K133" s="93"/>
    </row>
    <row r="134" spans="2:11">
      <c r="B134" s="94"/>
      <c r="C134" s="93"/>
      <c r="D134" s="112"/>
      <c r="E134" s="112"/>
      <c r="F134" s="112"/>
      <c r="G134" s="112"/>
      <c r="H134" s="112"/>
      <c r="I134" s="93"/>
      <c r="J134" s="93"/>
      <c r="K134" s="93"/>
    </row>
    <row r="135" spans="2:11">
      <c r="B135" s="94"/>
      <c r="C135" s="93"/>
      <c r="D135" s="112"/>
      <c r="E135" s="112"/>
      <c r="F135" s="112"/>
      <c r="G135" s="112"/>
      <c r="H135" s="112"/>
      <c r="I135" s="93"/>
      <c r="J135" s="93"/>
      <c r="K135" s="93"/>
    </row>
    <row r="136" spans="2:11">
      <c r="B136" s="94"/>
      <c r="C136" s="93"/>
      <c r="D136" s="112"/>
      <c r="E136" s="112"/>
      <c r="F136" s="112"/>
      <c r="G136" s="112"/>
      <c r="H136" s="112"/>
      <c r="I136" s="93"/>
      <c r="J136" s="93"/>
      <c r="K136" s="93"/>
    </row>
    <row r="137" spans="2:11">
      <c r="B137" s="94"/>
      <c r="C137" s="93"/>
      <c r="D137" s="112"/>
      <c r="E137" s="112"/>
      <c r="F137" s="112"/>
      <c r="G137" s="112"/>
      <c r="H137" s="112"/>
      <c r="I137" s="93"/>
      <c r="J137" s="93"/>
      <c r="K137" s="93"/>
    </row>
    <row r="138" spans="2:11">
      <c r="B138" s="94"/>
      <c r="C138" s="93"/>
      <c r="D138" s="112"/>
      <c r="E138" s="112"/>
      <c r="F138" s="112"/>
      <c r="G138" s="112"/>
      <c r="H138" s="112"/>
      <c r="I138" s="93"/>
      <c r="J138" s="93"/>
      <c r="K138" s="93"/>
    </row>
    <row r="139" spans="2:11">
      <c r="B139" s="94"/>
      <c r="C139" s="93"/>
      <c r="D139" s="112"/>
      <c r="E139" s="112"/>
      <c r="F139" s="112"/>
      <c r="G139" s="112"/>
      <c r="H139" s="112"/>
      <c r="I139" s="93"/>
      <c r="J139" s="93"/>
      <c r="K139" s="93"/>
    </row>
    <row r="140" spans="2:11">
      <c r="B140" s="94"/>
      <c r="C140" s="93"/>
      <c r="D140" s="112"/>
      <c r="E140" s="112"/>
      <c r="F140" s="112"/>
      <c r="G140" s="112"/>
      <c r="H140" s="112"/>
      <c r="I140" s="93"/>
      <c r="J140" s="93"/>
      <c r="K140" s="93"/>
    </row>
    <row r="141" spans="2:11">
      <c r="B141" s="94"/>
      <c r="C141" s="93"/>
      <c r="D141" s="112"/>
      <c r="E141" s="112"/>
      <c r="F141" s="112"/>
      <c r="G141" s="112"/>
      <c r="H141" s="112"/>
      <c r="I141" s="93"/>
      <c r="J141" s="93"/>
      <c r="K141" s="93"/>
    </row>
    <row r="142" spans="2:11">
      <c r="B142" s="94"/>
      <c r="C142" s="93"/>
      <c r="D142" s="112"/>
      <c r="E142" s="112"/>
      <c r="F142" s="112"/>
      <c r="G142" s="112"/>
      <c r="H142" s="112"/>
      <c r="I142" s="93"/>
      <c r="J142" s="93"/>
      <c r="K142" s="93"/>
    </row>
    <row r="143" spans="2:11">
      <c r="B143" s="94"/>
      <c r="C143" s="93"/>
      <c r="D143" s="112"/>
      <c r="E143" s="112"/>
      <c r="F143" s="112"/>
      <c r="G143" s="112"/>
      <c r="H143" s="112"/>
      <c r="I143" s="93"/>
      <c r="J143" s="93"/>
      <c r="K143" s="93"/>
    </row>
    <row r="144" spans="2:11">
      <c r="B144" s="94"/>
      <c r="C144" s="93"/>
      <c r="D144" s="112"/>
      <c r="E144" s="112"/>
      <c r="F144" s="112"/>
      <c r="G144" s="112"/>
      <c r="H144" s="112"/>
      <c r="I144" s="93"/>
      <c r="J144" s="93"/>
      <c r="K144" s="93"/>
    </row>
    <row r="145" spans="2:11">
      <c r="B145" s="94"/>
      <c r="C145" s="93"/>
      <c r="D145" s="112"/>
      <c r="E145" s="112"/>
      <c r="F145" s="112"/>
      <c r="G145" s="112"/>
      <c r="H145" s="112"/>
      <c r="I145" s="93"/>
      <c r="J145" s="93"/>
      <c r="K145" s="93"/>
    </row>
    <row r="146" spans="2:11">
      <c r="B146" s="94"/>
      <c r="C146" s="93"/>
      <c r="D146" s="112"/>
      <c r="E146" s="112"/>
      <c r="F146" s="112"/>
      <c r="G146" s="112"/>
      <c r="H146" s="112"/>
      <c r="I146" s="93"/>
      <c r="J146" s="93"/>
      <c r="K146" s="93"/>
    </row>
    <row r="147" spans="2:11">
      <c r="B147" s="94"/>
      <c r="C147" s="93"/>
      <c r="D147" s="112"/>
      <c r="E147" s="112"/>
      <c r="F147" s="112"/>
      <c r="G147" s="112"/>
      <c r="H147" s="112"/>
      <c r="I147" s="93"/>
      <c r="J147" s="93"/>
      <c r="K147" s="93"/>
    </row>
    <row r="148" spans="2:11">
      <c r="B148" s="94"/>
      <c r="C148" s="93"/>
      <c r="D148" s="112"/>
      <c r="E148" s="112"/>
      <c r="F148" s="112"/>
      <c r="G148" s="112"/>
      <c r="H148" s="112"/>
      <c r="I148" s="93"/>
      <c r="J148" s="93"/>
      <c r="K148" s="93"/>
    </row>
    <row r="149" spans="2:11">
      <c r="B149" s="94"/>
      <c r="C149" s="93"/>
      <c r="D149" s="112"/>
      <c r="E149" s="112"/>
      <c r="F149" s="112"/>
      <c r="G149" s="112"/>
      <c r="H149" s="112"/>
      <c r="I149" s="93"/>
      <c r="J149" s="93"/>
      <c r="K149" s="93"/>
    </row>
    <row r="150" spans="2:11">
      <c r="B150" s="94"/>
      <c r="C150" s="93"/>
      <c r="D150" s="112"/>
      <c r="E150" s="112"/>
      <c r="F150" s="112"/>
      <c r="G150" s="112"/>
      <c r="H150" s="112"/>
      <c r="I150" s="93"/>
      <c r="J150" s="93"/>
      <c r="K150" s="93"/>
    </row>
    <row r="151" spans="2:11">
      <c r="B151" s="94"/>
      <c r="C151" s="93"/>
      <c r="D151" s="112"/>
      <c r="E151" s="112"/>
      <c r="F151" s="112"/>
      <c r="G151" s="112"/>
      <c r="H151" s="112"/>
      <c r="I151" s="93"/>
      <c r="J151" s="93"/>
      <c r="K151" s="93"/>
    </row>
    <row r="152" spans="2:11">
      <c r="B152" s="94"/>
      <c r="C152" s="93"/>
      <c r="D152" s="112"/>
      <c r="E152" s="112"/>
      <c r="F152" s="112"/>
      <c r="G152" s="112"/>
      <c r="H152" s="112"/>
      <c r="I152" s="93"/>
      <c r="J152" s="93"/>
      <c r="K152" s="93"/>
    </row>
    <row r="153" spans="2:11">
      <c r="B153" s="94"/>
      <c r="C153" s="93"/>
      <c r="D153" s="112"/>
      <c r="E153" s="112"/>
      <c r="F153" s="112"/>
      <c r="G153" s="112"/>
      <c r="H153" s="112"/>
      <c r="I153" s="93"/>
      <c r="J153" s="93"/>
      <c r="K153" s="93"/>
    </row>
    <row r="154" spans="2:11">
      <c r="B154" s="94"/>
      <c r="C154" s="93"/>
      <c r="D154" s="112"/>
      <c r="E154" s="112"/>
      <c r="F154" s="112"/>
      <c r="G154" s="112"/>
      <c r="H154" s="112"/>
      <c r="I154" s="93"/>
      <c r="J154" s="93"/>
      <c r="K154" s="93"/>
    </row>
    <row r="155" spans="2:11">
      <c r="B155" s="94"/>
      <c r="C155" s="93"/>
      <c r="D155" s="112"/>
      <c r="E155" s="112"/>
      <c r="F155" s="112"/>
      <c r="G155" s="112"/>
      <c r="H155" s="112"/>
      <c r="I155" s="93"/>
      <c r="J155" s="93"/>
      <c r="K155" s="93"/>
    </row>
    <row r="156" spans="2:11">
      <c r="B156" s="94"/>
      <c r="C156" s="93"/>
      <c r="D156" s="112"/>
      <c r="E156" s="112"/>
      <c r="F156" s="112"/>
      <c r="G156" s="112"/>
      <c r="H156" s="112"/>
      <c r="I156" s="93"/>
      <c r="J156" s="93"/>
      <c r="K156" s="93"/>
    </row>
    <row r="157" spans="2:11">
      <c r="B157" s="94"/>
      <c r="C157" s="93"/>
      <c r="D157" s="112"/>
      <c r="E157" s="112"/>
      <c r="F157" s="112"/>
      <c r="G157" s="112"/>
      <c r="H157" s="112"/>
      <c r="I157" s="93"/>
      <c r="J157" s="93"/>
      <c r="K157" s="93"/>
    </row>
    <row r="158" spans="2:11">
      <c r="B158" s="94"/>
      <c r="C158" s="93"/>
      <c r="D158" s="112"/>
      <c r="E158" s="112"/>
      <c r="F158" s="112"/>
      <c r="G158" s="112"/>
      <c r="H158" s="112"/>
      <c r="I158" s="93"/>
      <c r="J158" s="93"/>
      <c r="K158" s="93"/>
    </row>
    <row r="159" spans="2:11">
      <c r="B159" s="94"/>
      <c r="C159" s="93"/>
      <c r="D159" s="112"/>
      <c r="E159" s="112"/>
      <c r="F159" s="112"/>
      <c r="G159" s="112"/>
      <c r="H159" s="112"/>
      <c r="I159" s="93"/>
      <c r="J159" s="93"/>
      <c r="K159" s="93"/>
    </row>
    <row r="160" spans="2:11">
      <c r="B160" s="94"/>
      <c r="C160" s="93"/>
      <c r="D160" s="112"/>
      <c r="E160" s="112"/>
      <c r="F160" s="112"/>
      <c r="G160" s="112"/>
      <c r="H160" s="112"/>
      <c r="I160" s="93"/>
      <c r="J160" s="93"/>
      <c r="K160" s="93"/>
    </row>
    <row r="161" spans="2:11">
      <c r="B161" s="94"/>
      <c r="C161" s="93"/>
      <c r="D161" s="112"/>
      <c r="E161" s="112"/>
      <c r="F161" s="112"/>
      <c r="G161" s="112"/>
      <c r="H161" s="112"/>
      <c r="I161" s="93"/>
      <c r="J161" s="93"/>
      <c r="K161" s="93"/>
    </row>
    <row r="162" spans="2:11">
      <c r="B162" s="94"/>
      <c r="C162" s="93"/>
      <c r="D162" s="112"/>
      <c r="E162" s="112"/>
      <c r="F162" s="112"/>
      <c r="G162" s="112"/>
      <c r="H162" s="112"/>
      <c r="I162" s="93"/>
      <c r="J162" s="93"/>
      <c r="K162" s="93"/>
    </row>
    <row r="163" spans="2:11">
      <c r="B163" s="94"/>
      <c r="C163" s="93"/>
      <c r="D163" s="112"/>
      <c r="E163" s="112"/>
      <c r="F163" s="112"/>
      <c r="G163" s="112"/>
      <c r="H163" s="112"/>
      <c r="I163" s="93"/>
      <c r="J163" s="93"/>
      <c r="K163" s="93"/>
    </row>
    <row r="164" spans="2:11">
      <c r="B164" s="94"/>
      <c r="C164" s="93"/>
      <c r="D164" s="112"/>
      <c r="E164" s="112"/>
      <c r="F164" s="112"/>
      <c r="G164" s="112"/>
      <c r="H164" s="112"/>
      <c r="I164" s="93"/>
      <c r="J164" s="93"/>
      <c r="K164" s="93"/>
    </row>
    <row r="165" spans="2:11">
      <c r="B165" s="94"/>
      <c r="C165" s="93"/>
      <c r="D165" s="112"/>
      <c r="E165" s="112"/>
      <c r="F165" s="112"/>
      <c r="G165" s="112"/>
      <c r="H165" s="112"/>
      <c r="I165" s="93"/>
      <c r="J165" s="93"/>
      <c r="K165" s="93"/>
    </row>
    <row r="166" spans="2:11">
      <c r="B166" s="94"/>
      <c r="C166" s="93"/>
      <c r="D166" s="112"/>
      <c r="E166" s="112"/>
      <c r="F166" s="112"/>
      <c r="G166" s="112"/>
      <c r="H166" s="112"/>
      <c r="I166" s="93"/>
      <c r="J166" s="93"/>
      <c r="K166" s="93"/>
    </row>
    <row r="167" spans="2:11">
      <c r="B167" s="94"/>
      <c r="C167" s="93"/>
      <c r="D167" s="112"/>
      <c r="E167" s="112"/>
      <c r="F167" s="112"/>
      <c r="G167" s="112"/>
      <c r="H167" s="112"/>
      <c r="I167" s="93"/>
      <c r="J167" s="93"/>
      <c r="K167" s="93"/>
    </row>
    <row r="168" spans="2:11">
      <c r="B168" s="94"/>
      <c r="C168" s="93"/>
      <c r="D168" s="112"/>
      <c r="E168" s="112"/>
      <c r="F168" s="112"/>
      <c r="G168" s="112"/>
      <c r="H168" s="112"/>
      <c r="I168" s="93"/>
      <c r="J168" s="93"/>
      <c r="K168" s="93"/>
    </row>
    <row r="169" spans="2:11">
      <c r="B169" s="94"/>
      <c r="C169" s="93"/>
      <c r="D169" s="112"/>
      <c r="E169" s="112"/>
      <c r="F169" s="112"/>
      <c r="G169" s="112"/>
      <c r="H169" s="112"/>
      <c r="I169" s="93"/>
      <c r="J169" s="93"/>
      <c r="K169" s="93"/>
    </row>
    <row r="170" spans="2:11">
      <c r="B170" s="94"/>
      <c r="C170" s="93"/>
      <c r="D170" s="112"/>
      <c r="E170" s="112"/>
      <c r="F170" s="112"/>
      <c r="G170" s="112"/>
      <c r="H170" s="112"/>
      <c r="I170" s="93"/>
      <c r="J170" s="93"/>
      <c r="K170" s="93"/>
    </row>
    <row r="171" spans="2:11">
      <c r="B171" s="94"/>
      <c r="C171" s="93"/>
      <c r="D171" s="112"/>
      <c r="E171" s="112"/>
      <c r="F171" s="112"/>
      <c r="G171" s="112"/>
      <c r="H171" s="112"/>
      <c r="I171" s="93"/>
      <c r="J171" s="93"/>
      <c r="K171" s="93"/>
    </row>
    <row r="172" spans="2:11">
      <c r="B172" s="94"/>
      <c r="C172" s="93"/>
      <c r="D172" s="112"/>
      <c r="E172" s="112"/>
      <c r="F172" s="112"/>
      <c r="G172" s="112"/>
      <c r="H172" s="112"/>
      <c r="I172" s="93"/>
      <c r="J172" s="93"/>
      <c r="K172" s="93"/>
    </row>
    <row r="173" spans="2:11">
      <c r="B173" s="94"/>
      <c r="C173" s="93"/>
      <c r="D173" s="112"/>
      <c r="E173" s="112"/>
      <c r="F173" s="112"/>
      <c r="G173" s="112"/>
      <c r="H173" s="112"/>
      <c r="I173" s="93"/>
      <c r="J173" s="93"/>
      <c r="K173" s="93"/>
    </row>
    <row r="174" spans="2:11">
      <c r="B174" s="94"/>
      <c r="C174" s="93"/>
      <c r="D174" s="112"/>
      <c r="E174" s="112"/>
      <c r="F174" s="112"/>
      <c r="G174" s="112"/>
      <c r="H174" s="112"/>
      <c r="I174" s="93"/>
      <c r="J174" s="93"/>
      <c r="K174" s="93"/>
    </row>
    <row r="175" spans="2:11">
      <c r="B175" s="94"/>
      <c r="C175" s="93"/>
      <c r="D175" s="112"/>
      <c r="E175" s="112"/>
      <c r="F175" s="112"/>
      <c r="G175" s="112"/>
      <c r="H175" s="112"/>
      <c r="I175" s="93"/>
      <c r="J175" s="93"/>
      <c r="K175" s="93"/>
    </row>
    <row r="176" spans="2:11">
      <c r="B176" s="94"/>
      <c r="C176" s="93"/>
      <c r="D176" s="112"/>
      <c r="E176" s="112"/>
      <c r="F176" s="112"/>
      <c r="G176" s="112"/>
      <c r="H176" s="112"/>
      <c r="I176" s="93"/>
      <c r="J176" s="93"/>
      <c r="K176" s="93"/>
    </row>
    <row r="177" spans="2:11">
      <c r="B177" s="94"/>
      <c r="C177" s="93"/>
      <c r="D177" s="112"/>
      <c r="E177" s="112"/>
      <c r="F177" s="112"/>
      <c r="G177" s="112"/>
      <c r="H177" s="112"/>
      <c r="I177" s="93"/>
      <c r="J177" s="93"/>
      <c r="K177" s="93"/>
    </row>
    <row r="178" spans="2:11">
      <c r="B178" s="94"/>
      <c r="C178" s="93"/>
      <c r="D178" s="112"/>
      <c r="E178" s="112"/>
      <c r="F178" s="112"/>
      <c r="G178" s="112"/>
      <c r="H178" s="112"/>
      <c r="I178" s="93"/>
      <c r="J178" s="93"/>
      <c r="K178" s="93"/>
    </row>
    <row r="179" spans="2:11">
      <c r="B179" s="94"/>
      <c r="C179" s="93"/>
      <c r="D179" s="112"/>
      <c r="E179" s="112"/>
      <c r="F179" s="112"/>
      <c r="G179" s="112"/>
      <c r="H179" s="112"/>
      <c r="I179" s="93"/>
      <c r="J179" s="93"/>
      <c r="K179" s="93"/>
    </row>
    <row r="180" spans="2:11">
      <c r="B180" s="94"/>
      <c r="C180" s="93"/>
      <c r="D180" s="112"/>
      <c r="E180" s="112"/>
      <c r="F180" s="112"/>
      <c r="G180" s="112"/>
      <c r="H180" s="112"/>
      <c r="I180" s="93"/>
      <c r="J180" s="93"/>
      <c r="K180" s="93"/>
    </row>
    <row r="181" spans="2:11">
      <c r="B181" s="94"/>
      <c r="C181" s="93"/>
      <c r="D181" s="112"/>
      <c r="E181" s="112"/>
      <c r="F181" s="112"/>
      <c r="G181" s="112"/>
      <c r="H181" s="112"/>
      <c r="I181" s="93"/>
      <c r="J181" s="93"/>
      <c r="K181" s="93"/>
    </row>
    <row r="182" spans="2:11">
      <c r="B182" s="94"/>
      <c r="C182" s="93"/>
      <c r="D182" s="112"/>
      <c r="E182" s="112"/>
      <c r="F182" s="112"/>
      <c r="G182" s="112"/>
      <c r="H182" s="112"/>
      <c r="I182" s="93"/>
      <c r="J182" s="93"/>
      <c r="K182" s="93"/>
    </row>
    <row r="183" spans="2:11">
      <c r="B183" s="94"/>
      <c r="C183" s="93"/>
      <c r="D183" s="112"/>
      <c r="E183" s="112"/>
      <c r="F183" s="112"/>
      <c r="G183" s="112"/>
      <c r="H183" s="112"/>
      <c r="I183" s="93"/>
      <c r="J183" s="93"/>
      <c r="K183" s="93"/>
    </row>
    <row r="184" spans="2:11">
      <c r="B184" s="94"/>
      <c r="C184" s="93"/>
      <c r="D184" s="112"/>
      <c r="E184" s="112"/>
      <c r="F184" s="112"/>
      <c r="G184" s="112"/>
      <c r="H184" s="112"/>
      <c r="I184" s="93"/>
      <c r="J184" s="93"/>
      <c r="K184" s="93"/>
    </row>
    <row r="185" spans="2:11">
      <c r="B185" s="94"/>
      <c r="C185" s="93"/>
      <c r="D185" s="112"/>
      <c r="E185" s="112"/>
      <c r="F185" s="112"/>
      <c r="G185" s="112"/>
      <c r="H185" s="112"/>
      <c r="I185" s="93"/>
      <c r="J185" s="93"/>
      <c r="K185" s="93"/>
    </row>
    <row r="186" spans="2:11">
      <c r="B186" s="94"/>
      <c r="C186" s="93"/>
      <c r="D186" s="112"/>
      <c r="E186" s="112"/>
      <c r="F186" s="112"/>
      <c r="G186" s="112"/>
      <c r="H186" s="112"/>
      <c r="I186" s="93"/>
      <c r="J186" s="93"/>
      <c r="K186" s="93"/>
    </row>
    <row r="187" spans="2:11">
      <c r="B187" s="94"/>
      <c r="C187" s="93"/>
      <c r="D187" s="112"/>
      <c r="E187" s="112"/>
      <c r="F187" s="112"/>
      <c r="G187" s="112"/>
      <c r="H187" s="112"/>
      <c r="I187" s="93"/>
      <c r="J187" s="93"/>
      <c r="K187" s="93"/>
    </row>
    <row r="188" spans="2:11">
      <c r="B188" s="94"/>
      <c r="C188" s="93"/>
      <c r="D188" s="112"/>
      <c r="E188" s="112"/>
      <c r="F188" s="112"/>
      <c r="G188" s="112"/>
      <c r="H188" s="112"/>
      <c r="I188" s="93"/>
      <c r="J188" s="93"/>
      <c r="K188" s="93"/>
    </row>
    <row r="189" spans="2:11">
      <c r="B189" s="94"/>
      <c r="C189" s="93"/>
      <c r="D189" s="112"/>
      <c r="E189" s="112"/>
      <c r="F189" s="112"/>
      <c r="G189" s="112"/>
      <c r="H189" s="112"/>
      <c r="I189" s="93"/>
      <c r="J189" s="93"/>
      <c r="K189" s="93"/>
    </row>
    <row r="190" spans="2:11">
      <c r="B190" s="94"/>
      <c r="C190" s="93"/>
      <c r="D190" s="112"/>
      <c r="E190" s="112"/>
      <c r="F190" s="112"/>
      <c r="G190" s="112"/>
      <c r="H190" s="112"/>
      <c r="I190" s="93"/>
      <c r="J190" s="93"/>
      <c r="K190" s="93"/>
    </row>
    <row r="191" spans="2:11">
      <c r="B191" s="94"/>
      <c r="C191" s="93"/>
      <c r="D191" s="112"/>
      <c r="E191" s="112"/>
      <c r="F191" s="112"/>
      <c r="G191" s="112"/>
      <c r="H191" s="112"/>
      <c r="I191" s="93"/>
      <c r="J191" s="93"/>
      <c r="K191" s="93"/>
    </row>
    <row r="192" spans="2:11">
      <c r="B192" s="94"/>
      <c r="C192" s="93"/>
      <c r="D192" s="112"/>
      <c r="E192" s="112"/>
      <c r="F192" s="112"/>
      <c r="G192" s="112"/>
      <c r="H192" s="112"/>
      <c r="I192" s="93"/>
      <c r="J192" s="93"/>
      <c r="K192" s="93"/>
    </row>
    <row r="193" spans="2:11">
      <c r="B193" s="94"/>
      <c r="C193" s="93"/>
      <c r="D193" s="112"/>
      <c r="E193" s="112"/>
      <c r="F193" s="112"/>
      <c r="G193" s="112"/>
      <c r="H193" s="112"/>
      <c r="I193" s="93"/>
      <c r="J193" s="93"/>
      <c r="K193" s="93"/>
    </row>
    <row r="194" spans="2:11">
      <c r="B194" s="94"/>
      <c r="C194" s="93"/>
      <c r="D194" s="112"/>
      <c r="E194" s="112"/>
      <c r="F194" s="112"/>
      <c r="G194" s="112"/>
      <c r="H194" s="112"/>
      <c r="I194" s="93"/>
      <c r="J194" s="93"/>
      <c r="K194" s="93"/>
    </row>
    <row r="195" spans="2:11">
      <c r="B195" s="94"/>
      <c r="C195" s="93"/>
      <c r="D195" s="112"/>
      <c r="E195" s="112"/>
      <c r="F195" s="112"/>
      <c r="G195" s="112"/>
      <c r="H195" s="112"/>
      <c r="I195" s="93"/>
      <c r="J195" s="93"/>
      <c r="K195" s="93"/>
    </row>
    <row r="196" spans="2:11">
      <c r="B196" s="94"/>
      <c r="C196" s="93"/>
      <c r="D196" s="112"/>
      <c r="E196" s="112"/>
      <c r="F196" s="112"/>
      <c r="G196" s="112"/>
      <c r="H196" s="112"/>
      <c r="I196" s="93"/>
      <c r="J196" s="93"/>
      <c r="K196" s="93"/>
    </row>
    <row r="197" spans="2:11">
      <c r="B197" s="94"/>
      <c r="C197" s="93"/>
      <c r="D197" s="112"/>
      <c r="E197" s="112"/>
      <c r="F197" s="112"/>
      <c r="G197" s="112"/>
      <c r="H197" s="112"/>
      <c r="I197" s="93"/>
      <c r="J197" s="93"/>
      <c r="K197" s="93"/>
    </row>
    <row r="198" spans="2:11">
      <c r="B198" s="94"/>
      <c r="C198" s="93"/>
      <c r="D198" s="112"/>
      <c r="E198" s="112"/>
      <c r="F198" s="112"/>
      <c r="G198" s="112"/>
      <c r="H198" s="112"/>
      <c r="I198" s="93"/>
      <c r="J198" s="93"/>
      <c r="K198" s="93"/>
    </row>
    <row r="199" spans="2:11">
      <c r="B199" s="94"/>
      <c r="C199" s="93"/>
      <c r="D199" s="112"/>
      <c r="E199" s="112"/>
      <c r="F199" s="112"/>
      <c r="G199" s="112"/>
      <c r="H199" s="112"/>
      <c r="I199" s="93"/>
      <c r="J199" s="93"/>
      <c r="K199" s="93"/>
    </row>
    <row r="200" spans="2:11">
      <c r="B200" s="94"/>
      <c r="C200" s="93"/>
      <c r="D200" s="112"/>
      <c r="E200" s="112"/>
      <c r="F200" s="112"/>
      <c r="G200" s="112"/>
      <c r="H200" s="112"/>
      <c r="I200" s="93"/>
      <c r="J200" s="93"/>
      <c r="K200" s="93"/>
    </row>
    <row r="201" spans="2:11">
      <c r="B201" s="94"/>
      <c r="C201" s="93"/>
      <c r="D201" s="112"/>
      <c r="E201" s="112"/>
      <c r="F201" s="112"/>
      <c r="G201" s="112"/>
      <c r="H201" s="112"/>
      <c r="I201" s="93"/>
      <c r="J201" s="93"/>
      <c r="K201" s="93"/>
    </row>
    <row r="202" spans="2:11">
      <c r="B202" s="94"/>
      <c r="C202" s="93"/>
      <c r="D202" s="112"/>
      <c r="E202" s="112"/>
      <c r="F202" s="112"/>
      <c r="G202" s="112"/>
      <c r="H202" s="112"/>
      <c r="I202" s="93"/>
      <c r="J202" s="93"/>
      <c r="K202" s="93"/>
    </row>
    <row r="203" spans="2:11">
      <c r="B203" s="94"/>
      <c r="C203" s="93"/>
      <c r="D203" s="112"/>
      <c r="E203" s="112"/>
      <c r="F203" s="112"/>
      <c r="G203" s="112"/>
      <c r="H203" s="112"/>
      <c r="I203" s="93"/>
      <c r="J203" s="93"/>
      <c r="K203" s="93"/>
    </row>
    <row r="204" spans="2:11">
      <c r="B204" s="94"/>
      <c r="C204" s="93"/>
      <c r="D204" s="112"/>
      <c r="E204" s="112"/>
      <c r="F204" s="112"/>
      <c r="G204" s="112"/>
      <c r="H204" s="112"/>
      <c r="I204" s="93"/>
      <c r="J204" s="93"/>
      <c r="K204" s="93"/>
    </row>
    <row r="205" spans="2:11">
      <c r="B205" s="94"/>
      <c r="C205" s="93"/>
      <c r="D205" s="112"/>
      <c r="E205" s="112"/>
      <c r="F205" s="112"/>
      <c r="G205" s="112"/>
      <c r="H205" s="112"/>
      <c r="I205" s="93"/>
      <c r="J205" s="93"/>
      <c r="K205" s="93"/>
    </row>
    <row r="206" spans="2:11">
      <c r="B206" s="94"/>
      <c r="C206" s="93"/>
      <c r="D206" s="112"/>
      <c r="E206" s="112"/>
      <c r="F206" s="112"/>
      <c r="G206" s="112"/>
      <c r="H206" s="112"/>
      <c r="I206" s="93"/>
      <c r="J206" s="93"/>
      <c r="K206" s="93"/>
    </row>
    <row r="207" spans="2:11">
      <c r="B207" s="94"/>
      <c r="C207" s="93"/>
      <c r="D207" s="112"/>
      <c r="E207" s="112"/>
      <c r="F207" s="112"/>
      <c r="G207" s="112"/>
      <c r="H207" s="112"/>
      <c r="I207" s="93"/>
      <c r="J207" s="93"/>
      <c r="K207" s="93"/>
    </row>
    <row r="208" spans="2:11">
      <c r="B208" s="94"/>
      <c r="C208" s="93"/>
      <c r="D208" s="112"/>
      <c r="E208" s="112"/>
      <c r="F208" s="112"/>
      <c r="G208" s="112"/>
      <c r="H208" s="112"/>
      <c r="I208" s="93"/>
      <c r="J208" s="93"/>
      <c r="K208" s="93"/>
    </row>
    <row r="209" spans="2:11">
      <c r="B209" s="94"/>
      <c r="C209" s="93"/>
      <c r="D209" s="112"/>
      <c r="E209" s="112"/>
      <c r="F209" s="112"/>
      <c r="G209" s="112"/>
      <c r="H209" s="112"/>
      <c r="I209" s="93"/>
      <c r="J209" s="93"/>
      <c r="K209" s="93"/>
    </row>
    <row r="210" spans="2:11">
      <c r="B210" s="94"/>
      <c r="C210" s="93"/>
      <c r="D210" s="112"/>
      <c r="E210" s="112"/>
      <c r="F210" s="112"/>
      <c r="G210" s="112"/>
      <c r="H210" s="112"/>
      <c r="I210" s="93"/>
      <c r="J210" s="93"/>
      <c r="K210" s="93"/>
    </row>
    <row r="211" spans="2:11">
      <c r="B211" s="94"/>
      <c r="C211" s="93"/>
      <c r="D211" s="112"/>
      <c r="E211" s="112"/>
      <c r="F211" s="112"/>
      <c r="G211" s="112"/>
      <c r="H211" s="112"/>
      <c r="I211" s="93"/>
      <c r="J211" s="93"/>
      <c r="K211" s="93"/>
    </row>
    <row r="212" spans="2:11">
      <c r="B212" s="94"/>
      <c r="C212" s="93"/>
      <c r="D212" s="112"/>
      <c r="E212" s="112"/>
      <c r="F212" s="112"/>
      <c r="G212" s="112"/>
      <c r="H212" s="112"/>
      <c r="I212" s="93"/>
      <c r="J212" s="93"/>
      <c r="K212" s="93"/>
    </row>
    <row r="213" spans="2:11">
      <c r="B213" s="94"/>
      <c r="C213" s="93"/>
      <c r="D213" s="112"/>
      <c r="E213" s="112"/>
      <c r="F213" s="112"/>
      <c r="G213" s="112"/>
      <c r="H213" s="112"/>
      <c r="I213" s="93"/>
      <c r="J213" s="93"/>
      <c r="K213" s="93"/>
    </row>
    <row r="214" spans="2:11">
      <c r="B214" s="94"/>
      <c r="C214" s="93"/>
      <c r="D214" s="112"/>
      <c r="E214" s="112"/>
      <c r="F214" s="112"/>
      <c r="G214" s="112"/>
      <c r="H214" s="112"/>
      <c r="I214" s="93"/>
      <c r="J214" s="93"/>
      <c r="K214" s="93"/>
    </row>
    <row r="215" spans="2:11">
      <c r="B215" s="94"/>
      <c r="C215" s="93"/>
      <c r="D215" s="112"/>
      <c r="E215" s="112"/>
      <c r="F215" s="112"/>
      <c r="G215" s="112"/>
      <c r="H215" s="112"/>
      <c r="I215" s="93"/>
      <c r="J215" s="93"/>
      <c r="K215" s="93"/>
    </row>
    <row r="216" spans="2:11">
      <c r="B216" s="94"/>
      <c r="C216" s="93"/>
      <c r="D216" s="112"/>
      <c r="E216" s="112"/>
      <c r="F216" s="112"/>
      <c r="G216" s="112"/>
      <c r="H216" s="112"/>
      <c r="I216" s="93"/>
      <c r="J216" s="93"/>
      <c r="K216" s="93"/>
    </row>
    <row r="217" spans="2:11">
      <c r="B217" s="94"/>
      <c r="C217" s="93"/>
      <c r="D217" s="112"/>
      <c r="E217" s="112"/>
      <c r="F217" s="112"/>
      <c r="G217" s="112"/>
      <c r="H217" s="112"/>
      <c r="I217" s="93"/>
      <c r="J217" s="93"/>
      <c r="K217" s="93"/>
    </row>
    <row r="218" spans="2:11">
      <c r="B218" s="94"/>
      <c r="C218" s="93"/>
      <c r="D218" s="112"/>
      <c r="E218" s="112"/>
      <c r="F218" s="112"/>
      <c r="G218" s="112"/>
      <c r="H218" s="112"/>
      <c r="I218" s="93"/>
      <c r="J218" s="93"/>
      <c r="K218" s="93"/>
    </row>
    <row r="219" spans="2:11">
      <c r="B219" s="94"/>
      <c r="C219" s="93"/>
      <c r="D219" s="112"/>
      <c r="E219" s="112"/>
      <c r="F219" s="112"/>
      <c r="G219" s="112"/>
      <c r="H219" s="112"/>
      <c r="I219" s="93"/>
      <c r="J219" s="93"/>
      <c r="K219" s="93"/>
    </row>
    <row r="220" spans="2:11">
      <c r="B220" s="94"/>
      <c r="C220" s="93"/>
      <c r="D220" s="112"/>
      <c r="E220" s="112"/>
      <c r="F220" s="112"/>
      <c r="G220" s="112"/>
      <c r="H220" s="112"/>
      <c r="I220" s="93"/>
      <c r="J220" s="93"/>
      <c r="K220" s="93"/>
    </row>
    <row r="221" spans="2:11">
      <c r="B221" s="94"/>
      <c r="C221" s="93"/>
      <c r="D221" s="112"/>
      <c r="E221" s="112"/>
      <c r="F221" s="112"/>
      <c r="G221" s="112"/>
      <c r="H221" s="112"/>
      <c r="I221" s="93"/>
      <c r="J221" s="93"/>
      <c r="K221" s="93"/>
    </row>
    <row r="222" spans="2:11">
      <c r="B222" s="94"/>
      <c r="C222" s="93"/>
      <c r="D222" s="112"/>
      <c r="E222" s="112"/>
      <c r="F222" s="112"/>
      <c r="G222" s="112"/>
      <c r="H222" s="112"/>
      <c r="I222" s="93"/>
      <c r="J222" s="93"/>
      <c r="K222" s="93"/>
    </row>
    <row r="223" spans="2:11">
      <c r="B223" s="94"/>
      <c r="C223" s="93"/>
      <c r="D223" s="112"/>
      <c r="E223" s="112"/>
      <c r="F223" s="112"/>
      <c r="G223" s="112"/>
      <c r="H223" s="112"/>
      <c r="I223" s="93"/>
      <c r="J223" s="93"/>
      <c r="K223" s="93"/>
    </row>
    <row r="224" spans="2:11">
      <c r="B224" s="94"/>
      <c r="C224" s="93"/>
      <c r="D224" s="112"/>
      <c r="E224" s="112"/>
      <c r="F224" s="112"/>
      <c r="G224" s="112"/>
      <c r="H224" s="112"/>
      <c r="I224" s="93"/>
      <c r="J224" s="93"/>
      <c r="K224" s="93"/>
    </row>
    <row r="225" spans="2:11">
      <c r="B225" s="94"/>
      <c r="C225" s="93"/>
      <c r="D225" s="112"/>
      <c r="E225" s="112"/>
      <c r="F225" s="112"/>
      <c r="G225" s="112"/>
      <c r="H225" s="112"/>
      <c r="I225" s="93"/>
      <c r="J225" s="93"/>
      <c r="K225" s="93"/>
    </row>
    <row r="226" spans="2:11">
      <c r="B226" s="94"/>
      <c r="C226" s="93"/>
      <c r="D226" s="112"/>
      <c r="E226" s="112"/>
      <c r="F226" s="112"/>
      <c r="G226" s="112"/>
      <c r="H226" s="112"/>
      <c r="I226" s="93"/>
      <c r="J226" s="93"/>
      <c r="K226" s="93"/>
    </row>
    <row r="227" spans="2:11">
      <c r="B227" s="94"/>
      <c r="C227" s="93"/>
      <c r="D227" s="112"/>
      <c r="E227" s="112"/>
      <c r="F227" s="112"/>
      <c r="G227" s="112"/>
      <c r="H227" s="112"/>
      <c r="I227" s="93"/>
      <c r="J227" s="93"/>
      <c r="K227" s="93"/>
    </row>
    <row r="228" spans="2:11">
      <c r="B228" s="94"/>
      <c r="C228" s="93"/>
      <c r="D228" s="112"/>
      <c r="E228" s="112"/>
      <c r="F228" s="112"/>
      <c r="G228" s="112"/>
      <c r="H228" s="112"/>
      <c r="I228" s="93"/>
      <c r="J228" s="93"/>
      <c r="K228" s="93"/>
    </row>
    <row r="229" spans="2:11">
      <c r="B229" s="94"/>
      <c r="C229" s="93"/>
      <c r="D229" s="112"/>
      <c r="E229" s="112"/>
      <c r="F229" s="112"/>
      <c r="G229" s="112"/>
      <c r="H229" s="112"/>
      <c r="I229" s="93"/>
      <c r="J229" s="93"/>
      <c r="K229" s="93"/>
    </row>
    <row r="230" spans="2:11">
      <c r="B230" s="94"/>
      <c r="C230" s="93"/>
      <c r="D230" s="112"/>
      <c r="E230" s="112"/>
      <c r="F230" s="112"/>
      <c r="G230" s="112"/>
      <c r="H230" s="112"/>
      <c r="I230" s="93"/>
      <c r="J230" s="93"/>
      <c r="K230" s="93"/>
    </row>
    <row r="231" spans="2:11">
      <c r="B231" s="94"/>
      <c r="C231" s="93"/>
      <c r="D231" s="112"/>
      <c r="E231" s="112"/>
      <c r="F231" s="112"/>
      <c r="G231" s="112"/>
      <c r="H231" s="112"/>
      <c r="I231" s="93"/>
      <c r="J231" s="93"/>
      <c r="K231" s="93"/>
    </row>
    <row r="232" spans="2:11">
      <c r="B232" s="94"/>
      <c r="C232" s="93"/>
      <c r="D232" s="112"/>
      <c r="E232" s="112"/>
      <c r="F232" s="112"/>
      <c r="G232" s="112"/>
      <c r="H232" s="112"/>
      <c r="I232" s="93"/>
      <c r="J232" s="93"/>
      <c r="K232" s="93"/>
    </row>
    <row r="233" spans="2:11">
      <c r="B233" s="94"/>
      <c r="C233" s="93"/>
      <c r="D233" s="112"/>
      <c r="E233" s="112"/>
      <c r="F233" s="112"/>
      <c r="G233" s="112"/>
      <c r="H233" s="112"/>
      <c r="I233" s="93"/>
      <c r="J233" s="93"/>
      <c r="K233" s="93"/>
    </row>
    <row r="234" spans="2:11">
      <c r="B234" s="94"/>
      <c r="C234" s="93"/>
      <c r="D234" s="112"/>
      <c r="E234" s="112"/>
      <c r="F234" s="112"/>
      <c r="G234" s="112"/>
      <c r="H234" s="112"/>
      <c r="I234" s="93"/>
      <c r="J234" s="93"/>
      <c r="K234" s="93"/>
    </row>
    <row r="235" spans="2:11">
      <c r="B235" s="94"/>
      <c r="C235" s="93"/>
      <c r="D235" s="112"/>
      <c r="E235" s="112"/>
      <c r="F235" s="112"/>
      <c r="G235" s="112"/>
      <c r="H235" s="112"/>
      <c r="I235" s="93"/>
      <c r="J235" s="93"/>
      <c r="K235" s="93"/>
    </row>
    <row r="236" spans="2:11">
      <c r="B236" s="94"/>
      <c r="C236" s="93"/>
      <c r="D236" s="112"/>
      <c r="E236" s="112"/>
      <c r="F236" s="112"/>
      <c r="G236" s="112"/>
      <c r="H236" s="112"/>
      <c r="I236" s="93"/>
      <c r="J236" s="93"/>
      <c r="K236" s="93"/>
    </row>
    <row r="237" spans="2:11">
      <c r="B237" s="94"/>
      <c r="C237" s="93"/>
      <c r="D237" s="112"/>
      <c r="E237" s="112"/>
      <c r="F237" s="112"/>
      <c r="G237" s="112"/>
      <c r="H237" s="112"/>
      <c r="I237" s="93"/>
      <c r="J237" s="93"/>
      <c r="K237" s="93"/>
    </row>
    <row r="238" spans="2:11">
      <c r="B238" s="94"/>
      <c r="C238" s="93"/>
      <c r="D238" s="112"/>
      <c r="E238" s="112"/>
      <c r="F238" s="112"/>
      <c r="G238" s="112"/>
      <c r="H238" s="112"/>
      <c r="I238" s="93"/>
      <c r="J238" s="93"/>
      <c r="K238" s="93"/>
    </row>
    <row r="239" spans="2:11">
      <c r="B239" s="94"/>
      <c r="C239" s="93"/>
      <c r="D239" s="112"/>
      <c r="E239" s="112"/>
      <c r="F239" s="112"/>
      <c r="G239" s="112"/>
      <c r="H239" s="112"/>
      <c r="I239" s="93"/>
      <c r="J239" s="93"/>
      <c r="K239" s="93"/>
    </row>
    <row r="240" spans="2:11">
      <c r="B240" s="94"/>
      <c r="C240" s="93"/>
      <c r="D240" s="112"/>
      <c r="E240" s="112"/>
      <c r="F240" s="112"/>
      <c r="G240" s="112"/>
      <c r="H240" s="112"/>
      <c r="I240" s="93"/>
      <c r="J240" s="93"/>
      <c r="K240" s="93"/>
    </row>
    <row r="241" spans="2:11">
      <c r="B241" s="94"/>
      <c r="C241" s="93"/>
      <c r="D241" s="112"/>
      <c r="E241" s="112"/>
      <c r="F241" s="112"/>
      <c r="G241" s="112"/>
      <c r="H241" s="112"/>
      <c r="I241" s="93"/>
      <c r="J241" s="93"/>
      <c r="K241" s="93"/>
    </row>
    <row r="242" spans="2:11">
      <c r="B242" s="94"/>
      <c r="C242" s="93"/>
      <c r="D242" s="112"/>
      <c r="E242" s="112"/>
      <c r="F242" s="112"/>
      <c r="G242" s="112"/>
      <c r="H242" s="112"/>
      <c r="I242" s="93"/>
      <c r="J242" s="93"/>
      <c r="K242" s="93"/>
    </row>
    <row r="243" spans="2:11">
      <c r="B243" s="94"/>
      <c r="C243" s="93"/>
      <c r="D243" s="112"/>
      <c r="E243" s="112"/>
      <c r="F243" s="112"/>
      <c r="G243" s="112"/>
      <c r="H243" s="112"/>
      <c r="I243" s="93"/>
      <c r="J243" s="93"/>
      <c r="K243" s="93"/>
    </row>
    <row r="244" spans="2:11">
      <c r="B244" s="94"/>
      <c r="C244" s="93"/>
      <c r="D244" s="112"/>
      <c r="E244" s="112"/>
      <c r="F244" s="112"/>
      <c r="G244" s="112"/>
      <c r="H244" s="112"/>
      <c r="I244" s="93"/>
      <c r="J244" s="93"/>
      <c r="K244" s="93"/>
    </row>
    <row r="245" spans="2:11">
      <c r="B245" s="94"/>
      <c r="C245" s="93"/>
      <c r="D245" s="112"/>
      <c r="E245" s="112"/>
      <c r="F245" s="112"/>
      <c r="G245" s="112"/>
      <c r="H245" s="112"/>
      <c r="I245" s="93"/>
      <c r="J245" s="93"/>
      <c r="K245" s="93"/>
    </row>
    <row r="246" spans="2:11">
      <c r="B246" s="94"/>
      <c r="C246" s="93"/>
      <c r="D246" s="112"/>
      <c r="E246" s="112"/>
      <c r="F246" s="112"/>
      <c r="G246" s="112"/>
      <c r="H246" s="112"/>
      <c r="I246" s="93"/>
      <c r="J246" s="93"/>
      <c r="K246" s="93"/>
    </row>
    <row r="247" spans="2:11">
      <c r="B247" s="94"/>
      <c r="C247" s="93"/>
      <c r="D247" s="112"/>
      <c r="E247" s="112"/>
      <c r="F247" s="112"/>
      <c r="G247" s="112"/>
      <c r="H247" s="112"/>
      <c r="I247" s="93"/>
      <c r="J247" s="93"/>
      <c r="K247" s="93"/>
    </row>
    <row r="248" spans="2:11">
      <c r="B248" s="94"/>
      <c r="C248" s="93"/>
      <c r="D248" s="112"/>
      <c r="E248" s="112"/>
      <c r="F248" s="112"/>
      <c r="G248" s="112"/>
      <c r="H248" s="112"/>
      <c r="I248" s="93"/>
      <c r="J248" s="93"/>
      <c r="K248" s="93"/>
    </row>
    <row r="249" spans="2:11">
      <c r="B249" s="94"/>
      <c r="C249" s="93"/>
      <c r="D249" s="112"/>
      <c r="E249" s="112"/>
      <c r="F249" s="112"/>
      <c r="G249" s="112"/>
      <c r="H249" s="112"/>
      <c r="I249" s="93"/>
      <c r="J249" s="93"/>
      <c r="K249" s="93"/>
    </row>
    <row r="250" spans="2:11">
      <c r="B250" s="94"/>
      <c r="C250" s="93"/>
      <c r="D250" s="112"/>
      <c r="E250" s="112"/>
      <c r="F250" s="112"/>
      <c r="G250" s="112"/>
      <c r="H250" s="112"/>
      <c r="I250" s="93"/>
      <c r="J250" s="93"/>
      <c r="K250" s="93"/>
    </row>
    <row r="251" spans="2:11">
      <c r="B251" s="94"/>
      <c r="C251" s="93"/>
      <c r="D251" s="112"/>
      <c r="E251" s="112"/>
      <c r="F251" s="112"/>
      <c r="G251" s="112"/>
      <c r="H251" s="112"/>
      <c r="I251" s="93"/>
      <c r="J251" s="93"/>
      <c r="K251" s="93"/>
    </row>
    <row r="252" spans="2:11">
      <c r="B252" s="94"/>
      <c r="C252" s="93"/>
      <c r="D252" s="112"/>
      <c r="E252" s="112"/>
      <c r="F252" s="112"/>
      <c r="G252" s="112"/>
      <c r="H252" s="112"/>
      <c r="I252" s="93"/>
      <c r="J252" s="93"/>
      <c r="K252" s="93"/>
    </row>
    <row r="253" spans="2:11">
      <c r="B253" s="94"/>
      <c r="C253" s="93"/>
      <c r="D253" s="112"/>
      <c r="E253" s="112"/>
      <c r="F253" s="112"/>
      <c r="G253" s="112"/>
      <c r="H253" s="112"/>
      <c r="I253" s="93"/>
      <c r="J253" s="93"/>
      <c r="K253" s="93"/>
    </row>
    <row r="254" spans="2:11">
      <c r="B254" s="94"/>
      <c r="C254" s="93"/>
      <c r="D254" s="112"/>
      <c r="E254" s="112"/>
      <c r="F254" s="112"/>
      <c r="G254" s="112"/>
      <c r="H254" s="112"/>
      <c r="I254" s="93"/>
      <c r="J254" s="93"/>
      <c r="K254" s="93"/>
    </row>
    <row r="255" spans="2:11">
      <c r="B255" s="94"/>
      <c r="C255" s="93"/>
      <c r="D255" s="112"/>
      <c r="E255" s="112"/>
      <c r="F255" s="112"/>
      <c r="G255" s="112"/>
      <c r="H255" s="112"/>
      <c r="I255" s="93"/>
      <c r="J255" s="93"/>
      <c r="K255" s="93"/>
    </row>
    <row r="256" spans="2:11">
      <c r="B256" s="94"/>
      <c r="C256" s="93"/>
      <c r="D256" s="112"/>
      <c r="E256" s="112"/>
      <c r="F256" s="112"/>
      <c r="G256" s="112"/>
      <c r="H256" s="112"/>
      <c r="I256" s="93"/>
      <c r="J256" s="93"/>
      <c r="K256" s="93"/>
    </row>
    <row r="257" spans="2:11">
      <c r="B257" s="94"/>
      <c r="C257" s="93"/>
      <c r="D257" s="112"/>
      <c r="E257" s="112"/>
      <c r="F257" s="112"/>
      <c r="G257" s="112"/>
      <c r="H257" s="112"/>
      <c r="I257" s="93"/>
      <c r="J257" s="93"/>
      <c r="K257" s="93"/>
    </row>
    <row r="258" spans="2:11">
      <c r="B258" s="94"/>
      <c r="C258" s="93"/>
      <c r="D258" s="112"/>
      <c r="E258" s="112"/>
      <c r="F258" s="112"/>
      <c r="G258" s="112"/>
      <c r="H258" s="112"/>
      <c r="I258" s="93"/>
      <c r="J258" s="93"/>
      <c r="K258" s="93"/>
    </row>
    <row r="259" spans="2:11">
      <c r="B259" s="94"/>
      <c r="C259" s="93"/>
      <c r="D259" s="112"/>
      <c r="E259" s="112"/>
      <c r="F259" s="112"/>
      <c r="G259" s="112"/>
      <c r="H259" s="112"/>
      <c r="I259" s="93"/>
      <c r="J259" s="93"/>
      <c r="K259" s="93"/>
    </row>
    <row r="260" spans="2:11">
      <c r="B260" s="94"/>
      <c r="C260" s="93"/>
      <c r="D260" s="112"/>
      <c r="E260" s="112"/>
      <c r="F260" s="112"/>
      <c r="G260" s="112"/>
      <c r="H260" s="112"/>
      <c r="I260" s="93"/>
      <c r="J260" s="93"/>
      <c r="K260" s="93"/>
    </row>
    <row r="261" spans="2:11">
      <c r="B261" s="94"/>
      <c r="C261" s="93"/>
      <c r="D261" s="112"/>
      <c r="E261" s="112"/>
      <c r="F261" s="112"/>
      <c r="G261" s="112"/>
      <c r="H261" s="112"/>
      <c r="I261" s="93"/>
      <c r="J261" s="93"/>
      <c r="K261" s="93"/>
    </row>
    <row r="262" spans="2:11">
      <c r="B262" s="94"/>
      <c r="C262" s="93"/>
      <c r="D262" s="112"/>
      <c r="E262" s="112"/>
      <c r="F262" s="112"/>
      <c r="G262" s="112"/>
      <c r="H262" s="112"/>
      <c r="I262" s="93"/>
      <c r="J262" s="93"/>
      <c r="K262" s="93"/>
    </row>
    <row r="263" spans="2:11">
      <c r="B263" s="94"/>
      <c r="C263" s="93"/>
      <c r="D263" s="112"/>
      <c r="E263" s="112"/>
      <c r="F263" s="112"/>
      <c r="G263" s="112"/>
      <c r="H263" s="112"/>
      <c r="I263" s="93"/>
      <c r="J263" s="93"/>
      <c r="K263" s="93"/>
    </row>
    <row r="264" spans="2:11">
      <c r="B264" s="94"/>
      <c r="C264" s="93"/>
      <c r="D264" s="112"/>
      <c r="E264" s="112"/>
      <c r="F264" s="112"/>
      <c r="G264" s="112"/>
      <c r="H264" s="112"/>
      <c r="I264" s="93"/>
      <c r="J264" s="93"/>
      <c r="K264" s="93"/>
    </row>
    <row r="265" spans="2:11">
      <c r="B265" s="94"/>
      <c r="C265" s="93"/>
      <c r="D265" s="112"/>
      <c r="E265" s="112"/>
      <c r="F265" s="112"/>
      <c r="G265" s="112"/>
      <c r="H265" s="112"/>
      <c r="I265" s="93"/>
      <c r="J265" s="93"/>
      <c r="K265" s="93"/>
    </row>
    <row r="266" spans="2:11">
      <c r="B266" s="94"/>
      <c r="C266" s="93"/>
      <c r="D266" s="112"/>
      <c r="E266" s="112"/>
      <c r="F266" s="112"/>
      <c r="G266" s="112"/>
      <c r="H266" s="112"/>
      <c r="I266" s="93"/>
      <c r="J266" s="93"/>
      <c r="K266" s="93"/>
    </row>
    <row r="267" spans="2:11">
      <c r="B267" s="94"/>
      <c r="C267" s="93"/>
      <c r="D267" s="112"/>
      <c r="E267" s="112"/>
      <c r="F267" s="112"/>
      <c r="G267" s="112"/>
      <c r="H267" s="112"/>
      <c r="I267" s="93"/>
      <c r="J267" s="93"/>
      <c r="K267" s="93"/>
    </row>
    <row r="268" spans="2:11">
      <c r="B268" s="94"/>
      <c r="C268" s="93"/>
      <c r="D268" s="112"/>
      <c r="E268" s="112"/>
      <c r="F268" s="112"/>
      <c r="G268" s="112"/>
      <c r="H268" s="112"/>
      <c r="I268" s="93"/>
      <c r="J268" s="93"/>
      <c r="K268" s="93"/>
    </row>
    <row r="269" spans="2:11">
      <c r="B269" s="94"/>
      <c r="C269" s="93"/>
      <c r="D269" s="112"/>
      <c r="E269" s="112"/>
      <c r="F269" s="112"/>
      <c r="G269" s="112"/>
      <c r="H269" s="112"/>
      <c r="I269" s="93"/>
      <c r="J269" s="93"/>
      <c r="K269" s="93"/>
    </row>
    <row r="270" spans="2:11">
      <c r="B270" s="94"/>
      <c r="C270" s="93"/>
      <c r="D270" s="112"/>
      <c r="E270" s="112"/>
      <c r="F270" s="112"/>
      <c r="G270" s="112"/>
      <c r="H270" s="112"/>
      <c r="I270" s="93"/>
      <c r="J270" s="93"/>
      <c r="K270" s="93"/>
    </row>
    <row r="271" spans="2:11">
      <c r="B271" s="94"/>
      <c r="C271" s="93"/>
      <c r="D271" s="112"/>
      <c r="E271" s="112"/>
      <c r="F271" s="112"/>
      <c r="G271" s="112"/>
      <c r="H271" s="112"/>
      <c r="I271" s="93"/>
      <c r="J271" s="93"/>
      <c r="K271" s="93"/>
    </row>
    <row r="272" spans="2:11">
      <c r="B272" s="94"/>
      <c r="C272" s="93"/>
      <c r="D272" s="112"/>
      <c r="E272" s="112"/>
      <c r="F272" s="112"/>
      <c r="G272" s="112"/>
      <c r="H272" s="112"/>
      <c r="I272" s="93"/>
      <c r="J272" s="93"/>
      <c r="K272" s="93"/>
    </row>
    <row r="273" spans="2:11">
      <c r="B273" s="94"/>
      <c r="C273" s="93"/>
      <c r="D273" s="112"/>
      <c r="E273" s="112"/>
      <c r="F273" s="112"/>
      <c r="G273" s="112"/>
      <c r="H273" s="112"/>
      <c r="I273" s="93"/>
      <c r="J273" s="93"/>
      <c r="K273" s="93"/>
    </row>
    <row r="274" spans="2:11">
      <c r="B274" s="94"/>
      <c r="C274" s="93"/>
      <c r="D274" s="112"/>
      <c r="E274" s="112"/>
      <c r="F274" s="112"/>
      <c r="G274" s="112"/>
      <c r="H274" s="112"/>
      <c r="I274" s="93"/>
      <c r="J274" s="93"/>
      <c r="K274" s="93"/>
    </row>
    <row r="275" spans="2:11">
      <c r="B275" s="94"/>
      <c r="C275" s="93"/>
      <c r="D275" s="112"/>
      <c r="E275" s="112"/>
      <c r="F275" s="112"/>
      <c r="G275" s="112"/>
      <c r="H275" s="112"/>
      <c r="I275" s="93"/>
      <c r="J275" s="93"/>
      <c r="K275" s="93"/>
    </row>
    <row r="276" spans="2:11">
      <c r="B276" s="94"/>
      <c r="C276" s="93"/>
      <c r="D276" s="112"/>
      <c r="E276" s="112"/>
      <c r="F276" s="112"/>
      <c r="G276" s="112"/>
      <c r="H276" s="112"/>
      <c r="I276" s="93"/>
      <c r="J276" s="93"/>
      <c r="K276" s="93"/>
    </row>
    <row r="277" spans="2:11">
      <c r="B277" s="94"/>
      <c r="C277" s="93"/>
      <c r="D277" s="112"/>
      <c r="E277" s="112"/>
      <c r="F277" s="112"/>
      <c r="G277" s="112"/>
      <c r="H277" s="112"/>
      <c r="I277" s="93"/>
      <c r="J277" s="93"/>
      <c r="K277" s="93"/>
    </row>
    <row r="278" spans="2:11">
      <c r="B278" s="94"/>
      <c r="C278" s="93"/>
      <c r="D278" s="112"/>
      <c r="E278" s="112"/>
      <c r="F278" s="112"/>
      <c r="G278" s="112"/>
      <c r="H278" s="112"/>
      <c r="I278" s="93"/>
      <c r="J278" s="93"/>
      <c r="K278" s="93"/>
    </row>
    <row r="279" spans="2:11">
      <c r="B279" s="94"/>
      <c r="C279" s="93"/>
      <c r="D279" s="112"/>
      <c r="E279" s="112"/>
      <c r="F279" s="112"/>
      <c r="G279" s="112"/>
      <c r="H279" s="112"/>
      <c r="I279" s="93"/>
      <c r="J279" s="93"/>
      <c r="K279" s="93"/>
    </row>
    <row r="280" spans="2:11">
      <c r="B280" s="94"/>
      <c r="C280" s="93"/>
      <c r="D280" s="112"/>
      <c r="E280" s="112"/>
      <c r="F280" s="112"/>
      <c r="G280" s="112"/>
      <c r="H280" s="112"/>
      <c r="I280" s="93"/>
      <c r="J280" s="93"/>
      <c r="K280" s="93"/>
    </row>
    <row r="281" spans="2:11">
      <c r="B281" s="94"/>
      <c r="C281" s="93"/>
      <c r="D281" s="112"/>
      <c r="E281" s="112"/>
      <c r="F281" s="112"/>
      <c r="G281" s="112"/>
      <c r="H281" s="112"/>
      <c r="I281" s="93"/>
      <c r="J281" s="93"/>
      <c r="K281" s="93"/>
    </row>
    <row r="282" spans="2:11">
      <c r="B282" s="94"/>
      <c r="C282" s="93"/>
      <c r="D282" s="112"/>
      <c r="E282" s="112"/>
      <c r="F282" s="112"/>
      <c r="G282" s="112"/>
      <c r="H282" s="112"/>
      <c r="I282" s="93"/>
      <c r="J282" s="93"/>
      <c r="K282" s="93"/>
    </row>
    <row r="283" spans="2:11">
      <c r="B283" s="94"/>
      <c r="C283" s="93"/>
      <c r="D283" s="112"/>
      <c r="E283" s="112"/>
      <c r="F283" s="112"/>
      <c r="G283" s="112"/>
      <c r="H283" s="112"/>
      <c r="I283" s="93"/>
      <c r="J283" s="93"/>
      <c r="K283" s="93"/>
    </row>
    <row r="284" spans="2:11">
      <c r="B284" s="94"/>
      <c r="C284" s="93"/>
      <c r="D284" s="112"/>
      <c r="E284" s="112"/>
      <c r="F284" s="112"/>
      <c r="G284" s="112"/>
      <c r="H284" s="112"/>
      <c r="I284" s="93"/>
      <c r="J284" s="93"/>
      <c r="K284" s="93"/>
    </row>
    <row r="285" spans="2:11">
      <c r="B285" s="94"/>
      <c r="C285" s="93"/>
      <c r="D285" s="112"/>
      <c r="E285" s="112"/>
      <c r="F285" s="112"/>
      <c r="G285" s="112"/>
      <c r="H285" s="112"/>
      <c r="I285" s="93"/>
      <c r="J285" s="93"/>
      <c r="K285" s="93"/>
    </row>
    <row r="286" spans="2:11">
      <c r="B286" s="94"/>
      <c r="C286" s="93"/>
      <c r="D286" s="112"/>
      <c r="E286" s="112"/>
      <c r="F286" s="112"/>
      <c r="G286" s="112"/>
      <c r="H286" s="112"/>
      <c r="I286" s="93"/>
      <c r="J286" s="93"/>
      <c r="K286" s="93"/>
    </row>
    <row r="287" spans="2:11">
      <c r="B287" s="94"/>
      <c r="C287" s="93"/>
      <c r="D287" s="112"/>
      <c r="E287" s="112"/>
      <c r="F287" s="112"/>
      <c r="G287" s="112"/>
      <c r="H287" s="112"/>
      <c r="I287" s="93"/>
      <c r="J287" s="93"/>
      <c r="K287" s="93"/>
    </row>
    <row r="288" spans="2:11">
      <c r="B288" s="94"/>
      <c r="C288" s="93"/>
      <c r="D288" s="112"/>
      <c r="E288" s="112"/>
      <c r="F288" s="112"/>
      <c r="G288" s="112"/>
      <c r="H288" s="112"/>
      <c r="I288" s="93"/>
      <c r="J288" s="93"/>
      <c r="K288" s="93"/>
    </row>
    <row r="289" spans="2:11">
      <c r="B289" s="94"/>
      <c r="C289" s="93"/>
      <c r="D289" s="112"/>
      <c r="E289" s="112"/>
      <c r="F289" s="112"/>
      <c r="G289" s="112"/>
      <c r="H289" s="112"/>
      <c r="I289" s="93"/>
      <c r="J289" s="93"/>
      <c r="K289" s="93"/>
    </row>
    <row r="290" spans="2:11">
      <c r="B290" s="94"/>
      <c r="C290" s="93"/>
      <c r="D290" s="112"/>
      <c r="E290" s="112"/>
      <c r="F290" s="112"/>
      <c r="G290" s="112"/>
      <c r="H290" s="112"/>
      <c r="I290" s="93"/>
      <c r="J290" s="93"/>
      <c r="K290" s="93"/>
    </row>
    <row r="291" spans="2:11">
      <c r="B291" s="94"/>
      <c r="C291" s="93"/>
      <c r="D291" s="112"/>
      <c r="E291" s="112"/>
      <c r="F291" s="112"/>
      <c r="G291" s="112"/>
      <c r="H291" s="112"/>
      <c r="I291" s="93"/>
      <c r="J291" s="93"/>
      <c r="K291" s="93"/>
    </row>
    <row r="292" spans="2:11">
      <c r="B292" s="94"/>
      <c r="C292" s="93"/>
      <c r="D292" s="112"/>
      <c r="E292" s="112"/>
      <c r="F292" s="112"/>
      <c r="G292" s="112"/>
      <c r="H292" s="112"/>
      <c r="I292" s="93"/>
      <c r="J292" s="93"/>
      <c r="K292" s="93"/>
    </row>
    <row r="293" spans="2:11">
      <c r="B293" s="94"/>
      <c r="C293" s="93"/>
      <c r="D293" s="112"/>
      <c r="E293" s="112"/>
      <c r="F293" s="112"/>
      <c r="G293" s="112"/>
      <c r="H293" s="112"/>
      <c r="I293" s="93"/>
      <c r="J293" s="93"/>
      <c r="K293" s="93"/>
    </row>
    <row r="294" spans="2:11">
      <c r="B294" s="94"/>
      <c r="C294" s="93"/>
      <c r="D294" s="112"/>
      <c r="E294" s="112"/>
      <c r="F294" s="112"/>
      <c r="G294" s="112"/>
      <c r="H294" s="112"/>
      <c r="I294" s="93"/>
      <c r="J294" s="93"/>
      <c r="K294" s="93"/>
    </row>
    <row r="295" spans="2:11">
      <c r="B295" s="94"/>
      <c r="C295" s="93"/>
      <c r="D295" s="112"/>
      <c r="E295" s="112"/>
      <c r="F295" s="112"/>
      <c r="G295" s="112"/>
      <c r="H295" s="112"/>
      <c r="I295" s="93"/>
      <c r="J295" s="93"/>
      <c r="K295" s="93"/>
    </row>
    <row r="296" spans="2:11">
      <c r="B296" s="94"/>
      <c r="C296" s="93"/>
      <c r="D296" s="112"/>
      <c r="E296" s="112"/>
      <c r="F296" s="112"/>
      <c r="G296" s="112"/>
      <c r="H296" s="112"/>
      <c r="I296" s="93"/>
      <c r="J296" s="93"/>
      <c r="K296" s="93"/>
    </row>
    <row r="297" spans="2:11">
      <c r="B297" s="94"/>
      <c r="C297" s="93"/>
      <c r="D297" s="112"/>
      <c r="E297" s="112"/>
      <c r="F297" s="112"/>
      <c r="G297" s="112"/>
      <c r="H297" s="112"/>
      <c r="I297" s="93"/>
      <c r="J297" s="93"/>
      <c r="K297" s="93"/>
    </row>
    <row r="298" spans="2:11">
      <c r="B298" s="94"/>
      <c r="C298" s="93"/>
      <c r="D298" s="112"/>
      <c r="E298" s="112"/>
      <c r="F298" s="112"/>
      <c r="G298" s="112"/>
      <c r="H298" s="112"/>
      <c r="I298" s="93"/>
      <c r="J298" s="93"/>
      <c r="K298" s="93"/>
    </row>
    <row r="299" spans="2:11">
      <c r="B299" s="94"/>
      <c r="C299" s="93"/>
      <c r="D299" s="112"/>
      <c r="E299" s="112"/>
      <c r="F299" s="112"/>
      <c r="G299" s="112"/>
      <c r="H299" s="112"/>
      <c r="I299" s="93"/>
      <c r="J299" s="93"/>
      <c r="K299" s="93"/>
    </row>
    <row r="300" spans="2:11">
      <c r="B300" s="94"/>
      <c r="C300" s="93"/>
      <c r="D300" s="112"/>
      <c r="E300" s="112"/>
      <c r="F300" s="112"/>
      <c r="G300" s="112"/>
      <c r="H300" s="112"/>
      <c r="I300" s="93"/>
      <c r="J300" s="93"/>
      <c r="K300" s="93"/>
    </row>
    <row r="301" spans="2:11">
      <c r="B301" s="94"/>
      <c r="C301" s="93"/>
      <c r="D301" s="112"/>
      <c r="E301" s="112"/>
      <c r="F301" s="112"/>
      <c r="G301" s="112"/>
      <c r="H301" s="112"/>
      <c r="I301" s="93"/>
      <c r="J301" s="93"/>
      <c r="K301" s="93"/>
    </row>
    <row r="302" spans="2:11">
      <c r="B302" s="94"/>
      <c r="C302" s="93"/>
      <c r="D302" s="112"/>
      <c r="E302" s="112"/>
      <c r="F302" s="112"/>
      <c r="G302" s="112"/>
      <c r="H302" s="112"/>
      <c r="I302" s="93"/>
      <c r="J302" s="93"/>
      <c r="K302" s="93"/>
    </row>
    <row r="303" spans="2:11">
      <c r="B303" s="94"/>
      <c r="C303" s="93"/>
      <c r="D303" s="112"/>
      <c r="E303" s="112"/>
      <c r="F303" s="112"/>
      <c r="G303" s="112"/>
      <c r="H303" s="112"/>
      <c r="I303" s="93"/>
      <c r="J303" s="93"/>
      <c r="K303" s="93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E606" s="20"/>
      <c r="G606" s="20"/>
    </row>
    <row r="607" spans="4:8">
      <c r="E607" s="20"/>
      <c r="G607" s="20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</sheetData>
  <sheetProtection sheet="1" objects="1" scenarios="1"/>
  <mergeCells count="1">
    <mergeCell ref="B6:K6"/>
  </mergeCells>
  <phoneticPr fontId="4" type="noConversion"/>
  <conditionalFormatting sqref="B12:B13">
    <cfRule type="cellIs" dxfId="1" priority="2" operator="equal">
      <formula>"NR3"</formula>
    </cfRule>
  </conditionalFormatting>
  <conditionalFormatting sqref="B12:B13">
    <cfRule type="containsText" dxfId="0" priority="1" operator="containsText" text="הפרשה ">
      <formula>NOT(ISERROR(SEARCH("הפרשה ",B12)))</formula>
    </cfRule>
  </conditionalFormatting>
  <dataValidations count="3">
    <dataValidation allowBlank="1" showInputMessage="1" showErrorMessage="1" sqref="B1:B11 C5:C11 A1:A13 D1:H11 I1:XFD13 A14:XFD1048576" xr:uid="{00000000-0002-0000-1900-000000000000}"/>
    <dataValidation type="list" allowBlank="1" showInputMessage="1" showErrorMessage="1" sqref="E12:E13" xr:uid="{9DD53949-2B7C-4C2E-A6D9-9DBCAE7745DC}">
      <formula1>#REF!</formula1>
    </dataValidation>
    <dataValidation type="list" allowBlank="1" showInputMessage="1" showErrorMessage="1" sqref="G12:G13" xr:uid="{1AB13741-61BE-4C3A-B1FB-2F36D6C11956}">
      <formula1>#REF!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" customWidth="1"/>
    <col min="2" max="2" width="57.28515625" style="2" bestFit="1" customWidth="1"/>
    <col min="3" max="3" width="60.28515625" style="1" bestFit="1" customWidth="1"/>
    <col min="4" max="4" width="11.85546875" style="1" customWidth="1"/>
    <col min="5" max="16384" width="9.140625" style="1"/>
  </cols>
  <sheetData>
    <row r="1" spans="2:6">
      <c r="B1" s="46" t="s">
        <v>146</v>
      </c>
      <c r="C1" s="46" t="s" vm="1">
        <v>229</v>
      </c>
    </row>
    <row r="2" spans="2:6">
      <c r="B2" s="46" t="s">
        <v>145</v>
      </c>
      <c r="C2" s="46" t="s">
        <v>230</v>
      </c>
    </row>
    <row r="3" spans="2:6">
      <c r="B3" s="46" t="s">
        <v>147</v>
      </c>
      <c r="C3" s="46" t="s">
        <v>231</v>
      </c>
    </row>
    <row r="4" spans="2:6">
      <c r="B4" s="46" t="s">
        <v>148</v>
      </c>
      <c r="C4" s="46">
        <v>9455</v>
      </c>
    </row>
    <row r="6" spans="2:6" ht="26.25" customHeight="1">
      <c r="B6" s="143" t="s">
        <v>180</v>
      </c>
      <c r="C6" s="144"/>
      <c r="D6" s="145"/>
    </row>
    <row r="7" spans="2:6" s="3" customFormat="1" ht="31.5">
      <c r="B7" s="47" t="s">
        <v>116</v>
      </c>
      <c r="C7" s="52" t="s">
        <v>108</v>
      </c>
      <c r="D7" s="53" t="s">
        <v>107</v>
      </c>
    </row>
    <row r="8" spans="2:6" s="3" customFormat="1">
      <c r="B8" s="14"/>
      <c r="C8" s="31" t="s">
        <v>208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33" t="s">
        <v>2813</v>
      </c>
      <c r="C10" s="134">
        <v>7962.1350312500726</v>
      </c>
      <c r="D10" s="133"/>
    </row>
    <row r="11" spans="2:6">
      <c r="B11" s="135" t="s">
        <v>27</v>
      </c>
      <c r="C11" s="134">
        <v>2041.3007485085632</v>
      </c>
      <c r="D11" s="136"/>
    </row>
    <row r="12" spans="2:6">
      <c r="B12" s="137" t="s">
        <v>2868</v>
      </c>
      <c r="C12" s="138">
        <v>94.006831724594591</v>
      </c>
      <c r="D12" s="139">
        <v>46698</v>
      </c>
      <c r="E12" s="3"/>
      <c r="F12" s="3"/>
    </row>
    <row r="13" spans="2:6">
      <c r="B13" s="137" t="s">
        <v>1841</v>
      </c>
      <c r="C13" s="138">
        <v>47.305703879498161</v>
      </c>
      <c r="D13" s="139">
        <v>48274</v>
      </c>
      <c r="E13" s="3"/>
      <c r="F13" s="3"/>
    </row>
    <row r="14" spans="2:6">
      <c r="B14" s="137" t="s">
        <v>1842</v>
      </c>
      <c r="C14" s="138">
        <v>27.616301490534088</v>
      </c>
      <c r="D14" s="139">
        <v>48274</v>
      </c>
    </row>
    <row r="15" spans="2:6">
      <c r="B15" s="137" t="s">
        <v>2822</v>
      </c>
      <c r="C15" s="138">
        <v>117.22077974360404</v>
      </c>
      <c r="D15" s="139">
        <v>48297</v>
      </c>
      <c r="E15" s="3"/>
      <c r="F15" s="3"/>
    </row>
    <row r="16" spans="2:6">
      <c r="B16" s="137" t="s">
        <v>2819</v>
      </c>
      <c r="C16" s="138">
        <v>0.24610920000000003</v>
      </c>
      <c r="D16" s="139">
        <v>47907</v>
      </c>
      <c r="E16" s="3"/>
      <c r="F16" s="3"/>
    </row>
    <row r="17" spans="2:4">
      <c r="B17" s="137" t="s">
        <v>2823</v>
      </c>
      <c r="C17" s="138">
        <v>11.7590889</v>
      </c>
      <c r="D17" s="139">
        <v>47848</v>
      </c>
    </row>
    <row r="18" spans="2:4">
      <c r="B18" s="137" t="s">
        <v>2818</v>
      </c>
      <c r="C18" s="138">
        <v>0.44171685000000005</v>
      </c>
      <c r="D18" s="139">
        <v>47848</v>
      </c>
    </row>
    <row r="19" spans="2:4">
      <c r="B19" s="137" t="s">
        <v>2869</v>
      </c>
      <c r="C19" s="138">
        <v>126.98796</v>
      </c>
      <c r="D19" s="139">
        <v>46022</v>
      </c>
    </row>
    <row r="20" spans="2:4">
      <c r="B20" s="137" t="s">
        <v>2824</v>
      </c>
      <c r="C20" s="138">
        <v>121.15803</v>
      </c>
      <c r="D20" s="139">
        <v>47969</v>
      </c>
    </row>
    <row r="21" spans="2:4">
      <c r="B21" s="137" t="s">
        <v>2825</v>
      </c>
      <c r="C21" s="138">
        <v>67.53819</v>
      </c>
      <c r="D21" s="139">
        <v>48700</v>
      </c>
    </row>
    <row r="22" spans="2:4">
      <c r="B22" s="137" t="s">
        <v>2826</v>
      </c>
      <c r="C22" s="138">
        <v>371.48023999999998</v>
      </c>
      <c r="D22" s="139">
        <v>47938</v>
      </c>
    </row>
    <row r="23" spans="2:4">
      <c r="B23" s="137" t="s">
        <v>1850</v>
      </c>
      <c r="C23" s="138">
        <v>97.896709525195774</v>
      </c>
      <c r="D23" s="139">
        <v>48233</v>
      </c>
    </row>
    <row r="24" spans="2:4">
      <c r="B24" s="137" t="s">
        <v>2827</v>
      </c>
      <c r="C24" s="138">
        <v>30.321369849124775</v>
      </c>
      <c r="D24" s="139">
        <v>48212</v>
      </c>
    </row>
    <row r="25" spans="2:4">
      <c r="B25" s="137" t="s">
        <v>2828</v>
      </c>
      <c r="C25" s="138">
        <v>0.44439195000000009</v>
      </c>
      <c r="D25" s="139">
        <v>47566</v>
      </c>
    </row>
    <row r="26" spans="2:4">
      <c r="B26" s="137" t="s">
        <v>2829</v>
      </c>
      <c r="C26" s="138">
        <v>24.124826303649691</v>
      </c>
      <c r="D26" s="139">
        <v>48212</v>
      </c>
    </row>
    <row r="27" spans="2:4">
      <c r="B27" s="137" t="s">
        <v>2830</v>
      </c>
      <c r="C27" s="138">
        <v>0.30933555000000001</v>
      </c>
      <c r="D27" s="139">
        <v>48297</v>
      </c>
    </row>
    <row r="28" spans="2:4">
      <c r="B28" s="137" t="s">
        <v>2870</v>
      </c>
      <c r="C28" s="138">
        <v>7.5536137071961997</v>
      </c>
      <c r="D28" s="139">
        <v>45094</v>
      </c>
    </row>
    <row r="29" spans="2:4">
      <c r="B29" s="137" t="s">
        <v>2871</v>
      </c>
      <c r="C29" s="138">
        <v>229.41869770268298</v>
      </c>
      <c r="D29" s="139">
        <v>46871</v>
      </c>
    </row>
    <row r="30" spans="2:4">
      <c r="B30" s="137" t="s">
        <v>2872</v>
      </c>
      <c r="C30" s="138">
        <v>7.1138538155933606</v>
      </c>
      <c r="D30" s="139">
        <v>48482</v>
      </c>
    </row>
    <row r="31" spans="2:4">
      <c r="B31" s="137" t="s">
        <v>2873</v>
      </c>
      <c r="C31" s="138">
        <v>26.026498861182439</v>
      </c>
      <c r="D31" s="139">
        <v>51774</v>
      </c>
    </row>
    <row r="32" spans="2:4">
      <c r="B32" s="137" t="s">
        <v>2874</v>
      </c>
      <c r="C32" s="138">
        <v>40.670821906424713</v>
      </c>
      <c r="D32" s="139">
        <v>46253</v>
      </c>
    </row>
    <row r="33" spans="2:4">
      <c r="B33" s="137" t="s">
        <v>2875</v>
      </c>
      <c r="C33" s="138">
        <v>184.48858223015543</v>
      </c>
      <c r="D33" s="139">
        <v>46022</v>
      </c>
    </row>
    <row r="34" spans="2:4">
      <c r="B34" s="137" t="s">
        <v>2876</v>
      </c>
      <c r="C34" s="138">
        <v>2.6497730123639998</v>
      </c>
      <c r="D34" s="139">
        <v>48844</v>
      </c>
    </row>
    <row r="35" spans="2:4">
      <c r="B35" s="137" t="s">
        <v>2877</v>
      </c>
      <c r="C35" s="138">
        <v>5.0538283395151602</v>
      </c>
      <c r="D35" s="139">
        <v>45340</v>
      </c>
    </row>
    <row r="36" spans="2:4">
      <c r="B36" s="137" t="s">
        <v>2878</v>
      </c>
      <c r="C36" s="138">
        <v>334.80991351660754</v>
      </c>
      <c r="D36" s="139">
        <v>45935</v>
      </c>
    </row>
    <row r="37" spans="2:4">
      <c r="B37" s="137" t="s">
        <v>2879</v>
      </c>
      <c r="C37" s="138">
        <v>10.563380450640079</v>
      </c>
      <c r="D37" s="139">
        <v>52047</v>
      </c>
    </row>
    <row r="38" spans="2:4">
      <c r="B38" s="137" t="s">
        <v>2880</v>
      </c>
      <c r="C38" s="138">
        <v>54.094199999999994</v>
      </c>
      <c r="D38" s="139">
        <v>45363</v>
      </c>
    </row>
    <row r="39" spans="2:4">
      <c r="B39" s="135" t="s">
        <v>42</v>
      </c>
      <c r="C39" s="134">
        <v>5920.834282741509</v>
      </c>
      <c r="D39" s="136"/>
    </row>
    <row r="40" spans="2:4">
      <c r="B40" s="137" t="s">
        <v>2831</v>
      </c>
      <c r="C40" s="138">
        <v>115.48010248200001</v>
      </c>
      <c r="D40" s="139">
        <v>48366</v>
      </c>
    </row>
    <row r="41" spans="2:4">
      <c r="B41" s="137" t="s">
        <v>2832</v>
      </c>
      <c r="C41" s="138">
        <v>116.11137795</v>
      </c>
      <c r="D41" s="139">
        <v>48914</v>
      </c>
    </row>
    <row r="42" spans="2:4">
      <c r="B42" s="137" t="s">
        <v>1872</v>
      </c>
      <c r="C42" s="138">
        <v>19.216550532880497</v>
      </c>
      <c r="D42" s="139">
        <v>47467</v>
      </c>
    </row>
    <row r="43" spans="2:4">
      <c r="B43" s="137" t="s">
        <v>1873</v>
      </c>
      <c r="C43" s="138">
        <v>40.168735048830918</v>
      </c>
      <c r="D43" s="139">
        <v>47848</v>
      </c>
    </row>
    <row r="44" spans="2:4">
      <c r="B44" s="137" t="s">
        <v>2833</v>
      </c>
      <c r="C44" s="138">
        <v>142.48663485</v>
      </c>
      <c r="D44" s="139">
        <v>47398</v>
      </c>
    </row>
    <row r="45" spans="2:4">
      <c r="B45" s="137" t="s">
        <v>1874</v>
      </c>
      <c r="C45" s="138">
        <v>60.555722711999998</v>
      </c>
      <c r="D45" s="139">
        <v>48054</v>
      </c>
    </row>
    <row r="46" spans="2:4">
      <c r="B46" s="137" t="s">
        <v>1875</v>
      </c>
      <c r="C46" s="138">
        <v>119.6196105165216</v>
      </c>
      <c r="D46" s="139">
        <v>48757</v>
      </c>
    </row>
    <row r="47" spans="2:4">
      <c r="B47" s="137" t="s">
        <v>2834</v>
      </c>
      <c r="C47" s="138">
        <v>141.02674493550003</v>
      </c>
      <c r="D47" s="139">
        <v>47301</v>
      </c>
    </row>
    <row r="48" spans="2:4">
      <c r="B48" s="137" t="s">
        <v>2835</v>
      </c>
      <c r="C48" s="138">
        <v>60.574313700000005</v>
      </c>
      <c r="D48" s="139">
        <v>47301</v>
      </c>
    </row>
    <row r="49" spans="2:4">
      <c r="B49" s="137" t="s">
        <v>2836</v>
      </c>
      <c r="C49" s="138">
        <v>0.35202827915602813</v>
      </c>
      <c r="D49" s="139">
        <v>48122</v>
      </c>
    </row>
    <row r="50" spans="2:4">
      <c r="B50" s="137" t="s">
        <v>2837</v>
      </c>
      <c r="C50" s="138">
        <v>97.683997758933657</v>
      </c>
      <c r="D50" s="139">
        <v>48395</v>
      </c>
    </row>
    <row r="51" spans="2:4">
      <c r="B51" s="137" t="s">
        <v>1880</v>
      </c>
      <c r="C51" s="138">
        <v>185.68414965000002</v>
      </c>
      <c r="D51" s="139">
        <v>48365</v>
      </c>
    </row>
    <row r="52" spans="2:4">
      <c r="B52" s="137" t="s">
        <v>2838</v>
      </c>
      <c r="C52" s="138">
        <v>48.841995501175219</v>
      </c>
      <c r="D52" s="139">
        <v>48395</v>
      </c>
    </row>
    <row r="53" spans="2:4">
      <c r="B53" s="137" t="s">
        <v>2839</v>
      </c>
      <c r="C53" s="138">
        <v>139.43803864822198</v>
      </c>
      <c r="D53" s="139">
        <v>48669</v>
      </c>
    </row>
    <row r="54" spans="2:4">
      <c r="B54" s="137" t="s">
        <v>1883</v>
      </c>
      <c r="C54" s="138">
        <v>74.792099303726118</v>
      </c>
      <c r="D54" s="139">
        <v>46753</v>
      </c>
    </row>
    <row r="55" spans="2:4">
      <c r="B55" s="137" t="s">
        <v>2840</v>
      </c>
      <c r="C55" s="138">
        <v>121.479931886</v>
      </c>
      <c r="D55" s="139">
        <v>49427</v>
      </c>
    </row>
    <row r="56" spans="2:4">
      <c r="B56" s="137" t="s">
        <v>1885</v>
      </c>
      <c r="C56" s="138">
        <v>126.07127845800001</v>
      </c>
      <c r="D56" s="139">
        <v>46149</v>
      </c>
    </row>
    <row r="57" spans="2:4">
      <c r="B57" s="137" t="s">
        <v>2881</v>
      </c>
      <c r="C57" s="138">
        <v>17.729427065750141</v>
      </c>
      <c r="D57" s="139">
        <v>45515</v>
      </c>
    </row>
    <row r="58" spans="2:4">
      <c r="B58" s="137" t="s">
        <v>1886</v>
      </c>
      <c r="C58" s="138">
        <v>200.08259935764229</v>
      </c>
      <c r="D58" s="139">
        <v>47665</v>
      </c>
    </row>
    <row r="59" spans="2:4">
      <c r="B59" s="137" t="s">
        <v>2841</v>
      </c>
      <c r="C59" s="138">
        <v>151.90007569050002</v>
      </c>
      <c r="D59" s="139">
        <v>46752</v>
      </c>
    </row>
    <row r="60" spans="2:4">
      <c r="B60" s="137" t="s">
        <v>2842</v>
      </c>
      <c r="C60" s="138">
        <v>290.04167575050002</v>
      </c>
      <c r="D60" s="139">
        <v>47927</v>
      </c>
    </row>
    <row r="61" spans="2:4">
      <c r="B61" s="137" t="s">
        <v>2882</v>
      </c>
      <c r="C61" s="138">
        <v>13.038920000000001</v>
      </c>
      <c r="D61" s="139">
        <v>45615</v>
      </c>
    </row>
    <row r="62" spans="2:4">
      <c r="B62" s="137" t="s">
        <v>2843</v>
      </c>
      <c r="C62" s="138">
        <v>223.81684303350002</v>
      </c>
      <c r="D62" s="139">
        <v>47528</v>
      </c>
    </row>
    <row r="63" spans="2:4">
      <c r="B63" s="137" t="s">
        <v>2844</v>
      </c>
      <c r="C63" s="138">
        <v>153.83910396930293</v>
      </c>
      <c r="D63" s="139">
        <v>48332</v>
      </c>
    </row>
    <row r="64" spans="2:4">
      <c r="B64" s="137" t="s">
        <v>1887</v>
      </c>
      <c r="C64" s="138">
        <v>14.248877208</v>
      </c>
      <c r="D64" s="139">
        <v>48466</v>
      </c>
    </row>
    <row r="65" spans="2:4">
      <c r="B65" s="137" t="s">
        <v>1888</v>
      </c>
      <c r="C65" s="138">
        <v>10.503129450000001</v>
      </c>
      <c r="D65" s="139">
        <v>48466</v>
      </c>
    </row>
    <row r="66" spans="2:4">
      <c r="B66" s="137" t="s">
        <v>2845</v>
      </c>
      <c r="C66" s="138">
        <v>58.87365439110004</v>
      </c>
      <c r="D66" s="139">
        <v>50495</v>
      </c>
    </row>
    <row r="67" spans="2:4">
      <c r="B67" s="137" t="s">
        <v>1889</v>
      </c>
      <c r="C67" s="138">
        <v>4.3214634203599998</v>
      </c>
      <c r="D67" s="139">
        <v>48319</v>
      </c>
    </row>
    <row r="68" spans="2:4">
      <c r="B68" s="137" t="s">
        <v>2846</v>
      </c>
      <c r="C68" s="138">
        <v>81.582669300000006</v>
      </c>
      <c r="D68" s="139">
        <v>50495</v>
      </c>
    </row>
    <row r="69" spans="2:4">
      <c r="B69" s="137" t="s">
        <v>2883</v>
      </c>
      <c r="C69" s="138">
        <v>42.901313049584083</v>
      </c>
      <c r="D69" s="139">
        <v>46418</v>
      </c>
    </row>
    <row r="70" spans="2:4">
      <c r="B70" s="137" t="s">
        <v>1891</v>
      </c>
      <c r="C70" s="138">
        <v>0.20847705000000002</v>
      </c>
      <c r="D70" s="139">
        <v>47453</v>
      </c>
    </row>
    <row r="71" spans="2:4">
      <c r="B71" s="137" t="s">
        <v>2884</v>
      </c>
      <c r="C71" s="138">
        <v>0.34487292509020001</v>
      </c>
      <c r="D71" s="139">
        <v>45126</v>
      </c>
    </row>
    <row r="72" spans="2:4">
      <c r="B72" s="137" t="s">
        <v>1893</v>
      </c>
      <c r="C72" s="138">
        <v>52.784703231999998</v>
      </c>
      <c r="D72" s="139">
        <v>45930</v>
      </c>
    </row>
    <row r="73" spans="2:4">
      <c r="B73" s="137" t="s">
        <v>2847</v>
      </c>
      <c r="C73" s="138">
        <v>587.81123379660028</v>
      </c>
      <c r="D73" s="139">
        <v>47665</v>
      </c>
    </row>
    <row r="74" spans="2:4">
      <c r="B74" s="137" t="s">
        <v>2848</v>
      </c>
      <c r="C74" s="138">
        <v>67.34538041250002</v>
      </c>
      <c r="D74" s="139">
        <v>47987</v>
      </c>
    </row>
    <row r="75" spans="2:4">
      <c r="B75" s="137" t="s">
        <v>1858</v>
      </c>
      <c r="C75" s="138">
        <v>99.630816265347548</v>
      </c>
      <c r="D75" s="139">
        <v>48180</v>
      </c>
    </row>
    <row r="76" spans="2:4">
      <c r="B76" s="137" t="s">
        <v>2849</v>
      </c>
      <c r="C76" s="138">
        <v>191.44270005000001</v>
      </c>
      <c r="D76" s="139">
        <v>47735</v>
      </c>
    </row>
    <row r="77" spans="2:4">
      <c r="B77" s="137" t="s">
        <v>2850</v>
      </c>
      <c r="C77" s="138">
        <v>6.4624162050000002</v>
      </c>
      <c r="D77" s="139">
        <v>48151</v>
      </c>
    </row>
    <row r="78" spans="2:4">
      <c r="B78" s="137" t="s">
        <v>2851</v>
      </c>
      <c r="C78" s="138">
        <v>91.520348905725839</v>
      </c>
      <c r="D78" s="139">
        <v>47848</v>
      </c>
    </row>
    <row r="79" spans="2:4">
      <c r="B79" s="137" t="s">
        <v>2852</v>
      </c>
      <c r="C79" s="138">
        <v>46.879806366000004</v>
      </c>
      <c r="D79" s="139">
        <v>46573</v>
      </c>
    </row>
    <row r="80" spans="2:4">
      <c r="B80" s="137" t="s">
        <v>2853</v>
      </c>
      <c r="C80" s="138">
        <v>155.04741864730909</v>
      </c>
      <c r="D80" s="139">
        <v>47832</v>
      </c>
    </row>
    <row r="81" spans="2:4">
      <c r="B81" s="137" t="s">
        <v>2854</v>
      </c>
      <c r="C81" s="138">
        <v>167.24856163410394</v>
      </c>
      <c r="D81" s="139">
        <v>48121</v>
      </c>
    </row>
    <row r="82" spans="2:4">
      <c r="B82" s="137" t="s">
        <v>2855</v>
      </c>
      <c r="C82" s="138">
        <v>43.275567864806916</v>
      </c>
      <c r="D82" s="139">
        <v>48121</v>
      </c>
    </row>
    <row r="83" spans="2:4">
      <c r="B83" s="137" t="s">
        <v>2856</v>
      </c>
      <c r="C83" s="138">
        <v>20.689817269020001</v>
      </c>
      <c r="D83" s="139">
        <v>48029</v>
      </c>
    </row>
    <row r="84" spans="2:4">
      <c r="B84" s="137" t="s">
        <v>2885</v>
      </c>
      <c r="C84" s="138">
        <v>1.68537748767752</v>
      </c>
      <c r="D84" s="139">
        <v>45371</v>
      </c>
    </row>
    <row r="85" spans="2:4">
      <c r="B85" s="137" t="s">
        <v>2857</v>
      </c>
      <c r="C85" s="138">
        <v>19.864316550000002</v>
      </c>
      <c r="D85" s="139">
        <v>48294</v>
      </c>
    </row>
    <row r="86" spans="2:4">
      <c r="B86" s="137" t="s">
        <v>2858</v>
      </c>
      <c r="C86" s="138">
        <v>266.06748150606001</v>
      </c>
      <c r="D86" s="139">
        <v>47937</v>
      </c>
    </row>
    <row r="87" spans="2:4">
      <c r="B87" s="137" t="s">
        <v>2886</v>
      </c>
      <c r="C87" s="138">
        <v>14.167845282403412</v>
      </c>
      <c r="D87" s="139">
        <v>45187</v>
      </c>
    </row>
    <row r="88" spans="2:4">
      <c r="B88" s="137" t="s">
        <v>2887</v>
      </c>
      <c r="C88" s="138">
        <v>20.929353991978122</v>
      </c>
      <c r="D88" s="139">
        <v>45602</v>
      </c>
    </row>
    <row r="89" spans="2:4">
      <c r="B89" s="137" t="s">
        <v>2859</v>
      </c>
      <c r="C89" s="138">
        <v>3.8499750000000006E-2</v>
      </c>
      <c r="D89" s="139">
        <v>50495</v>
      </c>
    </row>
    <row r="90" spans="2:4">
      <c r="B90" s="137" t="s">
        <v>2860</v>
      </c>
      <c r="C90" s="138">
        <v>39.734330212821966</v>
      </c>
      <c r="D90" s="139">
        <v>50495</v>
      </c>
    </row>
    <row r="91" spans="2:4">
      <c r="B91" s="137" t="s">
        <v>2861</v>
      </c>
      <c r="C91" s="138">
        <v>98.583024874500012</v>
      </c>
      <c r="D91" s="139">
        <v>46660</v>
      </c>
    </row>
    <row r="92" spans="2:4">
      <c r="B92" s="137" t="s">
        <v>1917</v>
      </c>
      <c r="C92" s="138">
        <v>29.149986300000002</v>
      </c>
      <c r="D92" s="139">
        <v>47301</v>
      </c>
    </row>
    <row r="93" spans="2:4">
      <c r="B93" s="137" t="s">
        <v>2888</v>
      </c>
      <c r="C93" s="138">
        <v>10.12827297639989</v>
      </c>
      <c r="D93" s="139">
        <v>45031</v>
      </c>
    </row>
    <row r="94" spans="2:4">
      <c r="B94" s="137" t="s">
        <v>2862</v>
      </c>
      <c r="C94" s="138">
        <v>97.159552108500009</v>
      </c>
      <c r="D94" s="139">
        <v>48176</v>
      </c>
    </row>
    <row r="95" spans="2:4">
      <c r="B95" s="137" t="s">
        <v>2863</v>
      </c>
      <c r="C95" s="138">
        <v>109.693870182</v>
      </c>
      <c r="D95" s="139">
        <v>48234</v>
      </c>
    </row>
    <row r="96" spans="2:4">
      <c r="B96" s="137" t="s">
        <v>1920</v>
      </c>
      <c r="C96" s="138">
        <v>24.927128732848225</v>
      </c>
      <c r="D96" s="139">
        <v>47467</v>
      </c>
    </row>
    <row r="97" spans="2:4">
      <c r="B97" s="137" t="s">
        <v>2889</v>
      </c>
      <c r="C97" s="138">
        <v>12.338963710512271</v>
      </c>
      <c r="D97" s="139">
        <v>45025</v>
      </c>
    </row>
    <row r="98" spans="2:4">
      <c r="B98" s="137" t="s">
        <v>2864</v>
      </c>
      <c r="C98" s="138">
        <v>63.220529849999998</v>
      </c>
      <c r="D98" s="139">
        <v>47599</v>
      </c>
    </row>
    <row r="99" spans="2:4">
      <c r="B99" s="137" t="s">
        <v>2821</v>
      </c>
      <c r="C99" s="138">
        <v>0.14752815000000002</v>
      </c>
      <c r="D99" s="139">
        <v>46082</v>
      </c>
    </row>
    <row r="100" spans="2:4">
      <c r="B100" s="137" t="s">
        <v>2820</v>
      </c>
      <c r="C100" s="138">
        <v>48.472342050000009</v>
      </c>
      <c r="D100" s="139">
        <v>47236</v>
      </c>
    </row>
    <row r="101" spans="2:4">
      <c r="B101" s="137" t="s">
        <v>2890</v>
      </c>
      <c r="C101" s="138">
        <v>5.1542365236241103</v>
      </c>
      <c r="D101" s="139">
        <v>46014</v>
      </c>
    </row>
    <row r="102" spans="2:4">
      <c r="B102" s="137" t="s">
        <v>2891</v>
      </c>
      <c r="C102" s="138">
        <v>9.6317887298895606</v>
      </c>
      <c r="D102" s="139">
        <v>45830</v>
      </c>
    </row>
    <row r="103" spans="2:4">
      <c r="B103" s="137" t="s">
        <v>1928</v>
      </c>
      <c r="C103" s="138">
        <v>15.560029975999999</v>
      </c>
      <c r="D103" s="139">
        <v>47848</v>
      </c>
    </row>
    <row r="104" spans="2:4">
      <c r="B104" s="137" t="s">
        <v>2865</v>
      </c>
      <c r="C104" s="138">
        <v>37.911713132999999</v>
      </c>
      <c r="D104" s="139">
        <v>48942</v>
      </c>
    </row>
    <row r="105" spans="2:4">
      <c r="B105" s="137" t="s">
        <v>2866</v>
      </c>
      <c r="C105" s="138">
        <v>54.347247009000007</v>
      </c>
      <c r="D105" s="139">
        <v>48942</v>
      </c>
    </row>
    <row r="106" spans="2:4">
      <c r="B106" s="137" t="s">
        <v>1864</v>
      </c>
      <c r="C106" s="138">
        <v>181.92747780000002</v>
      </c>
      <c r="D106" s="139">
        <v>49405</v>
      </c>
    </row>
    <row r="107" spans="2:4">
      <c r="B107" s="137" t="s">
        <v>1930</v>
      </c>
      <c r="C107" s="138">
        <v>69.683927889000017</v>
      </c>
      <c r="D107" s="139">
        <v>46742</v>
      </c>
    </row>
    <row r="108" spans="2:4">
      <c r="B108" s="137" t="s">
        <v>2867</v>
      </c>
      <c r="C108" s="138">
        <v>43.168486350000002</v>
      </c>
      <c r="D108" s="139">
        <v>46112</v>
      </c>
    </row>
    <row r="109" spans="2:4">
      <c r="B109" s="137" t="s">
        <v>1931</v>
      </c>
      <c r="C109" s="138">
        <v>226.64681722500001</v>
      </c>
      <c r="D109" s="139">
        <v>46722</v>
      </c>
    </row>
    <row r="110" spans="2:4">
      <c r="B110" s="137" t="s">
        <v>1932</v>
      </c>
      <c r="C110" s="138">
        <v>16.944589500000003</v>
      </c>
      <c r="D110" s="139">
        <v>46722</v>
      </c>
    </row>
    <row r="111" spans="2:4">
      <c r="B111" s="137" t="s">
        <v>1865</v>
      </c>
      <c r="C111" s="138">
        <v>0.39309437699999999</v>
      </c>
      <c r="D111" s="139">
        <v>48030</v>
      </c>
    </row>
    <row r="112" spans="2:4">
      <c r="B112" s="86" t="s">
        <v>1865</v>
      </c>
      <c r="C112" s="90">
        <v>0.39309437699999999</v>
      </c>
      <c r="D112" s="101">
        <v>48030</v>
      </c>
    </row>
    <row r="113" spans="2:4">
      <c r="B113" s="86"/>
      <c r="C113" s="90"/>
      <c r="D113" s="101"/>
    </row>
    <row r="114" spans="2:4">
      <c r="B114" s="94"/>
      <c r="C114" s="93"/>
      <c r="D114" s="93"/>
    </row>
    <row r="115" spans="2:4">
      <c r="B115" s="94"/>
      <c r="C115" s="93"/>
      <c r="D115" s="93"/>
    </row>
    <row r="116" spans="2:4">
      <c r="B116" s="94"/>
      <c r="C116" s="93"/>
      <c r="D116" s="93"/>
    </row>
    <row r="117" spans="2:4">
      <c r="B117" s="94"/>
      <c r="C117" s="93"/>
      <c r="D117" s="93"/>
    </row>
    <row r="118" spans="2:4">
      <c r="B118" s="94"/>
      <c r="C118" s="93"/>
      <c r="D118" s="93"/>
    </row>
    <row r="119" spans="2:4">
      <c r="B119" s="94"/>
      <c r="C119" s="93"/>
      <c r="D119" s="93"/>
    </row>
    <row r="120" spans="2:4">
      <c r="B120" s="94"/>
      <c r="C120" s="93"/>
      <c r="D120" s="93"/>
    </row>
    <row r="121" spans="2:4">
      <c r="B121" s="94"/>
      <c r="C121" s="93"/>
      <c r="D121" s="93"/>
    </row>
    <row r="122" spans="2:4">
      <c r="B122" s="94"/>
      <c r="C122" s="93"/>
      <c r="D122" s="93"/>
    </row>
    <row r="123" spans="2:4">
      <c r="B123" s="94"/>
      <c r="C123" s="93"/>
      <c r="D123" s="93"/>
    </row>
    <row r="124" spans="2:4">
      <c r="B124" s="94"/>
      <c r="C124" s="93"/>
      <c r="D124" s="93"/>
    </row>
    <row r="125" spans="2:4">
      <c r="B125" s="94"/>
      <c r="C125" s="93"/>
      <c r="D125" s="93"/>
    </row>
    <row r="126" spans="2:4">
      <c r="B126" s="94"/>
      <c r="C126" s="93"/>
      <c r="D126" s="93"/>
    </row>
    <row r="127" spans="2:4">
      <c r="B127" s="94"/>
      <c r="C127" s="93"/>
      <c r="D127" s="93"/>
    </row>
    <row r="128" spans="2:4">
      <c r="B128" s="94"/>
      <c r="C128" s="93"/>
      <c r="D128" s="93"/>
    </row>
    <row r="129" spans="2:4">
      <c r="B129" s="94"/>
      <c r="C129" s="93"/>
      <c r="D129" s="93"/>
    </row>
    <row r="130" spans="2:4">
      <c r="B130" s="94"/>
      <c r="C130" s="93"/>
      <c r="D130" s="93"/>
    </row>
    <row r="131" spans="2:4">
      <c r="B131" s="94"/>
      <c r="C131" s="93"/>
      <c r="D131" s="93"/>
    </row>
    <row r="132" spans="2:4">
      <c r="B132" s="94"/>
      <c r="C132" s="93"/>
      <c r="D132" s="93"/>
    </row>
    <row r="133" spans="2:4">
      <c r="B133" s="94"/>
      <c r="C133" s="93"/>
      <c r="D133" s="93"/>
    </row>
    <row r="134" spans="2:4">
      <c r="B134" s="94"/>
      <c r="C134" s="93"/>
      <c r="D134" s="93"/>
    </row>
    <row r="135" spans="2:4">
      <c r="B135" s="94"/>
      <c r="C135" s="93"/>
      <c r="D135" s="93"/>
    </row>
    <row r="136" spans="2:4">
      <c r="B136" s="94"/>
      <c r="C136" s="93"/>
      <c r="D136" s="93"/>
    </row>
    <row r="137" spans="2:4">
      <c r="B137" s="94"/>
      <c r="C137" s="93"/>
      <c r="D137" s="93"/>
    </row>
    <row r="138" spans="2:4">
      <c r="B138" s="94"/>
      <c r="C138" s="93"/>
      <c r="D138" s="93"/>
    </row>
    <row r="139" spans="2:4">
      <c r="B139" s="94"/>
      <c r="C139" s="93"/>
      <c r="D139" s="93"/>
    </row>
    <row r="140" spans="2:4">
      <c r="B140" s="94"/>
      <c r="C140" s="93"/>
      <c r="D140" s="93"/>
    </row>
    <row r="141" spans="2:4">
      <c r="B141" s="94"/>
      <c r="C141" s="93"/>
      <c r="D141" s="93"/>
    </row>
    <row r="142" spans="2:4">
      <c r="B142" s="94"/>
      <c r="C142" s="93"/>
      <c r="D142" s="93"/>
    </row>
    <row r="143" spans="2:4">
      <c r="B143" s="94"/>
      <c r="C143" s="93"/>
      <c r="D143" s="93"/>
    </row>
    <row r="144" spans="2:4">
      <c r="B144" s="94"/>
      <c r="C144" s="93"/>
      <c r="D144" s="93"/>
    </row>
    <row r="145" spans="2:4">
      <c r="B145" s="94"/>
      <c r="C145" s="93"/>
      <c r="D145" s="93"/>
    </row>
    <row r="146" spans="2:4">
      <c r="B146" s="94"/>
      <c r="C146" s="93"/>
      <c r="D146" s="93"/>
    </row>
    <row r="147" spans="2:4">
      <c r="B147" s="94"/>
      <c r="C147" s="93"/>
      <c r="D147" s="93"/>
    </row>
    <row r="148" spans="2:4">
      <c r="B148" s="94"/>
      <c r="C148" s="93"/>
      <c r="D148" s="93"/>
    </row>
    <row r="149" spans="2:4">
      <c r="B149" s="94"/>
      <c r="C149" s="93"/>
      <c r="D149" s="93"/>
    </row>
    <row r="150" spans="2:4">
      <c r="B150" s="94"/>
      <c r="C150" s="93"/>
      <c r="D150" s="93"/>
    </row>
    <row r="151" spans="2:4">
      <c r="B151" s="94"/>
      <c r="C151" s="93"/>
      <c r="D151" s="93"/>
    </row>
    <row r="152" spans="2:4">
      <c r="B152" s="94"/>
      <c r="C152" s="93"/>
      <c r="D152" s="93"/>
    </row>
    <row r="153" spans="2:4">
      <c r="B153" s="94"/>
      <c r="C153" s="93"/>
      <c r="D153" s="93"/>
    </row>
    <row r="154" spans="2:4">
      <c r="B154" s="94"/>
      <c r="C154" s="93"/>
      <c r="D154" s="93"/>
    </row>
    <row r="155" spans="2:4">
      <c r="B155" s="94"/>
      <c r="C155" s="93"/>
      <c r="D155" s="93"/>
    </row>
    <row r="156" spans="2:4">
      <c r="B156" s="94"/>
      <c r="C156" s="93"/>
      <c r="D156" s="93"/>
    </row>
    <row r="157" spans="2:4">
      <c r="B157" s="94"/>
      <c r="C157" s="93"/>
      <c r="D157" s="93"/>
    </row>
    <row r="158" spans="2:4">
      <c r="B158" s="94"/>
      <c r="C158" s="93"/>
      <c r="D158" s="93"/>
    </row>
    <row r="159" spans="2:4">
      <c r="B159" s="94"/>
      <c r="C159" s="93"/>
      <c r="D159" s="93"/>
    </row>
    <row r="160" spans="2:4">
      <c r="B160" s="94"/>
      <c r="C160" s="93"/>
      <c r="D160" s="93"/>
    </row>
    <row r="161" spans="2:4">
      <c r="B161" s="94"/>
      <c r="C161" s="93"/>
      <c r="D161" s="93"/>
    </row>
    <row r="162" spans="2:4">
      <c r="B162" s="94"/>
      <c r="C162" s="93"/>
      <c r="D162" s="93"/>
    </row>
    <row r="163" spans="2:4">
      <c r="B163" s="94"/>
      <c r="C163" s="93"/>
      <c r="D163" s="93"/>
    </row>
    <row r="164" spans="2:4">
      <c r="B164" s="94"/>
      <c r="C164" s="93"/>
      <c r="D164" s="93"/>
    </row>
    <row r="165" spans="2:4">
      <c r="B165" s="94"/>
      <c r="C165" s="93"/>
      <c r="D165" s="93"/>
    </row>
    <row r="166" spans="2:4">
      <c r="B166" s="94"/>
      <c r="C166" s="93"/>
      <c r="D166" s="93"/>
    </row>
    <row r="167" spans="2:4">
      <c r="B167" s="94"/>
      <c r="C167" s="93"/>
      <c r="D167" s="93"/>
    </row>
    <row r="168" spans="2:4">
      <c r="B168" s="94"/>
      <c r="C168" s="93"/>
      <c r="D168" s="93"/>
    </row>
    <row r="169" spans="2:4">
      <c r="B169" s="94"/>
      <c r="C169" s="93"/>
      <c r="D169" s="93"/>
    </row>
    <row r="170" spans="2:4">
      <c r="B170" s="94"/>
      <c r="C170" s="93"/>
      <c r="D170" s="93"/>
    </row>
    <row r="171" spans="2:4">
      <c r="B171" s="94"/>
      <c r="C171" s="93"/>
      <c r="D171" s="93"/>
    </row>
    <row r="172" spans="2:4">
      <c r="B172" s="94"/>
      <c r="C172" s="93"/>
      <c r="D172" s="93"/>
    </row>
    <row r="173" spans="2:4">
      <c r="B173" s="94"/>
      <c r="C173" s="93"/>
      <c r="D173" s="93"/>
    </row>
    <row r="174" spans="2:4">
      <c r="B174" s="94"/>
      <c r="C174" s="93"/>
      <c r="D174" s="93"/>
    </row>
    <row r="175" spans="2:4">
      <c r="B175" s="94"/>
      <c r="C175" s="93"/>
      <c r="D175" s="93"/>
    </row>
    <row r="176" spans="2:4">
      <c r="B176" s="94"/>
      <c r="C176" s="93"/>
      <c r="D176" s="93"/>
    </row>
    <row r="177" spans="2:4">
      <c r="B177" s="94"/>
      <c r="C177" s="93"/>
      <c r="D177" s="93"/>
    </row>
    <row r="178" spans="2:4">
      <c r="B178" s="94"/>
      <c r="C178" s="93"/>
      <c r="D178" s="93"/>
    </row>
    <row r="179" spans="2:4">
      <c r="B179" s="94"/>
      <c r="C179" s="93"/>
      <c r="D179" s="93"/>
    </row>
    <row r="180" spans="2:4">
      <c r="B180" s="94"/>
      <c r="C180" s="93"/>
      <c r="D180" s="93"/>
    </row>
    <row r="181" spans="2:4">
      <c r="B181" s="94"/>
      <c r="C181" s="93"/>
      <c r="D181" s="93"/>
    </row>
    <row r="182" spans="2:4">
      <c r="B182" s="94"/>
      <c r="C182" s="93"/>
      <c r="D182" s="93"/>
    </row>
    <row r="183" spans="2:4">
      <c r="B183" s="94"/>
      <c r="C183" s="93"/>
      <c r="D183" s="93"/>
    </row>
    <row r="184" spans="2:4">
      <c r="B184" s="94"/>
      <c r="C184" s="93"/>
      <c r="D184" s="93"/>
    </row>
    <row r="185" spans="2:4">
      <c r="B185" s="94"/>
      <c r="C185" s="93"/>
      <c r="D185" s="93"/>
    </row>
    <row r="186" spans="2:4">
      <c r="B186" s="94"/>
      <c r="C186" s="93"/>
      <c r="D186" s="93"/>
    </row>
    <row r="187" spans="2:4">
      <c r="B187" s="94"/>
      <c r="C187" s="93"/>
      <c r="D187" s="93"/>
    </row>
    <row r="188" spans="2:4">
      <c r="B188" s="94"/>
      <c r="C188" s="93"/>
      <c r="D188" s="93"/>
    </row>
    <row r="189" spans="2:4">
      <c r="B189" s="94"/>
      <c r="C189" s="93"/>
      <c r="D189" s="93"/>
    </row>
    <row r="190" spans="2:4">
      <c r="B190" s="94"/>
      <c r="C190" s="93"/>
      <c r="D190" s="93"/>
    </row>
    <row r="191" spans="2:4">
      <c r="B191" s="94"/>
      <c r="C191" s="93"/>
      <c r="D191" s="93"/>
    </row>
    <row r="192" spans="2:4">
      <c r="B192" s="94"/>
      <c r="C192" s="93"/>
      <c r="D192" s="93"/>
    </row>
    <row r="193" spans="2:4">
      <c r="B193" s="94"/>
      <c r="C193" s="93"/>
      <c r="D193" s="93"/>
    </row>
    <row r="194" spans="2:4">
      <c r="B194" s="94"/>
      <c r="C194" s="93"/>
      <c r="D194" s="93"/>
    </row>
    <row r="195" spans="2:4">
      <c r="B195" s="94"/>
      <c r="C195" s="93"/>
      <c r="D195" s="93"/>
    </row>
    <row r="196" spans="2:4">
      <c r="B196" s="94"/>
      <c r="C196" s="93"/>
      <c r="D196" s="93"/>
    </row>
    <row r="197" spans="2:4">
      <c r="B197" s="94"/>
      <c r="C197" s="93"/>
      <c r="D197" s="93"/>
    </row>
    <row r="198" spans="2:4">
      <c r="B198" s="94"/>
      <c r="C198" s="93"/>
      <c r="D198" s="93"/>
    </row>
    <row r="199" spans="2:4">
      <c r="B199" s="94"/>
      <c r="C199" s="93"/>
      <c r="D199" s="93"/>
    </row>
    <row r="200" spans="2:4">
      <c r="B200" s="94"/>
      <c r="C200" s="93"/>
      <c r="D200" s="93"/>
    </row>
    <row r="201" spans="2:4">
      <c r="B201" s="94"/>
      <c r="C201" s="93"/>
      <c r="D201" s="93"/>
    </row>
    <row r="202" spans="2:4">
      <c r="B202" s="94"/>
      <c r="C202" s="93"/>
      <c r="D202" s="93"/>
    </row>
    <row r="203" spans="2:4">
      <c r="B203" s="94"/>
      <c r="C203" s="93"/>
      <c r="D203" s="93"/>
    </row>
    <row r="204" spans="2:4">
      <c r="B204" s="94"/>
      <c r="C204" s="93"/>
      <c r="D204" s="93"/>
    </row>
    <row r="205" spans="2:4">
      <c r="B205" s="94"/>
      <c r="C205" s="93"/>
      <c r="D205" s="93"/>
    </row>
    <row r="206" spans="2:4">
      <c r="B206" s="94"/>
      <c r="C206" s="93"/>
      <c r="D206" s="93"/>
    </row>
    <row r="207" spans="2:4">
      <c r="B207" s="94"/>
      <c r="C207" s="93"/>
      <c r="D207" s="93"/>
    </row>
    <row r="208" spans="2:4">
      <c r="B208" s="94"/>
      <c r="C208" s="93"/>
      <c r="D208" s="93"/>
    </row>
    <row r="209" spans="2:4">
      <c r="B209" s="94"/>
      <c r="C209" s="93"/>
      <c r="D209" s="93"/>
    </row>
    <row r="210" spans="2:4">
      <c r="B210" s="94"/>
      <c r="C210" s="93"/>
      <c r="D210" s="93"/>
    </row>
    <row r="211" spans="2:4">
      <c r="B211" s="94"/>
      <c r="C211" s="93"/>
      <c r="D211" s="93"/>
    </row>
    <row r="212" spans="2:4">
      <c r="B212" s="94"/>
      <c r="C212" s="93"/>
      <c r="D212" s="93"/>
    </row>
    <row r="213" spans="2:4">
      <c r="B213" s="94"/>
      <c r="C213" s="93"/>
      <c r="D213" s="93"/>
    </row>
    <row r="214" spans="2:4">
      <c r="B214" s="94"/>
      <c r="C214" s="93"/>
      <c r="D214" s="93"/>
    </row>
    <row r="215" spans="2:4">
      <c r="B215" s="94"/>
      <c r="C215" s="93"/>
      <c r="D215" s="93"/>
    </row>
    <row r="216" spans="2:4">
      <c r="B216" s="94"/>
      <c r="C216" s="93"/>
      <c r="D216" s="93"/>
    </row>
    <row r="217" spans="2:4">
      <c r="B217" s="94"/>
      <c r="C217" s="93"/>
      <c r="D217" s="93"/>
    </row>
    <row r="218" spans="2:4">
      <c r="B218" s="94"/>
      <c r="C218" s="93"/>
      <c r="D218" s="93"/>
    </row>
    <row r="219" spans="2:4">
      <c r="B219" s="94"/>
      <c r="C219" s="93"/>
      <c r="D219" s="93"/>
    </row>
    <row r="220" spans="2:4">
      <c r="B220" s="94"/>
      <c r="C220" s="93"/>
      <c r="D220" s="93"/>
    </row>
    <row r="221" spans="2:4">
      <c r="B221" s="94"/>
      <c r="C221" s="93"/>
      <c r="D221" s="93"/>
    </row>
    <row r="222" spans="2:4">
      <c r="B222" s="94"/>
      <c r="C222" s="93"/>
      <c r="D222" s="93"/>
    </row>
    <row r="223" spans="2:4">
      <c r="B223" s="94"/>
      <c r="C223" s="93"/>
      <c r="D223" s="93"/>
    </row>
    <row r="224" spans="2:4">
      <c r="B224" s="94"/>
      <c r="C224" s="93"/>
      <c r="D224" s="93"/>
    </row>
    <row r="225" spans="2:4">
      <c r="B225" s="94"/>
      <c r="C225" s="93"/>
      <c r="D225" s="93"/>
    </row>
    <row r="226" spans="2:4">
      <c r="B226" s="94"/>
      <c r="C226" s="93"/>
      <c r="D226" s="93"/>
    </row>
    <row r="227" spans="2:4">
      <c r="B227" s="94"/>
      <c r="C227" s="93"/>
      <c r="D227" s="93"/>
    </row>
    <row r="228" spans="2:4">
      <c r="B228" s="94"/>
      <c r="C228" s="93"/>
      <c r="D228" s="93"/>
    </row>
    <row r="229" spans="2:4">
      <c r="B229" s="94"/>
      <c r="C229" s="93"/>
      <c r="D229" s="93"/>
    </row>
    <row r="230" spans="2:4">
      <c r="B230" s="94"/>
      <c r="C230" s="93"/>
      <c r="D230" s="93"/>
    </row>
    <row r="231" spans="2:4">
      <c r="B231" s="94"/>
      <c r="C231" s="93"/>
      <c r="D231" s="93"/>
    </row>
    <row r="232" spans="2:4">
      <c r="B232" s="94"/>
      <c r="C232" s="93"/>
      <c r="D232" s="93"/>
    </row>
    <row r="233" spans="2:4">
      <c r="B233" s="94"/>
      <c r="C233" s="93"/>
      <c r="D233" s="93"/>
    </row>
    <row r="234" spans="2:4">
      <c r="B234" s="94"/>
      <c r="C234" s="93"/>
      <c r="D234" s="93"/>
    </row>
    <row r="235" spans="2:4">
      <c r="B235" s="94"/>
      <c r="C235" s="93"/>
      <c r="D235" s="93"/>
    </row>
    <row r="236" spans="2:4">
      <c r="B236" s="94"/>
      <c r="C236" s="93"/>
      <c r="D236" s="93"/>
    </row>
    <row r="237" spans="2:4">
      <c r="B237" s="94"/>
      <c r="C237" s="93"/>
      <c r="D237" s="93"/>
    </row>
    <row r="238" spans="2:4">
      <c r="B238" s="94"/>
      <c r="C238" s="93"/>
      <c r="D238" s="93"/>
    </row>
    <row r="239" spans="2:4">
      <c r="B239" s="94"/>
      <c r="C239" s="93"/>
      <c r="D239" s="93"/>
    </row>
    <row r="240" spans="2:4">
      <c r="B240" s="94"/>
      <c r="C240" s="93"/>
      <c r="D240" s="93"/>
    </row>
    <row r="241" spans="2:4">
      <c r="B241" s="94"/>
      <c r="C241" s="93"/>
      <c r="D241" s="93"/>
    </row>
    <row r="242" spans="2:4">
      <c r="B242" s="94"/>
      <c r="C242" s="93"/>
      <c r="D242" s="93"/>
    </row>
    <row r="243" spans="2:4">
      <c r="B243" s="94"/>
      <c r="C243" s="93"/>
      <c r="D243" s="93"/>
    </row>
    <row r="244" spans="2:4">
      <c r="B244" s="94"/>
      <c r="C244" s="93"/>
      <c r="D244" s="93"/>
    </row>
    <row r="245" spans="2:4">
      <c r="B245" s="94"/>
      <c r="C245" s="93"/>
      <c r="D245" s="93"/>
    </row>
    <row r="246" spans="2:4">
      <c r="B246" s="94"/>
      <c r="C246" s="93"/>
      <c r="D246" s="93"/>
    </row>
    <row r="247" spans="2:4">
      <c r="B247" s="94"/>
      <c r="C247" s="93"/>
      <c r="D247" s="93"/>
    </row>
    <row r="248" spans="2:4">
      <c r="B248" s="94"/>
      <c r="C248" s="93"/>
      <c r="D248" s="93"/>
    </row>
    <row r="249" spans="2:4">
      <c r="B249" s="94"/>
      <c r="C249" s="93"/>
      <c r="D249" s="93"/>
    </row>
    <row r="250" spans="2:4">
      <c r="B250" s="94"/>
      <c r="C250" s="93"/>
      <c r="D250" s="93"/>
    </row>
    <row r="251" spans="2:4">
      <c r="B251" s="94"/>
      <c r="C251" s="93"/>
      <c r="D251" s="93"/>
    </row>
    <row r="252" spans="2:4">
      <c r="B252" s="94"/>
      <c r="C252" s="93"/>
      <c r="D252" s="93"/>
    </row>
    <row r="253" spans="2:4">
      <c r="B253" s="94"/>
      <c r="C253" s="93"/>
      <c r="D253" s="93"/>
    </row>
    <row r="254" spans="2:4">
      <c r="B254" s="94"/>
      <c r="C254" s="93"/>
      <c r="D254" s="93"/>
    </row>
    <row r="255" spans="2:4">
      <c r="B255" s="94"/>
      <c r="C255" s="93"/>
      <c r="D255" s="93"/>
    </row>
    <row r="256" spans="2:4">
      <c r="B256" s="94"/>
      <c r="C256" s="93"/>
      <c r="D256" s="93"/>
    </row>
    <row r="257" spans="2:4">
      <c r="B257" s="94"/>
      <c r="C257" s="93"/>
      <c r="D257" s="93"/>
    </row>
    <row r="258" spans="2:4">
      <c r="B258" s="94"/>
      <c r="C258" s="93"/>
      <c r="D258" s="93"/>
    </row>
    <row r="259" spans="2:4">
      <c r="B259" s="94"/>
      <c r="C259" s="93"/>
      <c r="D259" s="93"/>
    </row>
    <row r="260" spans="2:4">
      <c r="B260" s="94"/>
      <c r="C260" s="93"/>
      <c r="D260" s="93"/>
    </row>
    <row r="261" spans="2:4">
      <c r="B261" s="94"/>
      <c r="C261" s="93"/>
      <c r="D261" s="93"/>
    </row>
    <row r="262" spans="2:4">
      <c r="B262" s="94"/>
      <c r="C262" s="93"/>
      <c r="D262" s="93"/>
    </row>
    <row r="263" spans="2:4">
      <c r="B263" s="94"/>
      <c r="C263" s="93"/>
      <c r="D263" s="93"/>
    </row>
    <row r="264" spans="2:4">
      <c r="B264" s="94"/>
      <c r="C264" s="93"/>
      <c r="D264" s="93"/>
    </row>
    <row r="265" spans="2:4">
      <c r="B265" s="94"/>
      <c r="C265" s="93"/>
      <c r="D265" s="93"/>
    </row>
    <row r="266" spans="2:4">
      <c r="B266" s="94"/>
      <c r="C266" s="93"/>
      <c r="D266" s="93"/>
    </row>
    <row r="267" spans="2:4">
      <c r="B267" s="94"/>
      <c r="C267" s="93"/>
      <c r="D267" s="93"/>
    </row>
    <row r="268" spans="2:4">
      <c r="B268" s="94"/>
      <c r="C268" s="93"/>
      <c r="D268" s="93"/>
    </row>
    <row r="269" spans="2:4">
      <c r="B269" s="94"/>
      <c r="C269" s="93"/>
      <c r="D269" s="93"/>
    </row>
    <row r="270" spans="2:4">
      <c r="B270" s="94"/>
      <c r="C270" s="93"/>
      <c r="D270" s="93"/>
    </row>
    <row r="271" spans="2:4">
      <c r="B271" s="94"/>
      <c r="C271" s="93"/>
      <c r="D271" s="93"/>
    </row>
    <row r="272" spans="2:4">
      <c r="B272" s="94"/>
      <c r="C272" s="93"/>
      <c r="D272" s="93"/>
    </row>
    <row r="273" spans="2:4">
      <c r="B273" s="94"/>
      <c r="C273" s="93"/>
      <c r="D273" s="93"/>
    </row>
    <row r="274" spans="2:4">
      <c r="B274" s="94"/>
      <c r="C274" s="93"/>
      <c r="D274" s="93"/>
    </row>
    <row r="275" spans="2:4">
      <c r="B275" s="94"/>
      <c r="C275" s="93"/>
      <c r="D275" s="93"/>
    </row>
    <row r="276" spans="2:4">
      <c r="B276" s="94"/>
      <c r="C276" s="93"/>
      <c r="D276" s="93"/>
    </row>
    <row r="277" spans="2:4">
      <c r="B277" s="94"/>
      <c r="C277" s="93"/>
      <c r="D277" s="93"/>
    </row>
    <row r="278" spans="2:4">
      <c r="B278" s="94"/>
      <c r="C278" s="93"/>
      <c r="D278" s="93"/>
    </row>
    <row r="279" spans="2:4">
      <c r="B279" s="94"/>
      <c r="C279" s="93"/>
      <c r="D279" s="93"/>
    </row>
    <row r="280" spans="2:4">
      <c r="B280" s="94"/>
      <c r="C280" s="93"/>
      <c r="D280" s="93"/>
    </row>
    <row r="281" spans="2:4">
      <c r="B281" s="94"/>
      <c r="C281" s="93"/>
      <c r="D281" s="93"/>
    </row>
    <row r="282" spans="2:4">
      <c r="B282" s="94"/>
      <c r="C282" s="93"/>
      <c r="D282" s="93"/>
    </row>
    <row r="283" spans="2:4">
      <c r="B283" s="94"/>
      <c r="C283" s="93"/>
      <c r="D283" s="93"/>
    </row>
    <row r="284" spans="2:4">
      <c r="B284" s="94"/>
      <c r="C284" s="93"/>
      <c r="D284" s="93"/>
    </row>
    <row r="285" spans="2:4">
      <c r="B285" s="94"/>
      <c r="C285" s="93"/>
      <c r="D285" s="93"/>
    </row>
    <row r="286" spans="2:4">
      <c r="B286" s="94"/>
      <c r="C286" s="93"/>
      <c r="D286" s="93"/>
    </row>
    <row r="287" spans="2:4">
      <c r="B287" s="94"/>
      <c r="C287" s="93"/>
      <c r="D287" s="93"/>
    </row>
    <row r="288" spans="2:4">
      <c r="B288" s="94"/>
      <c r="C288" s="93"/>
      <c r="D288" s="93"/>
    </row>
    <row r="289" spans="2:4">
      <c r="B289" s="94"/>
      <c r="C289" s="93"/>
      <c r="D289" s="93"/>
    </row>
    <row r="290" spans="2:4">
      <c r="B290" s="94"/>
      <c r="C290" s="93"/>
      <c r="D290" s="93"/>
    </row>
    <row r="291" spans="2:4">
      <c r="B291" s="94"/>
      <c r="C291" s="93"/>
      <c r="D291" s="93"/>
    </row>
    <row r="292" spans="2:4">
      <c r="B292" s="94"/>
      <c r="C292" s="93"/>
      <c r="D292" s="93"/>
    </row>
    <row r="293" spans="2:4">
      <c r="B293" s="94"/>
      <c r="C293" s="93"/>
      <c r="D293" s="93"/>
    </row>
    <row r="294" spans="2:4">
      <c r="B294" s="94"/>
      <c r="C294" s="93"/>
      <c r="D294" s="93"/>
    </row>
    <row r="295" spans="2:4">
      <c r="B295" s="94"/>
      <c r="C295" s="93"/>
      <c r="D295" s="93"/>
    </row>
    <row r="296" spans="2:4">
      <c r="B296" s="94"/>
      <c r="C296" s="93"/>
      <c r="D296" s="93"/>
    </row>
    <row r="297" spans="2:4">
      <c r="B297" s="94"/>
      <c r="C297" s="93"/>
      <c r="D297" s="93"/>
    </row>
    <row r="298" spans="2:4">
      <c r="B298" s="94"/>
      <c r="C298" s="93"/>
      <c r="D298" s="93"/>
    </row>
    <row r="299" spans="2:4">
      <c r="B299" s="94"/>
      <c r="C299" s="93"/>
      <c r="D299" s="93"/>
    </row>
    <row r="300" spans="2:4">
      <c r="B300" s="94"/>
      <c r="C300" s="93"/>
      <c r="D300" s="93"/>
    </row>
    <row r="301" spans="2:4">
      <c r="B301" s="94"/>
      <c r="C301" s="93"/>
      <c r="D301" s="93"/>
    </row>
    <row r="302" spans="2:4">
      <c r="B302" s="94"/>
      <c r="C302" s="93"/>
      <c r="D302" s="93"/>
    </row>
    <row r="303" spans="2:4">
      <c r="B303" s="94"/>
      <c r="C303" s="93"/>
      <c r="D303" s="93"/>
    </row>
    <row r="304" spans="2:4">
      <c r="B304" s="94"/>
      <c r="C304" s="93"/>
      <c r="D304" s="93"/>
    </row>
    <row r="305" spans="2:4">
      <c r="B305" s="94"/>
      <c r="C305" s="93"/>
      <c r="D305" s="93"/>
    </row>
    <row r="306" spans="2:4">
      <c r="B306" s="94"/>
      <c r="C306" s="93"/>
      <c r="D306" s="93"/>
    </row>
    <row r="307" spans="2:4">
      <c r="B307" s="94"/>
      <c r="C307" s="93"/>
      <c r="D307" s="93"/>
    </row>
    <row r="308" spans="2:4">
      <c r="B308" s="94"/>
      <c r="C308" s="93"/>
      <c r="D308" s="93"/>
    </row>
    <row r="309" spans="2:4">
      <c r="B309" s="94"/>
      <c r="C309" s="93"/>
      <c r="D309" s="93"/>
    </row>
    <row r="310" spans="2:4">
      <c r="B310" s="94"/>
      <c r="C310" s="93"/>
      <c r="D310" s="93"/>
    </row>
    <row r="311" spans="2:4">
      <c r="B311" s="94"/>
      <c r="C311" s="93"/>
      <c r="D311" s="93"/>
    </row>
    <row r="312" spans="2:4">
      <c r="B312" s="94"/>
      <c r="C312" s="93"/>
      <c r="D312" s="93"/>
    </row>
    <row r="313" spans="2:4">
      <c r="B313" s="94"/>
      <c r="C313" s="93"/>
      <c r="D313" s="93"/>
    </row>
    <row r="314" spans="2:4">
      <c r="B314" s="94"/>
      <c r="C314" s="93"/>
      <c r="D314" s="93"/>
    </row>
    <row r="315" spans="2:4">
      <c r="B315" s="94"/>
      <c r="C315" s="93"/>
      <c r="D315" s="93"/>
    </row>
    <row r="316" spans="2:4">
      <c r="B316" s="94"/>
      <c r="C316" s="93"/>
      <c r="D316" s="93"/>
    </row>
    <row r="317" spans="2:4">
      <c r="B317" s="94"/>
      <c r="C317" s="93"/>
      <c r="D317" s="93"/>
    </row>
    <row r="318" spans="2:4">
      <c r="B318" s="94"/>
      <c r="C318" s="93"/>
      <c r="D318" s="93"/>
    </row>
    <row r="319" spans="2:4">
      <c r="B319" s="94"/>
      <c r="C319" s="93"/>
      <c r="D319" s="93"/>
    </row>
    <row r="320" spans="2:4">
      <c r="B320" s="94"/>
      <c r="C320" s="93"/>
      <c r="D320" s="93"/>
    </row>
    <row r="321" spans="2:4">
      <c r="B321" s="94"/>
      <c r="C321" s="93"/>
      <c r="D321" s="93"/>
    </row>
    <row r="322" spans="2:4">
      <c r="B322" s="94"/>
      <c r="C322" s="93"/>
      <c r="D322" s="93"/>
    </row>
    <row r="323" spans="2:4">
      <c r="B323" s="94"/>
      <c r="C323" s="93"/>
      <c r="D323" s="93"/>
    </row>
    <row r="324" spans="2:4">
      <c r="B324" s="94"/>
      <c r="C324" s="93"/>
      <c r="D324" s="93"/>
    </row>
    <row r="325" spans="2:4">
      <c r="B325" s="94"/>
      <c r="C325" s="93"/>
      <c r="D325" s="93"/>
    </row>
    <row r="326" spans="2:4">
      <c r="B326" s="94"/>
      <c r="C326" s="93"/>
      <c r="D326" s="93"/>
    </row>
    <row r="327" spans="2:4">
      <c r="B327" s="94"/>
      <c r="C327" s="93"/>
      <c r="D327" s="93"/>
    </row>
    <row r="328" spans="2:4">
      <c r="B328" s="94"/>
      <c r="C328" s="93"/>
      <c r="D328" s="93"/>
    </row>
    <row r="329" spans="2:4">
      <c r="B329" s="94"/>
      <c r="C329" s="93"/>
      <c r="D329" s="93"/>
    </row>
    <row r="330" spans="2:4">
      <c r="B330" s="94"/>
      <c r="C330" s="93"/>
      <c r="D330" s="93"/>
    </row>
    <row r="331" spans="2:4">
      <c r="B331" s="94"/>
      <c r="C331" s="93"/>
      <c r="D331" s="93"/>
    </row>
    <row r="332" spans="2:4">
      <c r="B332" s="94"/>
      <c r="C332" s="93"/>
      <c r="D332" s="93"/>
    </row>
    <row r="333" spans="2:4">
      <c r="B333" s="94"/>
      <c r="C333" s="93"/>
      <c r="D333" s="93"/>
    </row>
    <row r="334" spans="2:4">
      <c r="B334" s="94"/>
      <c r="C334" s="93"/>
      <c r="D334" s="93"/>
    </row>
    <row r="335" spans="2:4">
      <c r="B335" s="94"/>
      <c r="C335" s="93"/>
      <c r="D335" s="93"/>
    </row>
    <row r="336" spans="2:4">
      <c r="B336" s="94"/>
      <c r="C336" s="93"/>
      <c r="D336" s="93"/>
    </row>
    <row r="337" spans="2:4">
      <c r="B337" s="94"/>
      <c r="C337" s="93"/>
      <c r="D337" s="93"/>
    </row>
    <row r="338" spans="2:4">
      <c r="B338" s="94"/>
      <c r="C338" s="93"/>
      <c r="D338" s="93"/>
    </row>
    <row r="339" spans="2:4">
      <c r="B339" s="94"/>
      <c r="C339" s="93"/>
      <c r="D339" s="93"/>
    </row>
    <row r="340" spans="2:4">
      <c r="B340" s="94"/>
      <c r="C340" s="93"/>
      <c r="D340" s="93"/>
    </row>
    <row r="341" spans="2:4">
      <c r="B341" s="94"/>
      <c r="C341" s="93"/>
      <c r="D341" s="93"/>
    </row>
    <row r="342" spans="2:4">
      <c r="B342" s="94"/>
      <c r="C342" s="93"/>
      <c r="D342" s="93"/>
    </row>
    <row r="343" spans="2:4">
      <c r="B343" s="94"/>
      <c r="C343" s="93"/>
      <c r="D343" s="93"/>
    </row>
    <row r="344" spans="2:4">
      <c r="B344" s="94"/>
      <c r="C344" s="93"/>
      <c r="D344" s="93"/>
    </row>
    <row r="345" spans="2:4">
      <c r="B345" s="94"/>
      <c r="C345" s="93"/>
      <c r="D345" s="93"/>
    </row>
    <row r="346" spans="2:4">
      <c r="B346" s="94"/>
      <c r="C346" s="93"/>
      <c r="D346" s="93"/>
    </row>
    <row r="347" spans="2:4">
      <c r="B347" s="94"/>
      <c r="C347" s="93"/>
      <c r="D347" s="93"/>
    </row>
    <row r="348" spans="2:4">
      <c r="B348" s="94"/>
      <c r="C348" s="93"/>
      <c r="D348" s="93"/>
    </row>
    <row r="349" spans="2:4">
      <c r="B349" s="94"/>
      <c r="C349" s="93"/>
      <c r="D349" s="93"/>
    </row>
    <row r="350" spans="2:4">
      <c r="B350" s="94"/>
      <c r="C350" s="93"/>
      <c r="D350" s="93"/>
    </row>
    <row r="351" spans="2:4">
      <c r="B351" s="94"/>
      <c r="C351" s="93"/>
      <c r="D351" s="93"/>
    </row>
    <row r="352" spans="2:4">
      <c r="B352" s="94"/>
      <c r="C352" s="93"/>
      <c r="D352" s="93"/>
    </row>
    <row r="353" spans="2:4">
      <c r="B353" s="94"/>
      <c r="C353" s="93"/>
      <c r="D353" s="93"/>
    </row>
    <row r="354" spans="2:4">
      <c r="B354" s="94"/>
      <c r="C354" s="93"/>
      <c r="D354" s="93"/>
    </row>
    <row r="355" spans="2:4">
      <c r="B355" s="94"/>
      <c r="C355" s="93"/>
      <c r="D355" s="93"/>
    </row>
    <row r="356" spans="2:4">
      <c r="B356" s="94"/>
      <c r="C356" s="93"/>
      <c r="D356" s="93"/>
    </row>
    <row r="357" spans="2:4">
      <c r="B357" s="94"/>
      <c r="C357" s="93"/>
      <c r="D357" s="93"/>
    </row>
    <row r="358" spans="2:4">
      <c r="B358" s="94"/>
      <c r="C358" s="93"/>
      <c r="D358" s="93"/>
    </row>
    <row r="359" spans="2:4">
      <c r="B359" s="94"/>
      <c r="C359" s="93"/>
      <c r="D359" s="93"/>
    </row>
    <row r="360" spans="2:4">
      <c r="B360" s="94"/>
      <c r="C360" s="93"/>
      <c r="D360" s="93"/>
    </row>
    <row r="361" spans="2:4">
      <c r="B361" s="94"/>
      <c r="C361" s="93"/>
      <c r="D361" s="93"/>
    </row>
    <row r="362" spans="2:4">
      <c r="B362" s="94"/>
      <c r="C362" s="93"/>
      <c r="D362" s="93"/>
    </row>
    <row r="363" spans="2:4">
      <c r="B363" s="94"/>
      <c r="C363" s="93"/>
      <c r="D363" s="93"/>
    </row>
    <row r="364" spans="2:4">
      <c r="B364" s="94"/>
      <c r="C364" s="93"/>
      <c r="D364" s="93"/>
    </row>
    <row r="365" spans="2:4">
      <c r="B365" s="94"/>
      <c r="C365" s="93"/>
      <c r="D365" s="93"/>
    </row>
    <row r="366" spans="2:4">
      <c r="B366" s="94"/>
      <c r="C366" s="93"/>
      <c r="D366" s="93"/>
    </row>
    <row r="367" spans="2:4">
      <c r="B367" s="94"/>
      <c r="C367" s="93"/>
      <c r="D367" s="93"/>
    </row>
    <row r="368" spans="2:4">
      <c r="B368" s="94"/>
      <c r="C368" s="93"/>
      <c r="D368" s="93"/>
    </row>
    <row r="369" spans="2:4">
      <c r="B369" s="94"/>
      <c r="C369" s="93"/>
      <c r="D369" s="93"/>
    </row>
    <row r="370" spans="2:4">
      <c r="B370" s="94"/>
      <c r="C370" s="93"/>
      <c r="D370" s="93"/>
    </row>
    <row r="371" spans="2:4">
      <c r="B371" s="94"/>
      <c r="C371" s="93"/>
      <c r="D371" s="93"/>
    </row>
    <row r="372" spans="2:4">
      <c r="B372" s="94"/>
      <c r="C372" s="93"/>
      <c r="D372" s="93"/>
    </row>
    <row r="373" spans="2:4">
      <c r="B373" s="94"/>
      <c r="C373" s="93"/>
      <c r="D373" s="93"/>
    </row>
    <row r="374" spans="2:4">
      <c r="B374" s="94"/>
      <c r="C374" s="93"/>
      <c r="D374" s="93"/>
    </row>
    <row r="375" spans="2:4">
      <c r="B375" s="94"/>
      <c r="C375" s="93"/>
      <c r="D375" s="93"/>
    </row>
    <row r="376" spans="2:4">
      <c r="B376" s="94"/>
      <c r="C376" s="93"/>
      <c r="D376" s="93"/>
    </row>
    <row r="377" spans="2:4">
      <c r="B377" s="94"/>
      <c r="C377" s="93"/>
      <c r="D377" s="93"/>
    </row>
    <row r="378" spans="2:4">
      <c r="B378" s="94"/>
      <c r="C378" s="93"/>
      <c r="D378" s="93"/>
    </row>
    <row r="379" spans="2:4">
      <c r="B379" s="94"/>
      <c r="C379" s="93"/>
      <c r="D379" s="93"/>
    </row>
    <row r="380" spans="2:4">
      <c r="B380" s="94"/>
      <c r="C380" s="93"/>
      <c r="D380" s="93"/>
    </row>
    <row r="381" spans="2:4">
      <c r="B381" s="94"/>
      <c r="C381" s="93"/>
      <c r="D381" s="93"/>
    </row>
    <row r="382" spans="2:4">
      <c r="B382" s="94"/>
      <c r="C382" s="93"/>
      <c r="D382" s="93"/>
    </row>
    <row r="383" spans="2:4">
      <c r="B383" s="94"/>
      <c r="C383" s="93"/>
      <c r="D383" s="93"/>
    </row>
    <row r="384" spans="2:4">
      <c r="B384" s="94"/>
      <c r="C384" s="93"/>
      <c r="D384" s="93"/>
    </row>
    <row r="385" spans="2:4">
      <c r="B385" s="94"/>
      <c r="C385" s="93"/>
      <c r="D385" s="93"/>
    </row>
    <row r="386" spans="2:4">
      <c r="B386" s="94"/>
      <c r="C386" s="93"/>
      <c r="D386" s="93"/>
    </row>
    <row r="387" spans="2:4">
      <c r="B387" s="94"/>
      <c r="C387" s="93"/>
      <c r="D387" s="93"/>
    </row>
    <row r="388" spans="2:4">
      <c r="B388" s="94"/>
      <c r="C388" s="93"/>
      <c r="D388" s="93"/>
    </row>
    <row r="389" spans="2:4">
      <c r="B389" s="94"/>
      <c r="C389" s="93"/>
      <c r="D389" s="93"/>
    </row>
    <row r="390" spans="2:4">
      <c r="B390" s="94"/>
      <c r="C390" s="93"/>
      <c r="D390" s="93"/>
    </row>
    <row r="391" spans="2:4">
      <c r="B391" s="94"/>
      <c r="C391" s="93"/>
      <c r="D391" s="93"/>
    </row>
    <row r="392" spans="2:4">
      <c r="B392" s="94"/>
      <c r="C392" s="93"/>
      <c r="D392" s="93"/>
    </row>
    <row r="393" spans="2:4">
      <c r="B393" s="94"/>
      <c r="C393" s="93"/>
      <c r="D393" s="93"/>
    </row>
    <row r="394" spans="2:4">
      <c r="B394" s="94"/>
      <c r="C394" s="93"/>
      <c r="D394" s="93"/>
    </row>
    <row r="395" spans="2:4">
      <c r="B395" s="94"/>
      <c r="C395" s="93"/>
      <c r="D395" s="93"/>
    </row>
    <row r="396" spans="2:4">
      <c r="B396" s="94"/>
      <c r="C396" s="93"/>
      <c r="D396" s="93"/>
    </row>
    <row r="397" spans="2:4">
      <c r="B397" s="94"/>
      <c r="C397" s="93"/>
      <c r="D397" s="93"/>
    </row>
    <row r="398" spans="2:4">
      <c r="B398" s="94"/>
      <c r="C398" s="93"/>
      <c r="D398" s="93"/>
    </row>
    <row r="399" spans="2:4">
      <c r="B399" s="94"/>
      <c r="C399" s="93"/>
      <c r="D399" s="93"/>
    </row>
    <row r="400" spans="2:4">
      <c r="B400" s="94"/>
      <c r="C400" s="93"/>
      <c r="D400" s="93"/>
    </row>
    <row r="401" spans="2:4">
      <c r="B401" s="94"/>
      <c r="C401" s="93"/>
      <c r="D401" s="93"/>
    </row>
    <row r="402" spans="2:4">
      <c r="B402" s="94"/>
      <c r="C402" s="93"/>
      <c r="D402" s="93"/>
    </row>
    <row r="403" spans="2:4">
      <c r="B403" s="94"/>
      <c r="C403" s="93"/>
      <c r="D403" s="93"/>
    </row>
    <row r="404" spans="2:4">
      <c r="B404" s="94"/>
      <c r="C404" s="93"/>
      <c r="D404" s="93"/>
    </row>
    <row r="405" spans="2:4">
      <c r="B405" s="94"/>
      <c r="C405" s="93"/>
      <c r="D405" s="93"/>
    </row>
    <row r="406" spans="2:4">
      <c r="B406" s="94"/>
      <c r="C406" s="93"/>
      <c r="D406" s="93"/>
    </row>
    <row r="407" spans="2:4">
      <c r="B407" s="94"/>
      <c r="C407" s="93"/>
      <c r="D407" s="93"/>
    </row>
    <row r="408" spans="2:4">
      <c r="B408" s="94"/>
      <c r="C408" s="93"/>
      <c r="D408" s="93"/>
    </row>
    <row r="409" spans="2:4">
      <c r="B409" s="94"/>
      <c r="C409" s="93"/>
      <c r="D409" s="93"/>
    </row>
    <row r="410" spans="2:4">
      <c r="B410" s="94"/>
      <c r="C410" s="93"/>
      <c r="D410" s="93"/>
    </row>
    <row r="411" spans="2:4">
      <c r="B411" s="94"/>
      <c r="C411" s="93"/>
      <c r="D411" s="93"/>
    </row>
    <row r="412" spans="2:4">
      <c r="B412" s="94"/>
      <c r="C412" s="93"/>
      <c r="D412" s="93"/>
    </row>
    <row r="413" spans="2:4">
      <c r="B413" s="94"/>
      <c r="C413" s="93"/>
      <c r="D413" s="93"/>
    </row>
    <row r="414" spans="2:4">
      <c r="B414" s="94"/>
      <c r="C414" s="93"/>
      <c r="D414" s="93"/>
    </row>
    <row r="415" spans="2:4">
      <c r="B415" s="94"/>
      <c r="C415" s="93"/>
      <c r="D415" s="93"/>
    </row>
    <row r="416" spans="2:4">
      <c r="B416" s="94"/>
      <c r="C416" s="93"/>
      <c r="D416" s="93"/>
    </row>
    <row r="417" spans="2:4">
      <c r="B417" s="94"/>
      <c r="C417" s="93"/>
      <c r="D417" s="93"/>
    </row>
    <row r="418" spans="2:4">
      <c r="B418" s="94"/>
      <c r="C418" s="93"/>
      <c r="D418" s="93"/>
    </row>
    <row r="419" spans="2:4">
      <c r="B419" s="94"/>
      <c r="C419" s="93"/>
      <c r="D419" s="93"/>
    </row>
    <row r="420" spans="2:4">
      <c r="B420" s="94"/>
      <c r="C420" s="93"/>
      <c r="D420" s="93"/>
    </row>
    <row r="421" spans="2:4">
      <c r="B421" s="94"/>
      <c r="C421" s="93"/>
      <c r="D421" s="93"/>
    </row>
    <row r="422" spans="2:4">
      <c r="B422" s="94"/>
      <c r="C422" s="93"/>
      <c r="D422" s="93"/>
    </row>
    <row r="423" spans="2:4">
      <c r="B423" s="94"/>
      <c r="C423" s="93"/>
      <c r="D423" s="93"/>
    </row>
    <row r="424" spans="2:4">
      <c r="B424" s="94"/>
      <c r="C424" s="93"/>
      <c r="D424" s="93"/>
    </row>
    <row r="425" spans="2:4">
      <c r="B425" s="94"/>
      <c r="C425" s="93"/>
      <c r="D425" s="93"/>
    </row>
    <row r="426" spans="2:4">
      <c r="B426" s="94"/>
      <c r="C426" s="93"/>
      <c r="D426" s="93"/>
    </row>
    <row r="427" spans="2:4">
      <c r="B427" s="94"/>
      <c r="C427" s="93"/>
      <c r="D427" s="93"/>
    </row>
    <row r="428" spans="2:4">
      <c r="B428" s="94"/>
      <c r="C428" s="93"/>
      <c r="D428" s="93"/>
    </row>
    <row r="429" spans="2:4">
      <c r="B429" s="94"/>
      <c r="C429" s="93"/>
      <c r="D429" s="93"/>
    </row>
    <row r="430" spans="2:4">
      <c r="B430" s="94"/>
      <c r="C430" s="93"/>
      <c r="D430" s="93"/>
    </row>
    <row r="431" spans="2:4">
      <c r="B431" s="94"/>
      <c r="C431" s="93"/>
      <c r="D431" s="93"/>
    </row>
    <row r="432" spans="2:4">
      <c r="B432" s="94"/>
      <c r="C432" s="93"/>
      <c r="D432" s="93"/>
    </row>
    <row r="433" spans="2:4">
      <c r="B433" s="94"/>
      <c r="C433" s="93"/>
      <c r="D433" s="93"/>
    </row>
    <row r="434" spans="2:4">
      <c r="B434" s="94"/>
      <c r="C434" s="93"/>
      <c r="D434" s="93"/>
    </row>
    <row r="435" spans="2:4">
      <c r="B435" s="94"/>
      <c r="C435" s="93"/>
      <c r="D435" s="93"/>
    </row>
    <row r="436" spans="2:4">
      <c r="B436" s="94"/>
      <c r="C436" s="93"/>
      <c r="D436" s="93"/>
    </row>
    <row r="437" spans="2:4">
      <c r="B437" s="94"/>
      <c r="C437" s="93"/>
      <c r="D437" s="93"/>
    </row>
    <row r="438" spans="2:4">
      <c r="B438" s="94"/>
      <c r="C438" s="93"/>
      <c r="D438" s="93"/>
    </row>
    <row r="439" spans="2:4">
      <c r="B439" s="94"/>
      <c r="C439" s="93"/>
      <c r="D439" s="93"/>
    </row>
    <row r="440" spans="2:4">
      <c r="B440" s="94"/>
      <c r="C440" s="93"/>
      <c r="D440" s="93"/>
    </row>
    <row r="441" spans="2:4">
      <c r="B441" s="94"/>
      <c r="C441" s="93"/>
      <c r="D441" s="93"/>
    </row>
    <row r="442" spans="2:4">
      <c r="B442" s="94"/>
      <c r="C442" s="93"/>
      <c r="D442" s="93"/>
    </row>
    <row r="443" spans="2:4">
      <c r="B443" s="94"/>
      <c r="C443" s="93"/>
      <c r="D443" s="93"/>
    </row>
    <row r="444" spans="2:4">
      <c r="B444" s="94"/>
      <c r="C444" s="93"/>
      <c r="D444" s="93"/>
    </row>
    <row r="445" spans="2:4">
      <c r="B445" s="94"/>
      <c r="C445" s="93"/>
      <c r="D445" s="93"/>
    </row>
    <row r="446" spans="2:4">
      <c r="B446" s="94"/>
      <c r="C446" s="93"/>
      <c r="D446" s="93"/>
    </row>
    <row r="447" spans="2:4">
      <c r="B447" s="94"/>
      <c r="C447" s="93"/>
      <c r="D447" s="93"/>
    </row>
    <row r="448" spans="2:4">
      <c r="B448" s="94"/>
      <c r="C448" s="93"/>
      <c r="D448" s="93"/>
    </row>
    <row r="449" spans="2:4">
      <c r="B449" s="94"/>
      <c r="C449" s="93"/>
      <c r="D449" s="93"/>
    </row>
    <row r="450" spans="2:4">
      <c r="B450" s="94"/>
      <c r="C450" s="93"/>
      <c r="D450" s="93"/>
    </row>
    <row r="451" spans="2:4">
      <c r="B451" s="94"/>
      <c r="C451" s="93"/>
      <c r="D451" s="93"/>
    </row>
    <row r="452" spans="2:4">
      <c r="B452" s="94"/>
      <c r="C452" s="93"/>
      <c r="D452" s="93"/>
    </row>
    <row r="453" spans="2:4">
      <c r="B453" s="94"/>
      <c r="C453" s="93"/>
      <c r="D453" s="93"/>
    </row>
    <row r="454" spans="2:4">
      <c r="B454" s="94"/>
      <c r="C454" s="93"/>
      <c r="D454" s="93"/>
    </row>
    <row r="455" spans="2:4">
      <c r="B455" s="94"/>
      <c r="C455" s="93"/>
      <c r="D455" s="93"/>
    </row>
    <row r="456" spans="2:4">
      <c r="B456" s="94"/>
      <c r="C456" s="93"/>
      <c r="D456" s="93"/>
    </row>
    <row r="457" spans="2:4">
      <c r="B457" s="94"/>
      <c r="C457" s="93"/>
      <c r="D457" s="93"/>
    </row>
    <row r="458" spans="2:4">
      <c r="B458" s="94"/>
      <c r="C458" s="93"/>
      <c r="D458" s="93"/>
    </row>
    <row r="459" spans="2:4">
      <c r="B459" s="94"/>
      <c r="C459" s="93"/>
      <c r="D459" s="93"/>
    </row>
    <row r="460" spans="2:4">
      <c r="B460" s="94"/>
      <c r="C460" s="93"/>
      <c r="D460" s="93"/>
    </row>
    <row r="461" spans="2:4">
      <c r="B461" s="94"/>
      <c r="C461" s="93"/>
      <c r="D461" s="93"/>
    </row>
    <row r="462" spans="2:4">
      <c r="B462" s="94"/>
      <c r="C462" s="93"/>
      <c r="D462" s="93"/>
    </row>
    <row r="463" spans="2:4">
      <c r="B463" s="94"/>
      <c r="C463" s="93"/>
      <c r="D463" s="93"/>
    </row>
    <row r="464" spans="2:4">
      <c r="B464" s="94"/>
      <c r="C464" s="93"/>
      <c r="D464" s="93"/>
    </row>
    <row r="465" spans="2:4">
      <c r="B465" s="94"/>
      <c r="C465" s="93"/>
      <c r="D465" s="93"/>
    </row>
    <row r="466" spans="2:4">
      <c r="B466" s="94"/>
      <c r="C466" s="93"/>
      <c r="D466" s="93"/>
    </row>
    <row r="467" spans="2:4">
      <c r="B467" s="94"/>
      <c r="C467" s="93"/>
      <c r="D467" s="93"/>
    </row>
    <row r="468" spans="2:4">
      <c r="B468" s="94"/>
      <c r="C468" s="93"/>
      <c r="D468" s="93"/>
    </row>
    <row r="469" spans="2:4">
      <c r="B469" s="94"/>
      <c r="C469" s="93"/>
      <c r="D469" s="93"/>
    </row>
    <row r="470" spans="2:4">
      <c r="B470" s="94"/>
      <c r="C470" s="93"/>
      <c r="D470" s="93"/>
    </row>
    <row r="471" spans="2:4">
      <c r="B471" s="94"/>
      <c r="C471" s="93"/>
      <c r="D471" s="93"/>
    </row>
    <row r="472" spans="2:4">
      <c r="B472" s="94"/>
      <c r="C472" s="93"/>
      <c r="D472" s="93"/>
    </row>
    <row r="473" spans="2:4">
      <c r="B473" s="94"/>
      <c r="C473" s="93"/>
      <c r="D473" s="93"/>
    </row>
    <row r="474" spans="2:4">
      <c r="B474" s="94"/>
      <c r="C474" s="93"/>
      <c r="D474" s="93"/>
    </row>
    <row r="475" spans="2:4">
      <c r="B475" s="94"/>
      <c r="C475" s="93"/>
      <c r="D475" s="93"/>
    </row>
    <row r="476" spans="2:4">
      <c r="B476" s="94"/>
      <c r="C476" s="93"/>
      <c r="D476" s="93"/>
    </row>
    <row r="477" spans="2:4">
      <c r="B477" s="94"/>
      <c r="C477" s="93"/>
      <c r="D477" s="93"/>
    </row>
    <row r="478" spans="2:4">
      <c r="B478" s="94"/>
      <c r="C478" s="93"/>
      <c r="D478" s="93"/>
    </row>
    <row r="479" spans="2:4">
      <c r="B479" s="94"/>
      <c r="C479" s="93"/>
      <c r="D479" s="93"/>
    </row>
    <row r="480" spans="2:4">
      <c r="B480" s="94"/>
      <c r="C480" s="93"/>
      <c r="D480" s="93"/>
    </row>
    <row r="481" spans="2:4">
      <c r="B481" s="94"/>
      <c r="C481" s="93"/>
      <c r="D481" s="93"/>
    </row>
    <row r="482" spans="2:4">
      <c r="B482" s="94"/>
      <c r="C482" s="93"/>
      <c r="D482" s="93"/>
    </row>
    <row r="483" spans="2:4">
      <c r="B483" s="94"/>
      <c r="C483" s="93"/>
      <c r="D483" s="93"/>
    </row>
    <row r="484" spans="2:4">
      <c r="B484" s="94"/>
      <c r="C484" s="93"/>
      <c r="D484" s="93"/>
    </row>
    <row r="485" spans="2:4">
      <c r="B485" s="94"/>
      <c r="C485" s="93"/>
      <c r="D485" s="93"/>
    </row>
    <row r="486" spans="2:4">
      <c r="B486" s="94"/>
      <c r="C486" s="93"/>
      <c r="D486" s="93"/>
    </row>
    <row r="487" spans="2:4">
      <c r="B487" s="94"/>
      <c r="C487" s="93"/>
      <c r="D487" s="93"/>
    </row>
    <row r="488" spans="2:4">
      <c r="B488" s="94"/>
      <c r="C488" s="93"/>
      <c r="D488" s="93"/>
    </row>
    <row r="489" spans="2:4">
      <c r="B489" s="94"/>
      <c r="C489" s="93"/>
      <c r="D489" s="93"/>
    </row>
    <row r="490" spans="2:4">
      <c r="B490" s="94"/>
      <c r="C490" s="93"/>
      <c r="D490" s="93"/>
    </row>
    <row r="491" spans="2:4">
      <c r="B491" s="94"/>
      <c r="C491" s="93"/>
      <c r="D491" s="93"/>
    </row>
    <row r="492" spans="2:4">
      <c r="B492" s="94"/>
      <c r="C492" s="93"/>
      <c r="D492" s="93"/>
    </row>
    <row r="493" spans="2:4">
      <c r="B493" s="94"/>
      <c r="C493" s="93"/>
      <c r="D493" s="93"/>
    </row>
    <row r="494" spans="2:4">
      <c r="B494" s="94"/>
      <c r="C494" s="93"/>
      <c r="D494" s="93"/>
    </row>
    <row r="495" spans="2:4">
      <c r="B495" s="94"/>
      <c r="C495" s="93"/>
      <c r="D495" s="93"/>
    </row>
    <row r="496" spans="2:4">
      <c r="B496" s="94"/>
      <c r="C496" s="93"/>
      <c r="D496" s="93"/>
    </row>
    <row r="497" spans="2:4">
      <c r="B497" s="94"/>
      <c r="C497" s="93"/>
      <c r="D497" s="93"/>
    </row>
    <row r="498" spans="2:4">
      <c r="B498" s="94"/>
      <c r="C498" s="93"/>
      <c r="D498" s="93"/>
    </row>
    <row r="499" spans="2:4">
      <c r="B499" s="94"/>
      <c r="C499" s="93"/>
      <c r="D499" s="93"/>
    </row>
    <row r="500" spans="2:4">
      <c r="B500" s="94"/>
      <c r="C500" s="93"/>
      <c r="D500" s="93"/>
    </row>
    <row r="501" spans="2:4">
      <c r="B501" s="94"/>
      <c r="C501" s="93"/>
      <c r="D501" s="93"/>
    </row>
    <row r="502" spans="2:4">
      <c r="B502" s="94"/>
      <c r="C502" s="93"/>
      <c r="D502" s="93"/>
    </row>
    <row r="503" spans="2:4">
      <c r="B503" s="94"/>
      <c r="C503" s="93"/>
      <c r="D503" s="93"/>
    </row>
    <row r="504" spans="2:4">
      <c r="B504" s="94"/>
      <c r="C504" s="93"/>
      <c r="D504" s="93"/>
    </row>
    <row r="505" spans="2:4">
      <c r="B505" s="94"/>
      <c r="C505" s="93"/>
      <c r="D505" s="93"/>
    </row>
    <row r="506" spans="2:4">
      <c r="B506" s="94"/>
      <c r="C506" s="93"/>
      <c r="D506" s="93"/>
    </row>
    <row r="507" spans="2:4">
      <c r="B507" s="94"/>
      <c r="C507" s="93"/>
      <c r="D507" s="93"/>
    </row>
    <row r="508" spans="2:4">
      <c r="B508" s="94"/>
      <c r="C508" s="93"/>
      <c r="D508" s="93"/>
    </row>
    <row r="509" spans="2:4">
      <c r="B509" s="94"/>
      <c r="C509" s="93"/>
      <c r="D509" s="93"/>
    </row>
    <row r="510" spans="2:4">
      <c r="B510" s="94"/>
      <c r="C510" s="93"/>
      <c r="D510" s="93"/>
    </row>
    <row r="511" spans="2:4">
      <c r="B511" s="94"/>
      <c r="C511" s="93"/>
      <c r="D511" s="93"/>
    </row>
    <row r="512" spans="2:4">
      <c r="B512" s="94"/>
      <c r="C512" s="93"/>
      <c r="D512" s="93"/>
    </row>
    <row r="513" spans="2:4">
      <c r="B513" s="94"/>
      <c r="C513" s="93"/>
      <c r="D513" s="93"/>
    </row>
    <row r="514" spans="2:4">
      <c r="B514" s="94"/>
      <c r="C514" s="93"/>
      <c r="D514" s="93"/>
    </row>
    <row r="515" spans="2:4">
      <c r="B515" s="94"/>
      <c r="C515" s="93"/>
      <c r="D515" s="93"/>
    </row>
    <row r="516" spans="2:4">
      <c r="B516" s="94"/>
      <c r="C516" s="93"/>
      <c r="D516" s="93"/>
    </row>
    <row r="517" spans="2:4">
      <c r="B517" s="94"/>
      <c r="C517" s="93"/>
      <c r="D517" s="93"/>
    </row>
    <row r="518" spans="2:4">
      <c r="B518" s="94"/>
      <c r="C518" s="93"/>
      <c r="D518" s="93"/>
    </row>
    <row r="519" spans="2:4">
      <c r="B519" s="94"/>
      <c r="C519" s="93"/>
      <c r="D519" s="93"/>
    </row>
    <row r="520" spans="2:4">
      <c r="B520" s="94"/>
      <c r="C520" s="93"/>
      <c r="D520" s="93"/>
    </row>
    <row r="521" spans="2:4">
      <c r="B521" s="94"/>
      <c r="C521" s="93"/>
      <c r="D521" s="93"/>
    </row>
    <row r="522" spans="2:4">
      <c r="B522" s="94"/>
      <c r="C522" s="93"/>
      <c r="D522" s="93"/>
    </row>
    <row r="523" spans="2:4">
      <c r="B523" s="94"/>
      <c r="C523" s="93"/>
      <c r="D523" s="93"/>
    </row>
    <row r="524" spans="2:4">
      <c r="B524" s="94"/>
      <c r="C524" s="93"/>
      <c r="D524" s="93"/>
    </row>
    <row r="525" spans="2:4">
      <c r="B525" s="94"/>
      <c r="C525" s="93"/>
      <c r="D525" s="93"/>
    </row>
    <row r="526" spans="2:4">
      <c r="B526" s="94"/>
      <c r="C526" s="93"/>
      <c r="D526" s="93"/>
    </row>
    <row r="527" spans="2:4">
      <c r="B527" s="94"/>
      <c r="C527" s="93"/>
      <c r="D527" s="93"/>
    </row>
    <row r="528" spans="2:4">
      <c r="B528" s="94"/>
      <c r="C528" s="93"/>
      <c r="D528" s="93"/>
    </row>
    <row r="529" spans="2:4">
      <c r="B529" s="94"/>
      <c r="C529" s="93"/>
      <c r="D529" s="93"/>
    </row>
    <row r="530" spans="2:4">
      <c r="B530" s="94"/>
      <c r="C530" s="93"/>
      <c r="D530" s="93"/>
    </row>
    <row r="531" spans="2:4">
      <c r="B531" s="94"/>
      <c r="C531" s="93"/>
      <c r="D531" s="93"/>
    </row>
    <row r="532" spans="2:4">
      <c r="B532" s="94"/>
      <c r="C532" s="93"/>
      <c r="D532" s="93"/>
    </row>
    <row r="533" spans="2:4">
      <c r="B533" s="94"/>
      <c r="C533" s="93"/>
      <c r="D533" s="93"/>
    </row>
    <row r="534" spans="2:4">
      <c r="B534" s="94"/>
      <c r="C534" s="93"/>
      <c r="D534" s="93"/>
    </row>
    <row r="535" spans="2:4">
      <c r="B535" s="94"/>
      <c r="C535" s="93"/>
      <c r="D535" s="93"/>
    </row>
    <row r="536" spans="2:4">
      <c r="B536" s="94"/>
      <c r="C536" s="93"/>
      <c r="D536" s="93"/>
    </row>
    <row r="537" spans="2:4">
      <c r="B537" s="94"/>
      <c r="C537" s="93"/>
      <c r="D537" s="93"/>
    </row>
    <row r="538" spans="2:4">
      <c r="B538" s="94"/>
      <c r="C538" s="93"/>
      <c r="D538" s="93"/>
    </row>
    <row r="539" spans="2:4">
      <c r="B539" s="94"/>
      <c r="C539" s="93"/>
      <c r="D539" s="93"/>
    </row>
    <row r="540" spans="2:4">
      <c r="B540" s="94"/>
      <c r="C540" s="93"/>
      <c r="D540" s="93"/>
    </row>
    <row r="541" spans="2:4">
      <c r="B541" s="94"/>
      <c r="C541" s="93"/>
      <c r="D541" s="93"/>
    </row>
    <row r="542" spans="2:4">
      <c r="B542" s="94"/>
      <c r="C542" s="93"/>
      <c r="D542" s="93"/>
    </row>
    <row r="543" spans="2:4">
      <c r="B543" s="94"/>
      <c r="C543" s="93"/>
      <c r="D543" s="93"/>
    </row>
    <row r="544" spans="2:4">
      <c r="B544" s="94"/>
      <c r="C544" s="93"/>
      <c r="D544" s="93"/>
    </row>
    <row r="545" spans="2:4">
      <c r="B545" s="94"/>
      <c r="C545" s="93"/>
      <c r="D545" s="93"/>
    </row>
    <row r="546" spans="2:4">
      <c r="B546" s="94"/>
      <c r="C546" s="93"/>
      <c r="D546" s="93"/>
    </row>
    <row r="547" spans="2:4">
      <c r="B547" s="94"/>
      <c r="C547" s="93"/>
      <c r="D547" s="93"/>
    </row>
    <row r="548" spans="2:4">
      <c r="B548" s="94"/>
      <c r="C548" s="93"/>
      <c r="D548" s="93"/>
    </row>
    <row r="549" spans="2:4">
      <c r="B549" s="94"/>
      <c r="C549" s="93"/>
      <c r="D549" s="93"/>
    </row>
    <row r="550" spans="2:4">
      <c r="B550" s="94"/>
      <c r="C550" s="93"/>
      <c r="D550" s="93"/>
    </row>
    <row r="551" spans="2:4">
      <c r="B551" s="94"/>
      <c r="C551" s="93"/>
      <c r="D551" s="93"/>
    </row>
    <row r="552" spans="2:4">
      <c r="B552" s="94"/>
      <c r="C552" s="93"/>
      <c r="D552" s="93"/>
    </row>
    <row r="553" spans="2:4">
      <c r="B553" s="94"/>
      <c r="C553" s="93"/>
      <c r="D553" s="93"/>
    </row>
    <row r="554" spans="2:4">
      <c r="B554" s="94"/>
      <c r="C554" s="93"/>
      <c r="D554" s="93"/>
    </row>
    <row r="555" spans="2:4">
      <c r="B555" s="94"/>
      <c r="C555" s="93"/>
      <c r="D555" s="93"/>
    </row>
    <row r="556" spans="2:4">
      <c r="B556" s="94"/>
      <c r="C556" s="93"/>
      <c r="D556" s="93"/>
    </row>
    <row r="557" spans="2:4">
      <c r="B557" s="94"/>
      <c r="C557" s="93"/>
      <c r="D557" s="93"/>
    </row>
    <row r="558" spans="2:4">
      <c r="B558" s="94"/>
      <c r="C558" s="93"/>
      <c r="D558" s="93"/>
    </row>
    <row r="559" spans="2:4">
      <c r="B559" s="94"/>
      <c r="C559" s="93"/>
      <c r="D559" s="93"/>
    </row>
    <row r="560" spans="2:4">
      <c r="B560" s="94"/>
      <c r="C560" s="93"/>
      <c r="D560" s="93"/>
    </row>
    <row r="561" spans="2:4">
      <c r="B561" s="94"/>
      <c r="C561" s="93"/>
      <c r="D561" s="93"/>
    </row>
    <row r="562" spans="2:4">
      <c r="B562" s="94"/>
      <c r="C562" s="93"/>
      <c r="D562" s="93"/>
    </row>
    <row r="563" spans="2:4">
      <c r="B563" s="94"/>
      <c r="C563" s="93"/>
      <c r="D563" s="93"/>
    </row>
    <row r="564" spans="2:4">
      <c r="B564" s="94"/>
      <c r="C564" s="93"/>
      <c r="D564" s="93"/>
    </row>
    <row r="565" spans="2:4">
      <c r="B565" s="94"/>
      <c r="C565" s="93"/>
      <c r="D565" s="93"/>
    </row>
    <row r="566" spans="2:4">
      <c r="B566" s="94"/>
      <c r="C566" s="93"/>
      <c r="D566" s="93"/>
    </row>
    <row r="567" spans="2:4">
      <c r="B567" s="94"/>
      <c r="C567" s="93"/>
      <c r="D567" s="93"/>
    </row>
    <row r="568" spans="2:4">
      <c r="B568" s="94"/>
      <c r="C568" s="93"/>
      <c r="D568" s="93"/>
    </row>
    <row r="569" spans="2:4">
      <c r="B569" s="94"/>
      <c r="C569" s="93"/>
      <c r="D569" s="93"/>
    </row>
    <row r="570" spans="2:4">
      <c r="B570" s="94"/>
      <c r="C570" s="93"/>
      <c r="D570" s="93"/>
    </row>
    <row r="571" spans="2:4">
      <c r="B571" s="94"/>
      <c r="C571" s="93"/>
      <c r="D571" s="93"/>
    </row>
    <row r="572" spans="2:4">
      <c r="B572" s="94"/>
      <c r="C572" s="93"/>
      <c r="D572" s="93"/>
    </row>
    <row r="573" spans="2:4">
      <c r="B573" s="94"/>
      <c r="C573" s="93"/>
      <c r="D573" s="93"/>
    </row>
    <row r="574" spans="2:4">
      <c r="B574" s="94"/>
      <c r="C574" s="93"/>
      <c r="D574" s="93"/>
    </row>
    <row r="575" spans="2:4">
      <c r="B575" s="94"/>
      <c r="C575" s="93"/>
      <c r="D575" s="93"/>
    </row>
    <row r="576" spans="2:4">
      <c r="B576" s="94"/>
      <c r="C576" s="93"/>
      <c r="D576" s="93"/>
    </row>
    <row r="577" spans="2:4">
      <c r="B577" s="94"/>
      <c r="C577" s="93"/>
      <c r="D577" s="93"/>
    </row>
    <row r="578" spans="2:4">
      <c r="B578" s="94"/>
      <c r="C578" s="93"/>
      <c r="D578" s="93"/>
    </row>
    <row r="579" spans="2:4">
      <c r="B579" s="94"/>
      <c r="C579" s="93"/>
      <c r="D579" s="93"/>
    </row>
    <row r="580" spans="2:4">
      <c r="B580" s="94"/>
      <c r="C580" s="93"/>
      <c r="D580" s="93"/>
    </row>
    <row r="581" spans="2:4">
      <c r="B581" s="94"/>
      <c r="C581" s="93"/>
      <c r="D581" s="93"/>
    </row>
    <row r="582" spans="2:4">
      <c r="B582" s="94"/>
      <c r="C582" s="93"/>
      <c r="D582" s="93"/>
    </row>
    <row r="583" spans="2:4">
      <c r="B583" s="94"/>
      <c r="C583" s="93"/>
      <c r="D583" s="93"/>
    </row>
    <row r="584" spans="2:4">
      <c r="B584" s="94"/>
      <c r="C584" s="93"/>
      <c r="D584" s="93"/>
    </row>
    <row r="585" spans="2:4">
      <c r="B585" s="94"/>
      <c r="C585" s="93"/>
      <c r="D585" s="93"/>
    </row>
    <row r="586" spans="2:4">
      <c r="B586" s="94"/>
      <c r="C586" s="93"/>
      <c r="D586" s="93"/>
    </row>
    <row r="587" spans="2:4">
      <c r="B587" s="94"/>
      <c r="C587" s="93"/>
      <c r="D587" s="93"/>
    </row>
    <row r="588" spans="2:4">
      <c r="B588" s="94"/>
      <c r="C588" s="93"/>
      <c r="D588" s="93"/>
    </row>
    <row r="589" spans="2:4">
      <c r="B589" s="94"/>
      <c r="C589" s="93"/>
      <c r="D589" s="93"/>
    </row>
    <row r="590" spans="2:4">
      <c r="B590" s="94"/>
      <c r="C590" s="93"/>
      <c r="D590" s="93"/>
    </row>
    <row r="591" spans="2:4">
      <c r="B591" s="94"/>
      <c r="C591" s="93"/>
      <c r="D591" s="93"/>
    </row>
    <row r="592" spans="2:4">
      <c r="B592" s="94"/>
      <c r="C592" s="93"/>
      <c r="D592" s="93"/>
    </row>
    <row r="593" spans="2:4">
      <c r="B593" s="94"/>
      <c r="C593" s="93"/>
      <c r="D593" s="93"/>
    </row>
    <row r="594" spans="2:4">
      <c r="B594" s="94"/>
      <c r="C594" s="93"/>
      <c r="D594" s="93"/>
    </row>
    <row r="595" spans="2:4">
      <c r="B595" s="94"/>
      <c r="C595" s="93"/>
      <c r="D595" s="93"/>
    </row>
    <row r="596" spans="2:4">
      <c r="B596" s="94"/>
      <c r="C596" s="93"/>
      <c r="D596" s="93"/>
    </row>
    <row r="597" spans="2:4">
      <c r="B597" s="94"/>
      <c r="C597" s="93"/>
      <c r="D597" s="93"/>
    </row>
    <row r="598" spans="2:4">
      <c r="B598" s="94"/>
      <c r="C598" s="93"/>
      <c r="D598" s="93"/>
    </row>
    <row r="599" spans="2:4">
      <c r="B599" s="94"/>
      <c r="C599" s="93"/>
      <c r="D599" s="93"/>
    </row>
    <row r="600" spans="2:4">
      <c r="B600" s="94"/>
      <c r="C600" s="93"/>
      <c r="D600" s="93"/>
    </row>
    <row r="601" spans="2:4">
      <c r="B601" s="94"/>
      <c r="C601" s="93"/>
      <c r="D601" s="93"/>
    </row>
    <row r="602" spans="2:4">
      <c r="B602" s="94"/>
      <c r="C602" s="93"/>
      <c r="D602" s="93"/>
    </row>
    <row r="603" spans="2:4">
      <c r="B603" s="94"/>
      <c r="C603" s="93"/>
      <c r="D603" s="93"/>
    </row>
    <row r="604" spans="2:4">
      <c r="B604" s="94"/>
      <c r="C604" s="93"/>
      <c r="D604" s="93"/>
    </row>
    <row r="605" spans="2:4">
      <c r="B605" s="94"/>
      <c r="C605" s="93"/>
      <c r="D605" s="93"/>
    </row>
    <row r="606" spans="2:4">
      <c r="B606" s="94"/>
      <c r="C606" s="93"/>
      <c r="D606" s="93"/>
    </row>
    <row r="607" spans="2:4">
      <c r="B607" s="94"/>
      <c r="C607" s="93"/>
      <c r="D607" s="93"/>
    </row>
    <row r="608" spans="2:4">
      <c r="B608" s="94"/>
      <c r="C608" s="93"/>
      <c r="D608" s="93"/>
    </row>
    <row r="609" spans="2:4">
      <c r="B609" s="94"/>
      <c r="C609" s="93"/>
      <c r="D609" s="93"/>
    </row>
    <row r="610" spans="2:4">
      <c r="B610" s="94"/>
      <c r="C610" s="93"/>
      <c r="D610" s="93"/>
    </row>
    <row r="611" spans="2:4">
      <c r="B611" s="94"/>
      <c r="C611" s="93"/>
      <c r="D611" s="93"/>
    </row>
    <row r="612" spans="2:4">
      <c r="B612" s="94"/>
      <c r="C612" s="93"/>
      <c r="D612" s="93"/>
    </row>
    <row r="613" spans="2:4">
      <c r="B613" s="94"/>
      <c r="C613" s="93"/>
      <c r="D613" s="93"/>
    </row>
    <row r="614" spans="2:4">
      <c r="B614" s="94"/>
      <c r="C614" s="93"/>
      <c r="D614" s="93"/>
    </row>
    <row r="615" spans="2:4">
      <c r="B615" s="94"/>
      <c r="C615" s="93"/>
      <c r="D615" s="93"/>
    </row>
    <row r="616" spans="2:4">
      <c r="B616" s="94"/>
      <c r="C616" s="93"/>
      <c r="D616" s="93"/>
    </row>
    <row r="617" spans="2:4">
      <c r="B617" s="94"/>
      <c r="C617" s="93"/>
      <c r="D617" s="93"/>
    </row>
    <row r="618" spans="2:4">
      <c r="B618" s="94"/>
      <c r="C618" s="93"/>
      <c r="D618" s="93"/>
    </row>
    <row r="619" spans="2:4">
      <c r="B619" s="94"/>
      <c r="C619" s="93"/>
      <c r="D619" s="93"/>
    </row>
    <row r="620" spans="2:4">
      <c r="B620" s="94"/>
      <c r="C620" s="93"/>
      <c r="D620" s="93"/>
    </row>
    <row r="621" spans="2:4">
      <c r="B621" s="94"/>
      <c r="C621" s="93"/>
      <c r="D621" s="93"/>
    </row>
    <row r="622" spans="2:4">
      <c r="B622" s="94"/>
      <c r="C622" s="93"/>
      <c r="D622" s="93"/>
    </row>
    <row r="623" spans="2:4">
      <c r="B623" s="94"/>
      <c r="C623" s="93"/>
      <c r="D623" s="93"/>
    </row>
    <row r="624" spans="2:4">
      <c r="B624" s="94"/>
      <c r="C624" s="93"/>
      <c r="D624" s="93"/>
    </row>
    <row r="625" spans="2:4">
      <c r="B625" s="94"/>
      <c r="C625" s="93"/>
      <c r="D625" s="93"/>
    </row>
    <row r="626" spans="2:4">
      <c r="B626" s="94"/>
      <c r="C626" s="93"/>
      <c r="D626" s="93"/>
    </row>
    <row r="627" spans="2:4">
      <c r="B627" s="94"/>
      <c r="C627" s="93"/>
      <c r="D627" s="93"/>
    </row>
    <row r="628" spans="2:4">
      <c r="B628" s="94"/>
      <c r="C628" s="93"/>
      <c r="D628" s="93"/>
    </row>
    <row r="629" spans="2:4">
      <c r="B629" s="94"/>
      <c r="C629" s="93"/>
      <c r="D629" s="93"/>
    </row>
    <row r="630" spans="2:4">
      <c r="B630" s="94"/>
      <c r="C630" s="93"/>
      <c r="D630" s="93"/>
    </row>
    <row r="631" spans="2:4">
      <c r="B631" s="94"/>
      <c r="C631" s="93"/>
      <c r="D631" s="93"/>
    </row>
    <row r="632" spans="2:4">
      <c r="B632" s="94"/>
      <c r="C632" s="93"/>
      <c r="D632" s="93"/>
    </row>
    <row r="633" spans="2:4">
      <c r="B633" s="94"/>
      <c r="C633" s="93"/>
      <c r="D633" s="93"/>
    </row>
    <row r="634" spans="2:4">
      <c r="B634" s="94"/>
      <c r="C634" s="93"/>
      <c r="D634" s="93"/>
    </row>
    <row r="635" spans="2:4">
      <c r="B635" s="94"/>
      <c r="C635" s="93"/>
      <c r="D635" s="93"/>
    </row>
    <row r="636" spans="2:4">
      <c r="B636" s="94"/>
      <c r="C636" s="93"/>
      <c r="D636" s="93"/>
    </row>
    <row r="637" spans="2:4">
      <c r="B637" s="94"/>
      <c r="C637" s="93"/>
      <c r="D637" s="93"/>
    </row>
    <row r="638" spans="2:4">
      <c r="B638" s="94"/>
      <c r="C638" s="93"/>
      <c r="D638" s="93"/>
    </row>
    <row r="639" spans="2:4">
      <c r="B639" s="94"/>
      <c r="C639" s="93"/>
      <c r="D639" s="93"/>
    </row>
    <row r="640" spans="2:4">
      <c r="B640" s="94"/>
      <c r="C640" s="93"/>
      <c r="D640" s="93"/>
    </row>
    <row r="641" spans="2:4">
      <c r="B641" s="94"/>
      <c r="C641" s="93"/>
      <c r="D641" s="93"/>
    </row>
    <row r="642" spans="2:4">
      <c r="B642" s="94"/>
      <c r="C642" s="93"/>
      <c r="D642" s="93"/>
    </row>
    <row r="643" spans="2:4">
      <c r="B643" s="94"/>
      <c r="C643" s="93"/>
      <c r="D643" s="93"/>
    </row>
    <row r="644" spans="2:4">
      <c r="B644" s="94"/>
      <c r="C644" s="93"/>
      <c r="D644" s="93"/>
    </row>
    <row r="645" spans="2:4">
      <c r="B645" s="94"/>
      <c r="C645" s="93"/>
      <c r="D645" s="93"/>
    </row>
    <row r="646" spans="2:4">
      <c r="B646" s="94"/>
      <c r="C646" s="93"/>
      <c r="D646" s="93"/>
    </row>
    <row r="647" spans="2:4">
      <c r="B647" s="94"/>
      <c r="C647" s="93"/>
      <c r="D647" s="93"/>
    </row>
    <row r="648" spans="2:4">
      <c r="B648" s="94"/>
      <c r="C648" s="93"/>
      <c r="D648" s="93"/>
    </row>
    <row r="649" spans="2:4">
      <c r="B649" s="94"/>
      <c r="C649" s="93"/>
      <c r="D649" s="93"/>
    </row>
    <row r="650" spans="2:4">
      <c r="B650" s="94"/>
      <c r="C650" s="93"/>
      <c r="D650" s="93"/>
    </row>
    <row r="651" spans="2:4">
      <c r="B651" s="94"/>
      <c r="C651" s="93"/>
      <c r="D651" s="93"/>
    </row>
    <row r="652" spans="2:4">
      <c r="B652" s="94"/>
      <c r="C652" s="93"/>
      <c r="D652" s="93"/>
    </row>
    <row r="653" spans="2:4">
      <c r="B653" s="94"/>
      <c r="C653" s="93"/>
      <c r="D653" s="93"/>
    </row>
    <row r="654" spans="2:4">
      <c r="B654" s="94"/>
      <c r="C654" s="93"/>
      <c r="D654" s="93"/>
    </row>
    <row r="655" spans="2:4">
      <c r="B655" s="94"/>
      <c r="C655" s="93"/>
      <c r="D655" s="93"/>
    </row>
    <row r="656" spans="2:4">
      <c r="B656" s="94"/>
      <c r="C656" s="93"/>
      <c r="D656" s="93"/>
    </row>
    <row r="657" spans="2:4">
      <c r="B657" s="94"/>
      <c r="C657" s="93"/>
      <c r="D657" s="93"/>
    </row>
    <row r="658" spans="2:4">
      <c r="B658" s="94"/>
      <c r="C658" s="93"/>
      <c r="D658" s="93"/>
    </row>
    <row r="659" spans="2:4">
      <c r="B659" s="94"/>
      <c r="C659" s="93"/>
      <c r="D659" s="93"/>
    </row>
    <row r="660" spans="2:4">
      <c r="B660" s="94"/>
      <c r="C660" s="93"/>
      <c r="D660" s="93"/>
    </row>
    <row r="661" spans="2:4">
      <c r="B661" s="94"/>
      <c r="C661" s="93"/>
      <c r="D661" s="93"/>
    </row>
    <row r="662" spans="2:4">
      <c r="B662" s="94"/>
      <c r="C662" s="93"/>
      <c r="D662" s="93"/>
    </row>
    <row r="663" spans="2:4">
      <c r="B663" s="94"/>
      <c r="C663" s="93"/>
      <c r="D663" s="93"/>
    </row>
    <row r="664" spans="2:4">
      <c r="B664" s="94"/>
      <c r="C664" s="93"/>
      <c r="D664" s="93"/>
    </row>
    <row r="665" spans="2:4">
      <c r="B665" s="94"/>
      <c r="C665" s="93"/>
      <c r="D665" s="93"/>
    </row>
    <row r="666" spans="2:4">
      <c r="B666" s="94"/>
      <c r="C666" s="93"/>
      <c r="D666" s="93"/>
    </row>
    <row r="667" spans="2:4">
      <c r="B667" s="94"/>
      <c r="C667" s="93"/>
      <c r="D667" s="93"/>
    </row>
    <row r="668" spans="2:4">
      <c r="B668" s="94"/>
      <c r="C668" s="93"/>
      <c r="D668" s="93"/>
    </row>
    <row r="669" spans="2:4">
      <c r="B669" s="94"/>
      <c r="C669" s="93"/>
      <c r="D669" s="93"/>
    </row>
    <row r="670" spans="2:4">
      <c r="B670" s="94"/>
      <c r="C670" s="93"/>
      <c r="D670" s="93"/>
    </row>
    <row r="671" spans="2:4">
      <c r="B671" s="94"/>
      <c r="C671" s="93"/>
      <c r="D671" s="93"/>
    </row>
    <row r="672" spans="2:4">
      <c r="B672" s="94"/>
      <c r="C672" s="93"/>
      <c r="D672" s="93"/>
    </row>
    <row r="673" spans="2:4">
      <c r="B673" s="94"/>
      <c r="C673" s="93"/>
      <c r="D673" s="93"/>
    </row>
    <row r="674" spans="2:4">
      <c r="B674" s="94"/>
      <c r="C674" s="93"/>
      <c r="D674" s="93"/>
    </row>
    <row r="675" spans="2:4">
      <c r="B675" s="94"/>
      <c r="C675" s="93"/>
      <c r="D675" s="93"/>
    </row>
    <row r="676" spans="2:4">
      <c r="B676" s="94"/>
      <c r="C676" s="93"/>
      <c r="D676" s="93"/>
    </row>
    <row r="677" spans="2:4">
      <c r="B677" s="94"/>
      <c r="C677" s="93"/>
      <c r="D677" s="93"/>
    </row>
    <row r="678" spans="2:4">
      <c r="B678" s="94"/>
      <c r="C678" s="93"/>
      <c r="D678" s="93"/>
    </row>
    <row r="679" spans="2:4">
      <c r="B679" s="94"/>
      <c r="C679" s="93"/>
      <c r="D679" s="93"/>
    </row>
    <row r="680" spans="2:4">
      <c r="B680" s="94"/>
      <c r="C680" s="93"/>
      <c r="D680" s="93"/>
    </row>
    <row r="681" spans="2:4">
      <c r="B681" s="94"/>
      <c r="C681" s="93"/>
      <c r="D681" s="93"/>
    </row>
    <row r="682" spans="2:4">
      <c r="B682" s="94"/>
      <c r="C682" s="93"/>
      <c r="D682" s="93"/>
    </row>
    <row r="683" spans="2:4">
      <c r="B683" s="94"/>
      <c r="C683" s="93"/>
      <c r="D683" s="93"/>
    </row>
    <row r="684" spans="2:4">
      <c r="B684" s="94"/>
      <c r="C684" s="93"/>
      <c r="D684" s="93"/>
    </row>
    <row r="685" spans="2:4">
      <c r="B685" s="94"/>
      <c r="C685" s="93"/>
      <c r="D685" s="93"/>
    </row>
    <row r="686" spans="2:4">
      <c r="B686" s="94"/>
      <c r="C686" s="93"/>
      <c r="D686" s="93"/>
    </row>
    <row r="687" spans="2:4">
      <c r="B687" s="94"/>
      <c r="C687" s="93"/>
      <c r="D687" s="93"/>
    </row>
    <row r="688" spans="2:4">
      <c r="B688" s="94"/>
      <c r="C688" s="93"/>
      <c r="D688" s="93"/>
    </row>
    <row r="689" spans="2:4">
      <c r="B689" s="94"/>
      <c r="C689" s="93"/>
      <c r="D689" s="93"/>
    </row>
    <row r="690" spans="2:4">
      <c r="B690" s="94"/>
      <c r="C690" s="93"/>
      <c r="D690" s="93"/>
    </row>
    <row r="691" spans="2:4">
      <c r="B691" s="94"/>
      <c r="C691" s="93"/>
      <c r="D691" s="93"/>
    </row>
    <row r="692" spans="2:4">
      <c r="B692" s="94"/>
      <c r="C692" s="93"/>
      <c r="D692" s="93"/>
    </row>
    <row r="693" spans="2:4">
      <c r="B693" s="94"/>
      <c r="C693" s="93"/>
      <c r="D693" s="93"/>
    </row>
    <row r="694" spans="2:4">
      <c r="B694" s="94"/>
      <c r="C694" s="93"/>
      <c r="D694" s="93"/>
    </row>
    <row r="695" spans="2:4">
      <c r="B695" s="94"/>
      <c r="C695" s="93"/>
      <c r="D695" s="93"/>
    </row>
    <row r="696" spans="2:4">
      <c r="B696" s="94"/>
      <c r="C696" s="93"/>
      <c r="D696" s="93"/>
    </row>
    <row r="697" spans="2:4">
      <c r="B697" s="94"/>
      <c r="C697" s="93"/>
      <c r="D697" s="93"/>
    </row>
    <row r="698" spans="2:4">
      <c r="B698" s="94"/>
      <c r="C698" s="93"/>
      <c r="D698" s="93"/>
    </row>
    <row r="699" spans="2:4">
      <c r="B699" s="94"/>
      <c r="C699" s="93"/>
      <c r="D699" s="93"/>
    </row>
    <row r="700" spans="2:4">
      <c r="B700" s="94"/>
      <c r="C700" s="93"/>
      <c r="D700" s="93"/>
    </row>
    <row r="701" spans="2:4">
      <c r="B701" s="94"/>
      <c r="C701" s="93"/>
      <c r="D701" s="93"/>
    </row>
    <row r="702" spans="2:4">
      <c r="B702" s="94"/>
      <c r="C702" s="93"/>
      <c r="D702" s="93"/>
    </row>
    <row r="703" spans="2:4">
      <c r="B703" s="94"/>
      <c r="C703" s="93"/>
      <c r="D703" s="93"/>
    </row>
    <row r="704" spans="2:4">
      <c r="B704" s="94"/>
      <c r="C704" s="93"/>
      <c r="D704" s="93"/>
    </row>
    <row r="705" spans="2:4">
      <c r="B705" s="94"/>
      <c r="C705" s="93"/>
      <c r="D705" s="93"/>
    </row>
    <row r="706" spans="2:4">
      <c r="B706" s="94"/>
      <c r="C706" s="93"/>
      <c r="D706" s="93"/>
    </row>
    <row r="707" spans="2:4">
      <c r="B707" s="94"/>
      <c r="C707" s="93"/>
      <c r="D707" s="93"/>
    </row>
    <row r="708" spans="2:4">
      <c r="B708" s="94"/>
      <c r="C708" s="93"/>
      <c r="D708" s="93"/>
    </row>
    <row r="709" spans="2:4">
      <c r="B709" s="94"/>
      <c r="C709" s="93"/>
      <c r="D709" s="93"/>
    </row>
    <row r="710" spans="2:4">
      <c r="B710" s="94"/>
      <c r="C710" s="93"/>
      <c r="D710" s="93"/>
    </row>
    <row r="711" spans="2:4">
      <c r="B711" s="94"/>
      <c r="C711" s="93"/>
      <c r="D711" s="93"/>
    </row>
    <row r="712" spans="2:4">
      <c r="B712" s="94"/>
      <c r="C712" s="93"/>
      <c r="D712" s="93"/>
    </row>
    <row r="713" spans="2:4">
      <c r="B713" s="94"/>
      <c r="C713" s="93"/>
      <c r="D713" s="93"/>
    </row>
    <row r="714" spans="2:4">
      <c r="B714" s="94"/>
      <c r="C714" s="93"/>
      <c r="D714" s="93"/>
    </row>
    <row r="715" spans="2:4">
      <c r="B715" s="94"/>
      <c r="C715" s="93"/>
      <c r="D715" s="93"/>
    </row>
    <row r="716" spans="2:4">
      <c r="B716" s="94"/>
      <c r="C716" s="93"/>
      <c r="D716" s="93"/>
    </row>
    <row r="717" spans="2:4">
      <c r="B717" s="94"/>
      <c r="C717" s="93"/>
      <c r="D717" s="93"/>
    </row>
    <row r="718" spans="2:4">
      <c r="B718" s="94"/>
      <c r="C718" s="93"/>
      <c r="D718" s="93"/>
    </row>
    <row r="719" spans="2:4">
      <c r="B719" s="94"/>
      <c r="C719" s="93"/>
      <c r="D719" s="93"/>
    </row>
    <row r="720" spans="2:4">
      <c r="B720" s="94"/>
      <c r="C720" s="93"/>
      <c r="D720" s="93"/>
    </row>
    <row r="721" spans="2:4">
      <c r="B721" s="94"/>
      <c r="C721" s="93"/>
      <c r="D721" s="93"/>
    </row>
    <row r="722" spans="2:4">
      <c r="B722" s="94"/>
      <c r="C722" s="93"/>
      <c r="D722" s="93"/>
    </row>
    <row r="723" spans="2:4">
      <c r="B723" s="94"/>
      <c r="C723" s="93"/>
      <c r="D723" s="93"/>
    </row>
    <row r="724" spans="2:4">
      <c r="B724" s="94"/>
      <c r="C724" s="93"/>
      <c r="D724" s="93"/>
    </row>
    <row r="725" spans="2:4">
      <c r="B725" s="94"/>
      <c r="C725" s="93"/>
      <c r="D725" s="93"/>
    </row>
    <row r="726" spans="2:4">
      <c r="B726" s="94"/>
      <c r="C726" s="93"/>
      <c r="D726" s="93"/>
    </row>
    <row r="727" spans="2:4">
      <c r="B727" s="94"/>
      <c r="C727" s="93"/>
      <c r="D727" s="93"/>
    </row>
    <row r="728" spans="2:4">
      <c r="B728" s="94"/>
      <c r="C728" s="93"/>
      <c r="D728" s="93"/>
    </row>
    <row r="729" spans="2:4">
      <c r="B729" s="94"/>
      <c r="C729" s="93"/>
      <c r="D729" s="93"/>
    </row>
    <row r="730" spans="2:4">
      <c r="B730" s="94"/>
      <c r="C730" s="93"/>
      <c r="D730" s="93"/>
    </row>
    <row r="731" spans="2:4">
      <c r="B731" s="94"/>
      <c r="C731" s="93"/>
      <c r="D731" s="93"/>
    </row>
    <row r="732" spans="2:4">
      <c r="B732" s="94"/>
      <c r="C732" s="93"/>
      <c r="D732" s="93"/>
    </row>
    <row r="733" spans="2:4">
      <c r="B733" s="94"/>
      <c r="C733" s="93"/>
      <c r="D733" s="93"/>
    </row>
    <row r="734" spans="2:4">
      <c r="B734" s="94"/>
      <c r="C734" s="93"/>
      <c r="D734" s="93"/>
    </row>
    <row r="735" spans="2:4">
      <c r="B735" s="94"/>
      <c r="C735" s="93"/>
      <c r="D735" s="93"/>
    </row>
    <row r="736" spans="2:4">
      <c r="B736" s="94"/>
      <c r="C736" s="93"/>
      <c r="D736" s="93"/>
    </row>
    <row r="737" spans="2:4">
      <c r="B737" s="94"/>
      <c r="C737" s="93"/>
      <c r="D737" s="93"/>
    </row>
    <row r="738" spans="2:4">
      <c r="B738" s="94"/>
      <c r="C738" s="93"/>
      <c r="D738" s="93"/>
    </row>
    <row r="739" spans="2:4">
      <c r="B739" s="94"/>
      <c r="C739" s="93"/>
      <c r="D739" s="93"/>
    </row>
    <row r="740" spans="2:4">
      <c r="B740" s="94"/>
      <c r="C740" s="93"/>
      <c r="D740" s="93"/>
    </row>
    <row r="741" spans="2:4">
      <c r="B741" s="94"/>
      <c r="C741" s="93"/>
      <c r="D741" s="93"/>
    </row>
    <row r="742" spans="2:4">
      <c r="B742" s="94"/>
      <c r="C742" s="93"/>
      <c r="D742" s="93"/>
    </row>
    <row r="743" spans="2:4">
      <c r="B743" s="94"/>
      <c r="C743" s="93"/>
      <c r="D743" s="93"/>
    </row>
    <row r="744" spans="2:4">
      <c r="B744" s="94"/>
      <c r="C744" s="93"/>
      <c r="D744" s="93"/>
    </row>
    <row r="745" spans="2:4">
      <c r="B745" s="94"/>
      <c r="C745" s="93"/>
      <c r="D745" s="93"/>
    </row>
    <row r="746" spans="2:4">
      <c r="B746" s="94"/>
      <c r="C746" s="93"/>
      <c r="D746" s="93"/>
    </row>
    <row r="747" spans="2:4">
      <c r="B747" s="94"/>
      <c r="C747" s="93"/>
      <c r="D747" s="93"/>
    </row>
    <row r="748" spans="2:4">
      <c r="B748" s="94"/>
      <c r="C748" s="93"/>
      <c r="D748" s="93"/>
    </row>
    <row r="749" spans="2:4">
      <c r="B749" s="94"/>
      <c r="C749" s="93"/>
      <c r="D749" s="93"/>
    </row>
    <row r="750" spans="2:4">
      <c r="B750" s="94"/>
      <c r="C750" s="93"/>
      <c r="D750" s="93"/>
    </row>
    <row r="751" spans="2:4">
      <c r="B751" s="94"/>
      <c r="C751" s="93"/>
      <c r="D751" s="93"/>
    </row>
    <row r="752" spans="2:4">
      <c r="B752" s="94"/>
      <c r="C752" s="93"/>
      <c r="D752" s="93"/>
    </row>
    <row r="753" spans="2:4">
      <c r="B753" s="94"/>
      <c r="C753" s="93"/>
      <c r="D753" s="93"/>
    </row>
    <row r="754" spans="2:4">
      <c r="B754" s="94"/>
      <c r="C754" s="93"/>
      <c r="D754" s="93"/>
    </row>
    <row r="755" spans="2:4">
      <c r="B755" s="94"/>
      <c r="C755" s="93"/>
      <c r="D755" s="93"/>
    </row>
    <row r="756" spans="2:4">
      <c r="B756" s="94"/>
      <c r="C756" s="93"/>
      <c r="D756" s="93"/>
    </row>
    <row r="757" spans="2:4">
      <c r="B757" s="94"/>
      <c r="C757" s="93"/>
      <c r="D757" s="93"/>
    </row>
    <row r="758" spans="2:4">
      <c r="B758" s="94"/>
      <c r="C758" s="93"/>
      <c r="D758" s="93"/>
    </row>
    <row r="759" spans="2:4">
      <c r="B759" s="94"/>
      <c r="C759" s="93"/>
      <c r="D759" s="93"/>
    </row>
    <row r="760" spans="2:4">
      <c r="B760" s="94"/>
      <c r="C760" s="93"/>
      <c r="D760" s="93"/>
    </row>
    <row r="761" spans="2:4">
      <c r="B761" s="94"/>
      <c r="C761" s="93"/>
      <c r="D761" s="93"/>
    </row>
    <row r="762" spans="2:4">
      <c r="B762" s="94"/>
      <c r="C762" s="93"/>
      <c r="D762" s="93"/>
    </row>
    <row r="763" spans="2:4">
      <c r="B763" s="94"/>
      <c r="C763" s="93"/>
      <c r="D763" s="93"/>
    </row>
    <row r="764" spans="2:4">
      <c r="B764" s="94"/>
      <c r="C764" s="93"/>
      <c r="D764" s="93"/>
    </row>
    <row r="765" spans="2:4">
      <c r="B765" s="94"/>
      <c r="C765" s="93"/>
      <c r="D765" s="93"/>
    </row>
    <row r="766" spans="2:4">
      <c r="B766" s="94"/>
      <c r="C766" s="93"/>
      <c r="D766" s="93"/>
    </row>
    <row r="767" spans="2:4">
      <c r="B767" s="94"/>
      <c r="C767" s="93"/>
      <c r="D767" s="93"/>
    </row>
    <row r="768" spans="2:4">
      <c r="B768" s="94"/>
      <c r="C768" s="93"/>
      <c r="D768" s="93"/>
    </row>
    <row r="769" spans="2:4">
      <c r="B769" s="94"/>
      <c r="C769" s="93"/>
      <c r="D769" s="93"/>
    </row>
    <row r="770" spans="2:4">
      <c r="B770" s="94"/>
      <c r="C770" s="93"/>
      <c r="D770" s="93"/>
    </row>
    <row r="771" spans="2:4">
      <c r="B771" s="94"/>
      <c r="C771" s="93"/>
      <c r="D771" s="93"/>
    </row>
    <row r="772" spans="2:4">
      <c r="B772" s="94"/>
      <c r="C772" s="93"/>
      <c r="D772" s="93"/>
    </row>
    <row r="773" spans="2:4">
      <c r="B773" s="94"/>
      <c r="C773" s="93"/>
      <c r="D773" s="93"/>
    </row>
    <row r="774" spans="2:4">
      <c r="B774" s="94"/>
      <c r="C774" s="93"/>
      <c r="D774" s="93"/>
    </row>
    <row r="775" spans="2:4">
      <c r="B775" s="94"/>
      <c r="C775" s="93"/>
      <c r="D775" s="93"/>
    </row>
    <row r="776" spans="2:4">
      <c r="B776" s="94"/>
      <c r="C776" s="93"/>
      <c r="D776" s="93"/>
    </row>
    <row r="777" spans="2:4">
      <c r="B777" s="94"/>
      <c r="C777" s="93"/>
      <c r="D777" s="93"/>
    </row>
    <row r="778" spans="2:4">
      <c r="B778" s="94"/>
      <c r="C778" s="93"/>
      <c r="D778" s="93"/>
    </row>
    <row r="779" spans="2:4">
      <c r="B779" s="94"/>
      <c r="C779" s="93"/>
      <c r="D779" s="93"/>
    </row>
    <row r="780" spans="2:4">
      <c r="B780" s="94"/>
      <c r="C780" s="93"/>
      <c r="D780" s="93"/>
    </row>
    <row r="781" spans="2:4">
      <c r="B781" s="94"/>
      <c r="C781" s="93"/>
      <c r="D781" s="93"/>
    </row>
    <row r="782" spans="2:4">
      <c r="B782" s="94"/>
      <c r="C782" s="93"/>
      <c r="D782" s="93"/>
    </row>
    <row r="783" spans="2:4">
      <c r="B783" s="94"/>
      <c r="C783" s="93"/>
      <c r="D783" s="93"/>
    </row>
    <row r="784" spans="2:4">
      <c r="B784" s="94"/>
      <c r="C784" s="93"/>
      <c r="D784" s="93"/>
    </row>
    <row r="785" spans="2:4">
      <c r="B785" s="94"/>
      <c r="C785" s="93"/>
      <c r="D785" s="93"/>
    </row>
    <row r="786" spans="2:4">
      <c r="B786" s="94"/>
      <c r="C786" s="93"/>
      <c r="D786" s="93"/>
    </row>
    <row r="787" spans="2:4">
      <c r="B787" s="94"/>
      <c r="C787" s="93"/>
      <c r="D787" s="93"/>
    </row>
    <row r="788" spans="2:4">
      <c r="B788" s="94"/>
      <c r="C788" s="93"/>
      <c r="D788" s="93"/>
    </row>
    <row r="789" spans="2:4">
      <c r="B789" s="94"/>
      <c r="C789" s="93"/>
      <c r="D789" s="93"/>
    </row>
    <row r="790" spans="2:4">
      <c r="B790" s="94"/>
      <c r="C790" s="93"/>
      <c r="D790" s="93"/>
    </row>
    <row r="791" spans="2:4">
      <c r="B791" s="94"/>
      <c r="C791" s="93"/>
      <c r="D791" s="93"/>
    </row>
    <row r="792" spans="2:4">
      <c r="B792" s="94"/>
      <c r="C792" s="93"/>
      <c r="D792" s="93"/>
    </row>
    <row r="793" spans="2:4">
      <c r="B793" s="94"/>
      <c r="C793" s="93"/>
      <c r="D793" s="93"/>
    </row>
    <row r="794" spans="2:4">
      <c r="B794" s="94"/>
      <c r="C794" s="93"/>
      <c r="D794" s="93"/>
    </row>
    <row r="795" spans="2:4">
      <c r="B795" s="94"/>
      <c r="C795" s="93"/>
      <c r="D795" s="93"/>
    </row>
    <row r="796" spans="2:4">
      <c r="B796" s="94"/>
      <c r="C796" s="93"/>
      <c r="D796" s="93"/>
    </row>
    <row r="797" spans="2:4">
      <c r="B797" s="94"/>
      <c r="C797" s="93"/>
      <c r="D797" s="93"/>
    </row>
    <row r="798" spans="2:4">
      <c r="B798" s="94"/>
      <c r="C798" s="93"/>
      <c r="D798" s="93"/>
    </row>
    <row r="799" spans="2:4">
      <c r="B799" s="94"/>
      <c r="C799" s="93"/>
      <c r="D799" s="93"/>
    </row>
    <row r="800" spans="2:4">
      <c r="B800" s="94"/>
      <c r="C800" s="93"/>
      <c r="D800" s="93"/>
    </row>
    <row r="801" spans="2:4">
      <c r="B801" s="94"/>
      <c r="C801" s="93"/>
      <c r="D801" s="93"/>
    </row>
    <row r="802" spans="2:4">
      <c r="B802" s="94"/>
      <c r="C802" s="93"/>
      <c r="D802" s="93"/>
    </row>
    <row r="803" spans="2:4">
      <c r="B803" s="94"/>
      <c r="C803" s="93"/>
      <c r="D803" s="93"/>
    </row>
    <row r="804" spans="2:4">
      <c r="B804" s="94"/>
      <c r="C804" s="93"/>
      <c r="D804" s="93"/>
    </row>
    <row r="805" spans="2:4">
      <c r="B805" s="94"/>
      <c r="C805" s="93"/>
      <c r="D805" s="93"/>
    </row>
    <row r="806" spans="2:4">
      <c r="B806" s="94"/>
      <c r="C806" s="93"/>
      <c r="D806" s="93"/>
    </row>
    <row r="807" spans="2:4">
      <c r="B807" s="94"/>
      <c r="C807" s="93"/>
      <c r="D807" s="93"/>
    </row>
    <row r="808" spans="2:4">
      <c r="B808" s="94"/>
      <c r="C808" s="93"/>
      <c r="D808" s="93"/>
    </row>
    <row r="809" spans="2:4">
      <c r="B809" s="94"/>
      <c r="C809" s="93"/>
      <c r="D809" s="93"/>
    </row>
    <row r="810" spans="2:4">
      <c r="B810" s="94"/>
      <c r="C810" s="93"/>
      <c r="D810" s="93"/>
    </row>
    <row r="811" spans="2:4">
      <c r="B811" s="94"/>
      <c r="C811" s="93"/>
      <c r="D811" s="93"/>
    </row>
    <row r="812" spans="2:4">
      <c r="B812" s="94"/>
      <c r="C812" s="93"/>
      <c r="D812" s="93"/>
    </row>
    <row r="813" spans="2:4">
      <c r="B813" s="94"/>
      <c r="C813" s="93"/>
      <c r="D813" s="93"/>
    </row>
    <row r="814" spans="2:4">
      <c r="B814" s="94"/>
      <c r="C814" s="93"/>
      <c r="D814" s="93"/>
    </row>
    <row r="815" spans="2:4">
      <c r="B815" s="94"/>
      <c r="C815" s="93"/>
      <c r="D815" s="93"/>
    </row>
    <row r="816" spans="2:4">
      <c r="B816" s="94"/>
      <c r="C816" s="93"/>
      <c r="D816" s="93"/>
    </row>
    <row r="817" spans="2:4">
      <c r="B817" s="94"/>
      <c r="C817" s="93"/>
      <c r="D817" s="93"/>
    </row>
    <row r="818" spans="2:4">
      <c r="B818" s="94"/>
      <c r="C818" s="93"/>
      <c r="D818" s="93"/>
    </row>
    <row r="819" spans="2:4">
      <c r="B819" s="94"/>
      <c r="C819" s="93"/>
      <c r="D819" s="93"/>
    </row>
    <row r="820" spans="2:4">
      <c r="B820" s="94"/>
      <c r="C820" s="93"/>
      <c r="D820" s="93"/>
    </row>
    <row r="821" spans="2:4">
      <c r="B821" s="94"/>
      <c r="C821" s="93"/>
      <c r="D821" s="93"/>
    </row>
    <row r="822" spans="2:4">
      <c r="B822" s="94"/>
      <c r="C822" s="93"/>
      <c r="D822" s="93"/>
    </row>
    <row r="823" spans="2:4">
      <c r="B823" s="94"/>
      <c r="C823" s="93"/>
      <c r="D823" s="93"/>
    </row>
    <row r="824" spans="2:4">
      <c r="B824" s="94"/>
      <c r="C824" s="93"/>
      <c r="D824" s="93"/>
    </row>
    <row r="825" spans="2:4">
      <c r="B825" s="94"/>
      <c r="C825" s="93"/>
      <c r="D825" s="93"/>
    </row>
    <row r="826" spans="2:4">
      <c r="B826" s="94"/>
      <c r="C826" s="93"/>
      <c r="D826" s="93"/>
    </row>
    <row r="827" spans="2:4">
      <c r="B827" s="94"/>
      <c r="C827" s="93"/>
      <c r="D827" s="93"/>
    </row>
    <row r="828" spans="2:4">
      <c r="B828" s="94"/>
      <c r="C828" s="93"/>
      <c r="D828" s="93"/>
    </row>
    <row r="829" spans="2:4">
      <c r="B829" s="94"/>
      <c r="C829" s="93"/>
      <c r="D829" s="93"/>
    </row>
    <row r="830" spans="2:4">
      <c r="B830" s="94"/>
      <c r="C830" s="93"/>
      <c r="D830" s="93"/>
    </row>
    <row r="831" spans="2:4">
      <c r="B831" s="94"/>
      <c r="C831" s="93"/>
      <c r="D831" s="93"/>
    </row>
    <row r="832" spans="2:4">
      <c r="B832" s="94"/>
      <c r="C832" s="93"/>
      <c r="D832" s="93"/>
    </row>
    <row r="833" spans="2:4">
      <c r="B833" s="94"/>
      <c r="C833" s="93"/>
      <c r="D833" s="93"/>
    </row>
    <row r="834" spans="2:4">
      <c r="B834" s="94"/>
      <c r="C834" s="93"/>
      <c r="D834" s="93"/>
    </row>
    <row r="835" spans="2:4">
      <c r="B835" s="94"/>
      <c r="C835" s="93"/>
      <c r="D835" s="93"/>
    </row>
    <row r="836" spans="2:4">
      <c r="B836" s="94"/>
      <c r="C836" s="93"/>
      <c r="D836" s="93"/>
    </row>
    <row r="837" spans="2:4">
      <c r="B837" s="94"/>
      <c r="C837" s="93"/>
      <c r="D837" s="93"/>
    </row>
    <row r="838" spans="2:4">
      <c r="B838" s="94"/>
      <c r="C838" s="93"/>
      <c r="D838" s="93"/>
    </row>
    <row r="839" spans="2:4">
      <c r="B839" s="94"/>
      <c r="C839" s="93"/>
      <c r="D839" s="93"/>
    </row>
    <row r="840" spans="2:4">
      <c r="B840" s="94"/>
      <c r="C840" s="93"/>
      <c r="D840" s="93"/>
    </row>
    <row r="841" spans="2:4">
      <c r="B841" s="94"/>
      <c r="C841" s="93"/>
      <c r="D841" s="93"/>
    </row>
    <row r="842" spans="2:4">
      <c r="B842" s="94"/>
      <c r="C842" s="93"/>
      <c r="D842" s="93"/>
    </row>
    <row r="843" spans="2:4">
      <c r="B843" s="94"/>
      <c r="C843" s="93"/>
      <c r="D843" s="93"/>
    </row>
    <row r="844" spans="2:4">
      <c r="B844" s="94"/>
      <c r="C844" s="93"/>
      <c r="D844" s="93"/>
    </row>
    <row r="845" spans="2:4">
      <c r="B845" s="94"/>
      <c r="C845" s="93"/>
      <c r="D845" s="93"/>
    </row>
    <row r="846" spans="2:4">
      <c r="B846" s="94"/>
      <c r="C846" s="93"/>
      <c r="D846" s="93"/>
    </row>
    <row r="847" spans="2:4">
      <c r="B847" s="94"/>
      <c r="C847" s="93"/>
      <c r="D847" s="93"/>
    </row>
    <row r="848" spans="2:4">
      <c r="B848" s="94"/>
      <c r="C848" s="93"/>
      <c r="D848" s="93"/>
    </row>
    <row r="849" spans="2:4">
      <c r="B849" s="94"/>
      <c r="C849" s="93"/>
      <c r="D849" s="93"/>
    </row>
    <row r="850" spans="2:4">
      <c r="B850" s="94"/>
      <c r="C850" s="93"/>
      <c r="D850" s="93"/>
    </row>
    <row r="851" spans="2:4">
      <c r="B851" s="94"/>
      <c r="C851" s="93"/>
      <c r="D851" s="93"/>
    </row>
    <row r="852" spans="2:4">
      <c r="B852" s="94"/>
      <c r="C852" s="93"/>
      <c r="D852" s="93"/>
    </row>
    <row r="853" spans="2:4">
      <c r="B853" s="94"/>
      <c r="C853" s="93"/>
      <c r="D853" s="93"/>
    </row>
    <row r="854" spans="2:4">
      <c r="B854" s="94"/>
      <c r="C854" s="93"/>
      <c r="D854" s="93"/>
    </row>
    <row r="855" spans="2:4">
      <c r="B855" s="94"/>
      <c r="C855" s="93"/>
      <c r="D855" s="93"/>
    </row>
    <row r="856" spans="2:4">
      <c r="B856" s="94"/>
      <c r="C856" s="93"/>
      <c r="D856" s="93"/>
    </row>
    <row r="857" spans="2:4">
      <c r="B857" s="94"/>
      <c r="C857" s="93"/>
      <c r="D857" s="93"/>
    </row>
    <row r="858" spans="2:4">
      <c r="B858" s="94"/>
      <c r="C858" s="93"/>
      <c r="D858" s="93"/>
    </row>
    <row r="859" spans="2:4">
      <c r="B859" s="94"/>
      <c r="C859" s="93"/>
      <c r="D859" s="93"/>
    </row>
    <row r="860" spans="2:4">
      <c r="B860" s="94"/>
      <c r="C860" s="93"/>
      <c r="D860" s="93"/>
    </row>
    <row r="861" spans="2:4">
      <c r="B861" s="94"/>
      <c r="C861" s="93"/>
      <c r="D861" s="93"/>
    </row>
    <row r="862" spans="2:4">
      <c r="B862" s="94"/>
      <c r="C862" s="93"/>
      <c r="D862" s="93"/>
    </row>
    <row r="863" spans="2:4">
      <c r="B863" s="94"/>
      <c r="C863" s="93"/>
      <c r="D863" s="93"/>
    </row>
    <row r="864" spans="2:4">
      <c r="B864" s="94"/>
      <c r="C864" s="93"/>
      <c r="D864" s="93"/>
    </row>
    <row r="865" spans="2:4">
      <c r="B865" s="94"/>
      <c r="C865" s="93"/>
      <c r="D865" s="93"/>
    </row>
    <row r="866" spans="2:4">
      <c r="B866" s="94"/>
      <c r="C866" s="93"/>
      <c r="D866" s="93"/>
    </row>
    <row r="867" spans="2:4">
      <c r="B867" s="94"/>
      <c r="C867" s="93"/>
      <c r="D867" s="93"/>
    </row>
    <row r="868" spans="2:4">
      <c r="B868" s="94"/>
      <c r="C868" s="93"/>
      <c r="D868" s="93"/>
    </row>
    <row r="869" spans="2:4">
      <c r="B869" s="94"/>
      <c r="C869" s="93"/>
      <c r="D869" s="93"/>
    </row>
    <row r="870" spans="2:4">
      <c r="B870" s="94"/>
      <c r="C870" s="93"/>
      <c r="D870" s="93"/>
    </row>
    <row r="871" spans="2:4">
      <c r="B871" s="94"/>
      <c r="C871" s="93"/>
      <c r="D871" s="93"/>
    </row>
    <row r="872" spans="2:4">
      <c r="B872" s="94"/>
      <c r="C872" s="93"/>
      <c r="D872" s="93"/>
    </row>
    <row r="873" spans="2:4">
      <c r="B873" s="94"/>
      <c r="C873" s="93"/>
      <c r="D873" s="93"/>
    </row>
    <row r="874" spans="2:4">
      <c r="B874" s="94"/>
      <c r="C874" s="93"/>
      <c r="D874" s="93"/>
    </row>
    <row r="875" spans="2:4">
      <c r="B875" s="94"/>
      <c r="C875" s="93"/>
      <c r="D875" s="93"/>
    </row>
    <row r="876" spans="2:4">
      <c r="B876" s="94"/>
      <c r="C876" s="93"/>
      <c r="D876" s="93"/>
    </row>
    <row r="877" spans="2:4">
      <c r="B877" s="94"/>
      <c r="C877" s="93"/>
      <c r="D877" s="93"/>
    </row>
    <row r="878" spans="2:4">
      <c r="B878" s="94"/>
      <c r="C878" s="93"/>
      <c r="D878" s="93"/>
    </row>
    <row r="879" spans="2:4">
      <c r="B879" s="94"/>
      <c r="C879" s="93"/>
      <c r="D879" s="93"/>
    </row>
    <row r="880" spans="2:4">
      <c r="B880" s="94"/>
      <c r="C880" s="93"/>
      <c r="D880" s="93"/>
    </row>
    <row r="881" spans="2:4">
      <c r="B881" s="94"/>
      <c r="C881" s="93"/>
      <c r="D881" s="93"/>
    </row>
    <row r="882" spans="2:4">
      <c r="B882" s="94"/>
      <c r="C882" s="93"/>
      <c r="D882" s="93"/>
    </row>
    <row r="883" spans="2:4">
      <c r="B883" s="94"/>
      <c r="C883" s="93"/>
      <c r="D883" s="93"/>
    </row>
    <row r="884" spans="2:4">
      <c r="B884" s="94"/>
      <c r="C884" s="93"/>
      <c r="D884" s="93"/>
    </row>
    <row r="885" spans="2:4">
      <c r="B885" s="94"/>
      <c r="C885" s="93"/>
      <c r="D885" s="93"/>
    </row>
    <row r="886" spans="2:4">
      <c r="B886" s="94"/>
      <c r="C886" s="93"/>
      <c r="D886" s="93"/>
    </row>
    <row r="887" spans="2:4">
      <c r="B887" s="94"/>
      <c r="C887" s="93"/>
      <c r="D887" s="93"/>
    </row>
    <row r="888" spans="2:4">
      <c r="B888" s="94"/>
      <c r="C888" s="93"/>
      <c r="D888" s="93"/>
    </row>
    <row r="889" spans="2:4">
      <c r="B889" s="94"/>
      <c r="C889" s="93"/>
      <c r="D889" s="93"/>
    </row>
    <row r="890" spans="2:4">
      <c r="B890" s="94"/>
      <c r="C890" s="93"/>
      <c r="D890" s="93"/>
    </row>
    <row r="891" spans="2:4">
      <c r="B891" s="94"/>
      <c r="C891" s="93"/>
      <c r="D891" s="93"/>
    </row>
    <row r="892" spans="2:4">
      <c r="B892" s="94"/>
      <c r="C892" s="93"/>
      <c r="D892" s="93"/>
    </row>
    <row r="893" spans="2:4">
      <c r="B893" s="94"/>
      <c r="C893" s="93"/>
      <c r="D893" s="93"/>
    </row>
    <row r="894" spans="2:4">
      <c r="B894" s="94"/>
      <c r="C894" s="93"/>
      <c r="D894" s="93"/>
    </row>
    <row r="895" spans="2:4">
      <c r="B895" s="94"/>
      <c r="C895" s="93"/>
      <c r="D895" s="93"/>
    </row>
    <row r="896" spans="2:4">
      <c r="B896" s="94"/>
      <c r="C896" s="93"/>
      <c r="D896" s="93"/>
    </row>
    <row r="897" spans="2:4">
      <c r="B897" s="94"/>
      <c r="C897" s="93"/>
      <c r="D897" s="93"/>
    </row>
    <row r="898" spans="2:4">
      <c r="B898" s="94"/>
      <c r="C898" s="93"/>
      <c r="D898" s="93"/>
    </row>
    <row r="899" spans="2:4">
      <c r="B899" s="94"/>
      <c r="C899" s="93"/>
      <c r="D899" s="93"/>
    </row>
    <row r="900" spans="2:4">
      <c r="B900" s="94"/>
      <c r="C900" s="93"/>
      <c r="D900" s="93"/>
    </row>
    <row r="901" spans="2:4">
      <c r="B901" s="94"/>
      <c r="C901" s="93"/>
      <c r="D901" s="93"/>
    </row>
    <row r="902" spans="2:4">
      <c r="B902" s="94"/>
      <c r="C902" s="93"/>
      <c r="D902" s="93"/>
    </row>
    <row r="903" spans="2:4">
      <c r="B903" s="94"/>
      <c r="C903" s="93"/>
      <c r="D903" s="93"/>
    </row>
    <row r="904" spans="2:4">
      <c r="B904" s="94"/>
      <c r="C904" s="93"/>
      <c r="D904" s="93"/>
    </row>
    <row r="905" spans="2:4">
      <c r="B905" s="94"/>
      <c r="C905" s="93"/>
      <c r="D905" s="93"/>
    </row>
    <row r="906" spans="2:4">
      <c r="B906" s="94"/>
      <c r="C906" s="93"/>
      <c r="D906" s="93"/>
    </row>
    <row r="907" spans="2:4">
      <c r="B907" s="94"/>
      <c r="C907" s="93"/>
      <c r="D907" s="93"/>
    </row>
    <row r="908" spans="2:4">
      <c r="B908" s="94"/>
      <c r="C908" s="93"/>
      <c r="D908" s="93"/>
    </row>
    <row r="909" spans="2:4">
      <c r="B909" s="94"/>
      <c r="C909" s="93"/>
      <c r="D909" s="93"/>
    </row>
    <row r="910" spans="2:4">
      <c r="B910" s="94"/>
      <c r="C910" s="93"/>
      <c r="D910" s="93"/>
    </row>
    <row r="911" spans="2:4">
      <c r="B911" s="94"/>
      <c r="C911" s="93"/>
      <c r="D911" s="93"/>
    </row>
    <row r="912" spans="2:4">
      <c r="B912" s="94"/>
      <c r="C912" s="93"/>
      <c r="D912" s="93"/>
    </row>
    <row r="913" spans="2:4">
      <c r="B913" s="94"/>
      <c r="C913" s="93"/>
      <c r="D913" s="93"/>
    </row>
    <row r="914" spans="2:4">
      <c r="B914" s="94"/>
      <c r="C914" s="93"/>
      <c r="D914" s="93"/>
    </row>
    <row r="915" spans="2:4">
      <c r="B915" s="94"/>
      <c r="C915" s="93"/>
      <c r="D915" s="93"/>
    </row>
    <row r="916" spans="2:4">
      <c r="B916" s="94"/>
      <c r="C916" s="93"/>
      <c r="D916" s="93"/>
    </row>
    <row r="917" spans="2:4">
      <c r="B917" s="94"/>
      <c r="C917" s="93"/>
      <c r="D917" s="93"/>
    </row>
    <row r="918" spans="2:4">
      <c r="B918" s="94"/>
      <c r="C918" s="93"/>
      <c r="D918" s="93"/>
    </row>
    <row r="919" spans="2:4">
      <c r="B919" s="94"/>
      <c r="C919" s="93"/>
      <c r="D919" s="93"/>
    </row>
    <row r="920" spans="2:4">
      <c r="B920" s="94"/>
      <c r="C920" s="93"/>
      <c r="D920" s="93"/>
    </row>
    <row r="921" spans="2:4">
      <c r="B921" s="94"/>
      <c r="C921" s="93"/>
      <c r="D921" s="93"/>
    </row>
    <row r="922" spans="2:4">
      <c r="B922" s="94"/>
      <c r="C922" s="93"/>
      <c r="D922" s="93"/>
    </row>
    <row r="923" spans="2:4">
      <c r="B923" s="94"/>
      <c r="C923" s="93"/>
      <c r="D923" s="93"/>
    </row>
    <row r="924" spans="2:4">
      <c r="B924" s="94"/>
      <c r="C924" s="93"/>
      <c r="D924" s="93"/>
    </row>
    <row r="925" spans="2:4">
      <c r="B925" s="94"/>
      <c r="C925" s="93"/>
      <c r="D925" s="93"/>
    </row>
    <row r="926" spans="2:4">
      <c r="B926" s="94"/>
      <c r="C926" s="93"/>
      <c r="D926" s="93"/>
    </row>
    <row r="927" spans="2:4">
      <c r="B927" s="94"/>
      <c r="C927" s="93"/>
      <c r="D927" s="93"/>
    </row>
    <row r="928" spans="2:4">
      <c r="B928" s="94"/>
      <c r="C928" s="93"/>
      <c r="D928" s="93"/>
    </row>
    <row r="929" spans="2:4">
      <c r="B929" s="94"/>
      <c r="C929" s="93"/>
      <c r="D929" s="93"/>
    </row>
    <row r="930" spans="2:4">
      <c r="B930" s="94"/>
      <c r="C930" s="93"/>
      <c r="D930" s="93"/>
    </row>
    <row r="931" spans="2:4">
      <c r="B931" s="94"/>
      <c r="C931" s="93"/>
      <c r="D931" s="93"/>
    </row>
    <row r="932" spans="2:4">
      <c r="B932" s="94"/>
      <c r="C932" s="93"/>
      <c r="D932" s="93"/>
    </row>
    <row r="933" spans="2:4">
      <c r="B933" s="94"/>
      <c r="C933" s="93"/>
      <c r="D933" s="93"/>
    </row>
    <row r="934" spans="2:4">
      <c r="B934" s="94"/>
      <c r="C934" s="93"/>
      <c r="D934" s="93"/>
    </row>
    <row r="935" spans="2:4">
      <c r="B935" s="94"/>
      <c r="C935" s="93"/>
      <c r="D935" s="93"/>
    </row>
    <row r="936" spans="2:4">
      <c r="B936" s="94"/>
      <c r="C936" s="93"/>
      <c r="D936" s="93"/>
    </row>
    <row r="937" spans="2:4">
      <c r="B937" s="94"/>
      <c r="C937" s="93"/>
      <c r="D937" s="93"/>
    </row>
    <row r="938" spans="2:4">
      <c r="B938" s="94"/>
      <c r="C938" s="93"/>
      <c r="D938" s="93"/>
    </row>
    <row r="939" spans="2:4">
      <c r="B939" s="94"/>
      <c r="C939" s="93"/>
      <c r="D939" s="93"/>
    </row>
    <row r="940" spans="2:4">
      <c r="B940" s="94"/>
      <c r="C940" s="93"/>
      <c r="D940" s="93"/>
    </row>
    <row r="941" spans="2:4">
      <c r="B941" s="94"/>
      <c r="C941" s="93"/>
      <c r="D941" s="93"/>
    </row>
    <row r="942" spans="2:4">
      <c r="B942" s="94"/>
      <c r="C942" s="93"/>
      <c r="D942" s="93"/>
    </row>
    <row r="943" spans="2:4">
      <c r="B943" s="94"/>
      <c r="C943" s="93"/>
      <c r="D943" s="93"/>
    </row>
    <row r="944" spans="2:4">
      <c r="B944" s="94"/>
      <c r="C944" s="93"/>
      <c r="D944" s="93"/>
    </row>
    <row r="945" spans="2:4">
      <c r="B945" s="94"/>
      <c r="C945" s="93"/>
      <c r="D945" s="93"/>
    </row>
    <row r="946" spans="2:4">
      <c r="B946" s="94"/>
      <c r="C946" s="93"/>
      <c r="D946" s="93"/>
    </row>
    <row r="947" spans="2:4">
      <c r="B947" s="94"/>
      <c r="C947" s="93"/>
      <c r="D947" s="93"/>
    </row>
    <row r="948" spans="2:4">
      <c r="B948" s="94"/>
      <c r="C948" s="93"/>
      <c r="D948" s="93"/>
    </row>
    <row r="949" spans="2:4">
      <c r="B949" s="94"/>
      <c r="C949" s="93"/>
      <c r="D949" s="93"/>
    </row>
    <row r="950" spans="2:4">
      <c r="B950" s="94"/>
      <c r="C950" s="93"/>
      <c r="D950" s="93"/>
    </row>
    <row r="951" spans="2:4">
      <c r="B951" s="94"/>
      <c r="C951" s="93"/>
      <c r="D951" s="93"/>
    </row>
    <row r="952" spans="2:4">
      <c r="B952" s="94"/>
      <c r="C952" s="93"/>
      <c r="D952" s="93"/>
    </row>
    <row r="953" spans="2:4">
      <c r="B953" s="94"/>
      <c r="C953" s="93"/>
      <c r="D953" s="93"/>
    </row>
    <row r="954" spans="2:4">
      <c r="B954" s="94"/>
      <c r="C954" s="93"/>
      <c r="D954" s="93"/>
    </row>
    <row r="955" spans="2:4">
      <c r="B955" s="94"/>
      <c r="C955" s="93"/>
      <c r="D955" s="93"/>
    </row>
    <row r="956" spans="2:4">
      <c r="B956" s="94"/>
      <c r="C956" s="93"/>
      <c r="D956" s="93"/>
    </row>
    <row r="957" spans="2:4">
      <c r="B957" s="94"/>
      <c r="C957" s="93"/>
      <c r="D957" s="93"/>
    </row>
    <row r="958" spans="2:4">
      <c r="B958" s="94"/>
      <c r="C958" s="93"/>
      <c r="D958" s="93"/>
    </row>
    <row r="959" spans="2:4">
      <c r="B959" s="94"/>
      <c r="C959" s="93"/>
      <c r="D959" s="93"/>
    </row>
    <row r="960" spans="2:4">
      <c r="B960" s="94"/>
      <c r="C960" s="93"/>
      <c r="D960" s="93"/>
    </row>
    <row r="961" spans="2:4">
      <c r="B961" s="94"/>
      <c r="C961" s="93"/>
      <c r="D961" s="93"/>
    </row>
    <row r="962" spans="2:4">
      <c r="B962" s="94"/>
      <c r="C962" s="93"/>
      <c r="D962" s="93"/>
    </row>
    <row r="963" spans="2:4">
      <c r="B963" s="94"/>
      <c r="C963" s="93"/>
      <c r="D963" s="93"/>
    </row>
    <row r="964" spans="2:4">
      <c r="B964" s="94"/>
      <c r="C964" s="93"/>
      <c r="D964" s="93"/>
    </row>
    <row r="965" spans="2:4">
      <c r="B965" s="94"/>
      <c r="C965" s="93"/>
      <c r="D965" s="93"/>
    </row>
    <row r="966" spans="2:4">
      <c r="B966" s="94"/>
      <c r="C966" s="93"/>
      <c r="D966" s="93"/>
    </row>
    <row r="967" spans="2:4">
      <c r="B967" s="94"/>
      <c r="C967" s="93"/>
      <c r="D967" s="93"/>
    </row>
  </sheetData>
  <sheetProtection sheet="1" objects="1" scenarios="1"/>
  <mergeCells count="1">
    <mergeCell ref="B6:D6"/>
  </mergeCells>
  <phoneticPr fontId="4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146</v>
      </c>
      <c r="C1" s="46" t="s" vm="1">
        <v>229</v>
      </c>
    </row>
    <row r="2" spans="2:16">
      <c r="B2" s="46" t="s">
        <v>145</v>
      </c>
      <c r="C2" s="46" t="s">
        <v>230</v>
      </c>
    </row>
    <row r="3" spans="2:16">
      <c r="B3" s="46" t="s">
        <v>147</v>
      </c>
      <c r="C3" s="46" t="s">
        <v>231</v>
      </c>
    </row>
    <row r="4" spans="2:16">
      <c r="B4" s="46" t="s">
        <v>148</v>
      </c>
      <c r="C4" s="46">
        <v>9455</v>
      </c>
    </row>
    <row r="6" spans="2:16" ht="26.25" customHeight="1">
      <c r="B6" s="143" t="s">
        <v>183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</row>
    <row r="7" spans="2:16" s="3" customFormat="1" ht="63">
      <c r="B7" s="21" t="s">
        <v>116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181</v>
      </c>
      <c r="L7" s="29" t="s">
        <v>210</v>
      </c>
      <c r="M7" s="29" t="s">
        <v>182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212</v>
      </c>
      <c r="M8" s="31" t="s">
        <v>208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2814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07">
        <v>0</v>
      </c>
      <c r="N10" s="87"/>
      <c r="O10" s="108">
        <v>0</v>
      </c>
      <c r="P10" s="108">
        <v>0</v>
      </c>
    </row>
    <row r="11" spans="2:16" ht="20.25" customHeight="1">
      <c r="B11" s="109" t="s">
        <v>220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09" t="s">
        <v>112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09" t="s">
        <v>211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4"/>
      <c r="C110" s="94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</row>
    <row r="111" spans="2:16">
      <c r="B111" s="94"/>
      <c r="C111" s="94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</row>
    <row r="112" spans="2:16">
      <c r="B112" s="94"/>
      <c r="C112" s="94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</row>
    <row r="113" spans="2:16">
      <c r="B113" s="94"/>
      <c r="C113" s="94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</row>
    <row r="114" spans="2:16">
      <c r="B114" s="94"/>
      <c r="C114" s="94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</row>
    <row r="115" spans="2:16">
      <c r="B115" s="94"/>
      <c r="C115" s="94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</row>
    <row r="116" spans="2:16">
      <c r="B116" s="94"/>
      <c r="C116" s="94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</row>
    <row r="117" spans="2:16">
      <c r="B117" s="94"/>
      <c r="C117" s="94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</row>
    <row r="118" spans="2:16">
      <c r="B118" s="94"/>
      <c r="C118" s="94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</row>
    <row r="119" spans="2:16">
      <c r="B119" s="94"/>
      <c r="C119" s="94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</row>
    <row r="120" spans="2:16">
      <c r="B120" s="94"/>
      <c r="C120" s="94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</row>
    <row r="121" spans="2:16">
      <c r="B121" s="94"/>
      <c r="C121" s="94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</row>
    <row r="122" spans="2:16">
      <c r="B122" s="94"/>
      <c r="C122" s="94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</row>
    <row r="123" spans="2:16">
      <c r="B123" s="94"/>
      <c r="C123" s="94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</row>
    <row r="124" spans="2:16">
      <c r="B124" s="94"/>
      <c r="C124" s="94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</row>
    <row r="125" spans="2:16">
      <c r="B125" s="94"/>
      <c r="C125" s="94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</row>
    <row r="126" spans="2:16">
      <c r="B126" s="94"/>
      <c r="C126" s="94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</row>
    <row r="127" spans="2:16">
      <c r="B127" s="94"/>
      <c r="C127" s="94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</row>
    <row r="128" spans="2:16">
      <c r="B128" s="94"/>
      <c r="C128" s="94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</row>
    <row r="129" spans="2:16">
      <c r="B129" s="94"/>
      <c r="C129" s="94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</row>
    <row r="130" spans="2:16">
      <c r="B130" s="94"/>
      <c r="C130" s="94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</row>
    <row r="131" spans="2:16">
      <c r="B131" s="94"/>
      <c r="C131" s="94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</row>
    <row r="132" spans="2:16">
      <c r="B132" s="94"/>
      <c r="C132" s="94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</row>
    <row r="133" spans="2:16">
      <c r="B133" s="94"/>
      <c r="C133" s="94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</row>
    <row r="134" spans="2:16">
      <c r="B134" s="94"/>
      <c r="C134" s="94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</row>
    <row r="135" spans="2:16">
      <c r="B135" s="94"/>
      <c r="C135" s="94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</row>
    <row r="136" spans="2:16">
      <c r="B136" s="94"/>
      <c r="C136" s="94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</row>
    <row r="137" spans="2:16">
      <c r="B137" s="94"/>
      <c r="C137" s="94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</row>
    <row r="138" spans="2:16">
      <c r="B138" s="94"/>
      <c r="C138" s="94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</row>
    <row r="139" spans="2:16">
      <c r="B139" s="94"/>
      <c r="C139" s="94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</row>
    <row r="140" spans="2:16">
      <c r="B140" s="94"/>
      <c r="C140" s="94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</row>
    <row r="141" spans="2:16">
      <c r="B141" s="94"/>
      <c r="C141" s="94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</row>
    <row r="142" spans="2:16">
      <c r="B142" s="94"/>
      <c r="C142" s="94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</row>
    <row r="143" spans="2:16">
      <c r="B143" s="94"/>
      <c r="C143" s="94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</row>
    <row r="144" spans="2:16">
      <c r="B144" s="94"/>
      <c r="C144" s="94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</row>
    <row r="145" spans="2:16">
      <c r="B145" s="94"/>
      <c r="C145" s="94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</row>
    <row r="146" spans="2:16">
      <c r="B146" s="94"/>
      <c r="C146" s="94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</row>
    <row r="147" spans="2:16">
      <c r="B147" s="94"/>
      <c r="C147" s="94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</row>
    <row r="148" spans="2:16">
      <c r="B148" s="94"/>
      <c r="C148" s="94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</row>
    <row r="149" spans="2:16">
      <c r="B149" s="94"/>
      <c r="C149" s="94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</row>
    <row r="150" spans="2:16">
      <c r="B150" s="94"/>
      <c r="C150" s="94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</row>
    <row r="151" spans="2:16">
      <c r="B151" s="94"/>
      <c r="C151" s="94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</row>
    <row r="152" spans="2:16">
      <c r="B152" s="94"/>
      <c r="C152" s="94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</row>
    <row r="153" spans="2:16">
      <c r="B153" s="94"/>
      <c r="C153" s="94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</row>
    <row r="154" spans="2:16">
      <c r="B154" s="94"/>
      <c r="C154" s="94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</row>
    <row r="155" spans="2:16">
      <c r="B155" s="94"/>
      <c r="C155" s="94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</row>
    <row r="156" spans="2:16">
      <c r="B156" s="94"/>
      <c r="C156" s="94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</row>
    <row r="157" spans="2:16">
      <c r="B157" s="94"/>
      <c r="C157" s="94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</row>
    <row r="158" spans="2:16">
      <c r="B158" s="94"/>
      <c r="C158" s="94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</row>
    <row r="159" spans="2:16">
      <c r="B159" s="94"/>
      <c r="C159" s="94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</row>
    <row r="160" spans="2:16">
      <c r="B160" s="94"/>
      <c r="C160" s="94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</row>
    <row r="161" spans="2:16">
      <c r="B161" s="94"/>
      <c r="C161" s="94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</row>
    <row r="162" spans="2:16">
      <c r="B162" s="94"/>
      <c r="C162" s="94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</row>
    <row r="163" spans="2:16">
      <c r="B163" s="94"/>
      <c r="C163" s="94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</row>
    <row r="164" spans="2:16">
      <c r="B164" s="94"/>
      <c r="C164" s="94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</row>
    <row r="165" spans="2:16">
      <c r="B165" s="94"/>
      <c r="C165" s="94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</row>
    <row r="166" spans="2:16">
      <c r="B166" s="94"/>
      <c r="C166" s="94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</row>
    <row r="167" spans="2:16">
      <c r="B167" s="94"/>
      <c r="C167" s="94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</row>
    <row r="168" spans="2:16">
      <c r="B168" s="94"/>
      <c r="C168" s="94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</row>
    <row r="169" spans="2:16">
      <c r="B169" s="94"/>
      <c r="C169" s="94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</row>
    <row r="170" spans="2:16">
      <c r="B170" s="94"/>
      <c r="C170" s="94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</row>
    <row r="171" spans="2:16">
      <c r="B171" s="94"/>
      <c r="C171" s="94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</row>
    <row r="172" spans="2:16">
      <c r="B172" s="94"/>
      <c r="C172" s="94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</row>
    <row r="173" spans="2:16">
      <c r="B173" s="94"/>
      <c r="C173" s="94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</row>
    <row r="174" spans="2:16">
      <c r="B174" s="94"/>
      <c r="C174" s="94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</row>
    <row r="175" spans="2:16">
      <c r="B175" s="94"/>
      <c r="C175" s="94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</row>
    <row r="176" spans="2:16">
      <c r="B176" s="94"/>
      <c r="C176" s="94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</row>
    <row r="177" spans="2:16">
      <c r="B177" s="94"/>
      <c r="C177" s="94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</row>
    <row r="178" spans="2:16">
      <c r="B178" s="94"/>
      <c r="C178" s="94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</row>
    <row r="179" spans="2:16">
      <c r="B179" s="94"/>
      <c r="C179" s="94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</row>
    <row r="180" spans="2:16">
      <c r="B180" s="94"/>
      <c r="C180" s="94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</row>
    <row r="181" spans="2:16">
      <c r="B181" s="94"/>
      <c r="C181" s="94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</row>
    <row r="182" spans="2:16">
      <c r="B182" s="94"/>
      <c r="C182" s="94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</row>
    <row r="183" spans="2:16">
      <c r="B183" s="94"/>
      <c r="C183" s="94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</row>
    <row r="184" spans="2:16">
      <c r="B184" s="94"/>
      <c r="C184" s="94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</row>
    <row r="185" spans="2:16">
      <c r="B185" s="94"/>
      <c r="C185" s="94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</row>
    <row r="186" spans="2:16">
      <c r="B186" s="94"/>
      <c r="C186" s="94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</row>
    <row r="187" spans="2:16">
      <c r="B187" s="94"/>
      <c r="C187" s="94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</row>
    <row r="188" spans="2:16">
      <c r="B188" s="94"/>
      <c r="C188" s="94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</row>
    <row r="189" spans="2:16">
      <c r="B189" s="94"/>
      <c r="C189" s="94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</row>
    <row r="190" spans="2:16">
      <c r="B190" s="94"/>
      <c r="C190" s="94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</row>
    <row r="191" spans="2:16">
      <c r="B191" s="94"/>
      <c r="C191" s="94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</row>
    <row r="192" spans="2:16">
      <c r="B192" s="94"/>
      <c r="C192" s="94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</row>
    <row r="193" spans="2:16">
      <c r="B193" s="94"/>
      <c r="C193" s="94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</row>
    <row r="194" spans="2:16">
      <c r="B194" s="94"/>
      <c r="C194" s="94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</row>
    <row r="195" spans="2:16">
      <c r="B195" s="94"/>
      <c r="C195" s="94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</row>
    <row r="196" spans="2:16">
      <c r="B196" s="94"/>
      <c r="C196" s="94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</row>
    <row r="197" spans="2:16">
      <c r="B197" s="94"/>
      <c r="C197" s="94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</row>
    <row r="198" spans="2:16">
      <c r="B198" s="94"/>
      <c r="C198" s="94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</row>
    <row r="199" spans="2:16">
      <c r="B199" s="94"/>
      <c r="C199" s="94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</row>
    <row r="200" spans="2:16">
      <c r="B200" s="94"/>
      <c r="C200" s="94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</row>
    <row r="201" spans="2:16">
      <c r="B201" s="94"/>
      <c r="C201" s="94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</row>
    <row r="202" spans="2:16">
      <c r="B202" s="94"/>
      <c r="C202" s="94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</row>
    <row r="203" spans="2:16">
      <c r="B203" s="94"/>
      <c r="C203" s="94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</row>
    <row r="204" spans="2:16">
      <c r="B204" s="94"/>
      <c r="C204" s="94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</row>
    <row r="205" spans="2:16">
      <c r="B205" s="94"/>
      <c r="C205" s="94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</row>
    <row r="206" spans="2:16">
      <c r="B206" s="94"/>
      <c r="C206" s="94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</row>
    <row r="207" spans="2:16">
      <c r="B207" s="94"/>
      <c r="C207" s="94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</row>
    <row r="208" spans="2:16">
      <c r="B208" s="94"/>
      <c r="C208" s="94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</row>
    <row r="209" spans="2:16">
      <c r="B209" s="94"/>
      <c r="C209" s="94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</row>
    <row r="210" spans="2:16">
      <c r="B210" s="94"/>
      <c r="C210" s="94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</row>
    <row r="211" spans="2:16">
      <c r="B211" s="94"/>
      <c r="C211" s="94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</row>
    <row r="212" spans="2:16">
      <c r="B212" s="94"/>
      <c r="C212" s="94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</row>
    <row r="213" spans="2:16">
      <c r="B213" s="94"/>
      <c r="C213" s="94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</row>
    <row r="214" spans="2:16">
      <c r="B214" s="94"/>
      <c r="C214" s="94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</row>
    <row r="215" spans="2:16">
      <c r="B215" s="94"/>
      <c r="C215" s="94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</row>
    <row r="216" spans="2:16">
      <c r="B216" s="94"/>
      <c r="C216" s="94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</row>
    <row r="217" spans="2:16">
      <c r="B217" s="94"/>
      <c r="C217" s="94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5.7109375" style="1" customWidth="1"/>
    <col min="18" max="16384" width="9.140625" style="1"/>
  </cols>
  <sheetData>
    <row r="1" spans="2:16">
      <c r="B1" s="46" t="s">
        <v>146</v>
      </c>
      <c r="C1" s="46" t="s" vm="1">
        <v>229</v>
      </c>
    </row>
    <row r="2" spans="2:16">
      <c r="B2" s="46" t="s">
        <v>145</v>
      </c>
      <c r="C2" s="46" t="s">
        <v>230</v>
      </c>
    </row>
    <row r="3" spans="2:16">
      <c r="B3" s="46" t="s">
        <v>147</v>
      </c>
      <c r="C3" s="46" t="s">
        <v>231</v>
      </c>
    </row>
    <row r="4" spans="2:16">
      <c r="B4" s="46" t="s">
        <v>148</v>
      </c>
      <c r="C4" s="46">
        <v>9455</v>
      </c>
    </row>
    <row r="6" spans="2:16" ht="26.25" customHeight="1">
      <c r="B6" s="143" t="s">
        <v>184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</row>
    <row r="7" spans="2:16" s="3" customFormat="1" ht="63">
      <c r="B7" s="21" t="s">
        <v>116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181</v>
      </c>
      <c r="L7" s="29" t="s">
        <v>205</v>
      </c>
      <c r="M7" s="29" t="s">
        <v>182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212</v>
      </c>
      <c r="M8" s="31" t="s">
        <v>208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2815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07">
        <v>0</v>
      </c>
      <c r="N10" s="87"/>
      <c r="O10" s="108">
        <v>0</v>
      </c>
      <c r="P10" s="108">
        <v>0</v>
      </c>
    </row>
    <row r="11" spans="2:16" ht="20.25" customHeight="1">
      <c r="B11" s="109" t="s">
        <v>220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09" t="s">
        <v>112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09" t="s">
        <v>211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4"/>
      <c r="C110" s="94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</row>
    <row r="111" spans="2:16">
      <c r="B111" s="94"/>
      <c r="C111" s="94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</row>
    <row r="112" spans="2:16">
      <c r="B112" s="94"/>
      <c r="C112" s="94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</row>
    <row r="113" spans="2:16">
      <c r="B113" s="94"/>
      <c r="C113" s="94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</row>
    <row r="114" spans="2:16">
      <c r="B114" s="94"/>
      <c r="C114" s="94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</row>
    <row r="115" spans="2:16">
      <c r="B115" s="94"/>
      <c r="C115" s="94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</row>
    <row r="116" spans="2:16">
      <c r="B116" s="94"/>
      <c r="C116" s="94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</row>
    <row r="117" spans="2:16">
      <c r="B117" s="94"/>
      <c r="C117" s="94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</row>
    <row r="118" spans="2:16">
      <c r="B118" s="94"/>
      <c r="C118" s="94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</row>
    <row r="119" spans="2:16">
      <c r="B119" s="94"/>
      <c r="C119" s="94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</row>
    <row r="120" spans="2:16">
      <c r="B120" s="94"/>
      <c r="C120" s="94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</row>
    <row r="121" spans="2:16">
      <c r="B121" s="94"/>
      <c r="C121" s="94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</row>
    <row r="122" spans="2:16">
      <c r="B122" s="94"/>
      <c r="C122" s="94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</row>
    <row r="123" spans="2:16">
      <c r="B123" s="94"/>
      <c r="C123" s="94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</row>
    <row r="124" spans="2:16">
      <c r="B124" s="94"/>
      <c r="C124" s="94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</row>
    <row r="125" spans="2:16">
      <c r="B125" s="94"/>
      <c r="C125" s="94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</row>
    <row r="126" spans="2:16">
      <c r="B126" s="94"/>
      <c r="C126" s="94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</row>
    <row r="127" spans="2:16">
      <c r="B127" s="94"/>
      <c r="C127" s="94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</row>
    <row r="128" spans="2:16">
      <c r="B128" s="94"/>
      <c r="C128" s="94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</row>
    <row r="129" spans="2:16">
      <c r="B129" s="94"/>
      <c r="C129" s="94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</row>
    <row r="130" spans="2:16">
      <c r="B130" s="94"/>
      <c r="C130" s="94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</row>
    <row r="131" spans="2:16">
      <c r="B131" s="94"/>
      <c r="C131" s="94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</row>
    <row r="132" spans="2:16">
      <c r="B132" s="94"/>
      <c r="C132" s="94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</row>
    <row r="133" spans="2:16">
      <c r="B133" s="94"/>
      <c r="C133" s="94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</row>
    <row r="134" spans="2:16">
      <c r="B134" s="94"/>
      <c r="C134" s="94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</row>
    <row r="135" spans="2:16">
      <c r="B135" s="94"/>
      <c r="C135" s="94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</row>
    <row r="136" spans="2:16">
      <c r="B136" s="94"/>
      <c r="C136" s="94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</row>
    <row r="137" spans="2:16">
      <c r="B137" s="94"/>
      <c r="C137" s="94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</row>
    <row r="138" spans="2:16">
      <c r="B138" s="94"/>
      <c r="C138" s="94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</row>
    <row r="139" spans="2:16">
      <c r="B139" s="94"/>
      <c r="C139" s="94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</row>
    <row r="140" spans="2:16">
      <c r="B140" s="94"/>
      <c r="C140" s="94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</row>
    <row r="141" spans="2:16">
      <c r="B141" s="94"/>
      <c r="C141" s="94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</row>
    <row r="142" spans="2:16">
      <c r="B142" s="94"/>
      <c r="C142" s="94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</row>
    <row r="143" spans="2:16">
      <c r="B143" s="94"/>
      <c r="C143" s="94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</row>
    <row r="144" spans="2:16">
      <c r="B144" s="94"/>
      <c r="C144" s="94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</row>
    <row r="145" spans="2:16">
      <c r="B145" s="94"/>
      <c r="C145" s="94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</row>
    <row r="146" spans="2:16">
      <c r="B146" s="94"/>
      <c r="C146" s="94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</row>
    <row r="147" spans="2:16">
      <c r="B147" s="94"/>
      <c r="C147" s="94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</row>
    <row r="148" spans="2:16">
      <c r="B148" s="94"/>
      <c r="C148" s="94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</row>
    <row r="149" spans="2:16">
      <c r="B149" s="94"/>
      <c r="C149" s="94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</row>
    <row r="150" spans="2:16">
      <c r="B150" s="94"/>
      <c r="C150" s="94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</row>
    <row r="151" spans="2:16">
      <c r="B151" s="94"/>
      <c r="C151" s="94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</row>
    <row r="152" spans="2:16">
      <c r="B152" s="94"/>
      <c r="C152" s="94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</row>
    <row r="153" spans="2:16">
      <c r="B153" s="94"/>
      <c r="C153" s="94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</row>
    <row r="154" spans="2:16">
      <c r="B154" s="94"/>
      <c r="C154" s="94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</row>
    <row r="155" spans="2:16">
      <c r="B155" s="94"/>
      <c r="C155" s="94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</row>
    <row r="156" spans="2:16">
      <c r="B156" s="94"/>
      <c r="C156" s="94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</row>
    <row r="157" spans="2:16">
      <c r="B157" s="94"/>
      <c r="C157" s="94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</row>
    <row r="158" spans="2:16">
      <c r="B158" s="94"/>
      <c r="C158" s="94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</row>
    <row r="159" spans="2:16">
      <c r="B159" s="94"/>
      <c r="C159" s="94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</row>
    <row r="160" spans="2:16">
      <c r="B160" s="94"/>
      <c r="C160" s="94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</row>
    <row r="161" spans="2:16">
      <c r="B161" s="94"/>
      <c r="C161" s="94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</row>
    <row r="162" spans="2:16">
      <c r="B162" s="94"/>
      <c r="C162" s="94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</row>
    <row r="163" spans="2:16">
      <c r="B163" s="94"/>
      <c r="C163" s="94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</row>
    <row r="164" spans="2:16">
      <c r="B164" s="94"/>
      <c r="C164" s="94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</row>
    <row r="165" spans="2:16">
      <c r="B165" s="94"/>
      <c r="C165" s="94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</row>
    <row r="166" spans="2:16">
      <c r="B166" s="94"/>
      <c r="C166" s="94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</row>
    <row r="167" spans="2:16">
      <c r="B167" s="94"/>
      <c r="C167" s="94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</row>
    <row r="168" spans="2:16">
      <c r="B168" s="94"/>
      <c r="C168" s="94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</row>
    <row r="169" spans="2:16">
      <c r="B169" s="94"/>
      <c r="C169" s="94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</row>
    <row r="170" spans="2:16">
      <c r="B170" s="94"/>
      <c r="C170" s="94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</row>
    <row r="171" spans="2:16">
      <c r="B171" s="94"/>
      <c r="C171" s="94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</row>
    <row r="172" spans="2:16">
      <c r="B172" s="94"/>
      <c r="C172" s="94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</row>
    <row r="173" spans="2:16">
      <c r="B173" s="94"/>
      <c r="C173" s="94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</row>
    <row r="174" spans="2:16">
      <c r="B174" s="94"/>
      <c r="C174" s="94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</row>
    <row r="175" spans="2:16">
      <c r="B175" s="94"/>
      <c r="C175" s="94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</row>
    <row r="176" spans="2:16">
      <c r="B176" s="94"/>
      <c r="C176" s="94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</row>
    <row r="177" spans="2:16">
      <c r="B177" s="94"/>
      <c r="C177" s="94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</row>
    <row r="178" spans="2:16">
      <c r="B178" s="94"/>
      <c r="C178" s="94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</row>
    <row r="179" spans="2:16">
      <c r="B179" s="94"/>
      <c r="C179" s="94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</row>
    <row r="180" spans="2:16">
      <c r="B180" s="94"/>
      <c r="C180" s="94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</row>
    <row r="181" spans="2:16">
      <c r="B181" s="94"/>
      <c r="C181" s="94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</row>
    <row r="182" spans="2:16">
      <c r="B182" s="94"/>
      <c r="C182" s="94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</row>
    <row r="183" spans="2:16">
      <c r="B183" s="94"/>
      <c r="C183" s="94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</row>
    <row r="184" spans="2:16">
      <c r="B184" s="94"/>
      <c r="C184" s="94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</row>
    <row r="185" spans="2:16">
      <c r="B185" s="94"/>
      <c r="C185" s="94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</row>
    <row r="186" spans="2:16">
      <c r="B186" s="94"/>
      <c r="C186" s="94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</row>
    <row r="187" spans="2:16">
      <c r="B187" s="94"/>
      <c r="C187" s="94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</row>
    <row r="188" spans="2:16">
      <c r="B188" s="94"/>
      <c r="C188" s="94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</row>
    <row r="189" spans="2:16">
      <c r="B189" s="94"/>
      <c r="C189" s="94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</row>
    <row r="190" spans="2:16">
      <c r="B190" s="94"/>
      <c r="C190" s="94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</row>
    <row r="191" spans="2:16">
      <c r="B191" s="94"/>
      <c r="C191" s="94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</row>
    <row r="192" spans="2:16">
      <c r="B192" s="94"/>
      <c r="C192" s="94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</row>
    <row r="193" spans="2:16">
      <c r="B193" s="94"/>
      <c r="C193" s="94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</row>
    <row r="194" spans="2:16">
      <c r="B194" s="94"/>
      <c r="C194" s="94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</row>
    <row r="195" spans="2:16">
      <c r="B195" s="94"/>
      <c r="C195" s="94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</row>
    <row r="196" spans="2:16">
      <c r="B196" s="94"/>
      <c r="C196" s="94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</row>
    <row r="197" spans="2:16">
      <c r="B197" s="94"/>
      <c r="C197" s="94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</row>
    <row r="198" spans="2:16">
      <c r="B198" s="94"/>
      <c r="C198" s="94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</row>
    <row r="199" spans="2:16">
      <c r="B199" s="94"/>
      <c r="C199" s="94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</row>
    <row r="200" spans="2:16">
      <c r="B200" s="94"/>
      <c r="C200" s="94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</row>
    <row r="201" spans="2:16">
      <c r="B201" s="94"/>
      <c r="C201" s="94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</row>
    <row r="202" spans="2:16">
      <c r="B202" s="94"/>
      <c r="C202" s="94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</row>
    <row r="203" spans="2:16">
      <c r="B203" s="94"/>
      <c r="C203" s="94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</row>
    <row r="204" spans="2:16">
      <c r="B204" s="94"/>
      <c r="C204" s="94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</row>
    <row r="205" spans="2:16">
      <c r="B205" s="94"/>
      <c r="C205" s="94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</row>
    <row r="206" spans="2:16">
      <c r="B206" s="94"/>
      <c r="C206" s="94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</row>
    <row r="207" spans="2:16">
      <c r="B207" s="94"/>
      <c r="C207" s="94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</row>
    <row r="208" spans="2:16">
      <c r="B208" s="94"/>
      <c r="C208" s="94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</row>
    <row r="209" spans="2:16">
      <c r="B209" s="94"/>
      <c r="C209" s="94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</row>
    <row r="210" spans="2:16">
      <c r="B210" s="94"/>
      <c r="C210" s="94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</row>
    <row r="211" spans="2:16">
      <c r="B211" s="94"/>
      <c r="C211" s="94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</row>
    <row r="212" spans="2:16">
      <c r="B212" s="94"/>
      <c r="C212" s="94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</row>
    <row r="213" spans="2:16">
      <c r="B213" s="94"/>
      <c r="C213" s="94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</row>
    <row r="214" spans="2:16">
      <c r="B214" s="94"/>
      <c r="C214" s="94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</row>
    <row r="215" spans="2:16">
      <c r="B215" s="94"/>
      <c r="C215" s="94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</row>
    <row r="216" spans="2:16">
      <c r="B216" s="94"/>
      <c r="C216" s="94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</row>
    <row r="217" spans="2:16">
      <c r="B217" s="94"/>
      <c r="C217" s="94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</row>
    <row r="218" spans="2:16">
      <c r="B218" s="94"/>
      <c r="C218" s="94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</row>
    <row r="219" spans="2:16">
      <c r="B219" s="94"/>
      <c r="C219" s="94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</row>
    <row r="220" spans="2:16">
      <c r="B220" s="94"/>
      <c r="C220" s="94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</row>
    <row r="221" spans="2:16">
      <c r="B221" s="94"/>
      <c r="C221" s="94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</row>
    <row r="222" spans="2:16">
      <c r="B222" s="94"/>
      <c r="C222" s="94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</row>
    <row r="223" spans="2:16">
      <c r="B223" s="94"/>
      <c r="C223" s="94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</row>
    <row r="224" spans="2:16">
      <c r="B224" s="94"/>
      <c r="C224" s="94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</row>
    <row r="225" spans="2:16">
      <c r="B225" s="94"/>
      <c r="C225" s="94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</row>
    <row r="226" spans="2:16">
      <c r="B226" s="94"/>
      <c r="C226" s="94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</row>
    <row r="227" spans="2:16">
      <c r="B227" s="94"/>
      <c r="C227" s="94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</row>
    <row r="228" spans="2:16">
      <c r="B228" s="94"/>
      <c r="C228" s="94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</row>
    <row r="229" spans="2:16">
      <c r="B229" s="94"/>
      <c r="C229" s="94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</row>
    <row r="230" spans="2:16">
      <c r="B230" s="94"/>
      <c r="C230" s="94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</row>
    <row r="231" spans="2:16">
      <c r="B231" s="94"/>
      <c r="C231" s="94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</row>
    <row r="232" spans="2:16">
      <c r="B232" s="94"/>
      <c r="C232" s="94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</row>
    <row r="233" spans="2:16">
      <c r="B233" s="94"/>
      <c r="C233" s="94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</row>
    <row r="234" spans="2:16">
      <c r="B234" s="94"/>
      <c r="C234" s="94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</row>
    <row r="235" spans="2:16">
      <c r="B235" s="94"/>
      <c r="C235" s="94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</row>
    <row r="236" spans="2:16">
      <c r="B236" s="94"/>
      <c r="C236" s="94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</row>
    <row r="237" spans="2:16">
      <c r="B237" s="94"/>
      <c r="C237" s="94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</row>
    <row r="238" spans="2:16">
      <c r="B238" s="94"/>
      <c r="C238" s="94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</row>
    <row r="239" spans="2:16">
      <c r="B239" s="94"/>
      <c r="C239" s="94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</row>
    <row r="240" spans="2:16">
      <c r="B240" s="94"/>
      <c r="C240" s="94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</row>
    <row r="241" spans="2:16">
      <c r="B241" s="94"/>
      <c r="C241" s="94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</row>
    <row r="242" spans="2:16">
      <c r="B242" s="94"/>
      <c r="C242" s="94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</row>
    <row r="243" spans="2:16">
      <c r="B243" s="94"/>
      <c r="C243" s="94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</row>
    <row r="244" spans="2:16">
      <c r="B244" s="94"/>
      <c r="C244" s="94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</row>
    <row r="245" spans="2:16">
      <c r="B245" s="94"/>
      <c r="C245" s="94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</row>
    <row r="246" spans="2:16">
      <c r="B246" s="94"/>
      <c r="C246" s="94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</row>
    <row r="247" spans="2:16">
      <c r="B247" s="94"/>
      <c r="C247" s="94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</row>
    <row r="248" spans="2:16">
      <c r="B248" s="94"/>
      <c r="C248" s="94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</row>
    <row r="249" spans="2:16">
      <c r="B249" s="94"/>
      <c r="C249" s="94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</row>
    <row r="250" spans="2:16">
      <c r="B250" s="94"/>
      <c r="C250" s="94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</row>
    <row r="251" spans="2:16">
      <c r="B251" s="94"/>
      <c r="C251" s="94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</row>
    <row r="252" spans="2:16">
      <c r="B252" s="94"/>
      <c r="C252" s="94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</row>
    <row r="253" spans="2:16">
      <c r="B253" s="94"/>
      <c r="C253" s="94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</row>
    <row r="254" spans="2:16">
      <c r="B254" s="94"/>
      <c r="C254" s="94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</row>
    <row r="255" spans="2:16">
      <c r="B255" s="94"/>
      <c r="C255" s="94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</row>
    <row r="256" spans="2:16">
      <c r="B256" s="94"/>
      <c r="C256" s="94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</row>
    <row r="257" spans="2:16">
      <c r="B257" s="94"/>
      <c r="C257" s="94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</row>
    <row r="258" spans="2:16">
      <c r="B258" s="94"/>
      <c r="C258" s="94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</row>
    <row r="259" spans="2:16">
      <c r="B259" s="94"/>
      <c r="C259" s="94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</row>
    <row r="260" spans="2:16">
      <c r="B260" s="94"/>
      <c r="C260" s="94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</row>
    <row r="261" spans="2:16">
      <c r="B261" s="94"/>
      <c r="C261" s="94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</row>
    <row r="262" spans="2:16">
      <c r="B262" s="94"/>
      <c r="C262" s="94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</row>
    <row r="263" spans="2:16">
      <c r="B263" s="94"/>
      <c r="C263" s="94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</row>
    <row r="264" spans="2:16">
      <c r="B264" s="94"/>
      <c r="C264" s="94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</row>
    <row r="265" spans="2:16">
      <c r="B265" s="94"/>
      <c r="C265" s="94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</row>
    <row r="266" spans="2:16">
      <c r="B266" s="94"/>
      <c r="C266" s="94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</row>
    <row r="267" spans="2:16">
      <c r="B267" s="94"/>
      <c r="C267" s="94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</row>
    <row r="268" spans="2:16">
      <c r="B268" s="94"/>
      <c r="C268" s="94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</row>
    <row r="269" spans="2:16">
      <c r="B269" s="94"/>
      <c r="C269" s="94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</row>
    <row r="270" spans="2:16">
      <c r="B270" s="94"/>
      <c r="C270" s="94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</row>
    <row r="271" spans="2:16">
      <c r="B271" s="94"/>
      <c r="C271" s="94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</row>
    <row r="272" spans="2:16">
      <c r="B272" s="94"/>
      <c r="C272" s="94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</row>
    <row r="273" spans="2:16">
      <c r="B273" s="94"/>
      <c r="C273" s="94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</row>
    <row r="274" spans="2:16">
      <c r="B274" s="94"/>
      <c r="C274" s="94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</row>
    <row r="275" spans="2:16">
      <c r="B275" s="94"/>
      <c r="C275" s="94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</row>
    <row r="276" spans="2:16">
      <c r="B276" s="94"/>
      <c r="C276" s="94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</row>
    <row r="277" spans="2:16">
      <c r="B277" s="94"/>
      <c r="C277" s="94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</row>
    <row r="278" spans="2:16">
      <c r="B278" s="94"/>
      <c r="C278" s="94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</row>
    <row r="279" spans="2:16">
      <c r="B279" s="94"/>
      <c r="C279" s="94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</row>
    <row r="280" spans="2:16">
      <c r="B280" s="94"/>
      <c r="C280" s="94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</row>
    <row r="281" spans="2:16">
      <c r="B281" s="94"/>
      <c r="C281" s="94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</row>
    <row r="282" spans="2:16">
      <c r="B282" s="94"/>
      <c r="C282" s="94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</row>
    <row r="283" spans="2:16">
      <c r="B283" s="94"/>
      <c r="C283" s="94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</row>
    <row r="284" spans="2:16">
      <c r="B284" s="94"/>
      <c r="C284" s="94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</row>
    <row r="285" spans="2:16">
      <c r="B285" s="94"/>
      <c r="C285" s="94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</row>
    <row r="286" spans="2:16">
      <c r="B286" s="94"/>
      <c r="C286" s="94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</row>
    <row r="287" spans="2:16">
      <c r="B287" s="94"/>
      <c r="C287" s="94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</row>
    <row r="288" spans="2:16">
      <c r="B288" s="94"/>
      <c r="C288" s="94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</row>
    <row r="289" spans="2:16">
      <c r="B289" s="94"/>
      <c r="C289" s="94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</row>
    <row r="290" spans="2:16">
      <c r="B290" s="94"/>
      <c r="C290" s="94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</row>
    <row r="291" spans="2:16">
      <c r="B291" s="94"/>
      <c r="C291" s="94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</row>
    <row r="292" spans="2:16">
      <c r="B292" s="94"/>
      <c r="C292" s="94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</row>
    <row r="293" spans="2:16">
      <c r="B293" s="94"/>
      <c r="C293" s="94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</row>
    <row r="294" spans="2:16">
      <c r="B294" s="94"/>
      <c r="C294" s="94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</row>
    <row r="295" spans="2:16">
      <c r="B295" s="94"/>
      <c r="C295" s="94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</row>
    <row r="296" spans="2:16">
      <c r="B296" s="94"/>
      <c r="C296" s="94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</row>
    <row r="297" spans="2:16">
      <c r="B297" s="94"/>
      <c r="C297" s="94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</row>
    <row r="298" spans="2:16">
      <c r="B298" s="94"/>
      <c r="C298" s="94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</row>
    <row r="299" spans="2:16">
      <c r="B299" s="94"/>
      <c r="C299" s="94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</row>
    <row r="300" spans="2:16">
      <c r="B300" s="94"/>
      <c r="C300" s="94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</row>
    <row r="301" spans="2:16">
      <c r="B301" s="94"/>
      <c r="C301" s="94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</row>
    <row r="302" spans="2:16">
      <c r="B302" s="94"/>
      <c r="C302" s="94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</row>
    <row r="303" spans="2:16">
      <c r="B303" s="94"/>
      <c r="C303" s="94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</row>
    <row r="304" spans="2:16">
      <c r="B304" s="94"/>
      <c r="C304" s="94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</row>
    <row r="305" spans="2:16">
      <c r="B305" s="94"/>
      <c r="C305" s="94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</row>
    <row r="306" spans="2:16">
      <c r="B306" s="94"/>
      <c r="C306" s="94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</row>
    <row r="307" spans="2:16">
      <c r="B307" s="94"/>
      <c r="C307" s="94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</row>
    <row r="308" spans="2:16">
      <c r="B308" s="94"/>
      <c r="C308" s="94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</row>
    <row r="309" spans="2:16">
      <c r="B309" s="94"/>
      <c r="C309" s="94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</row>
    <row r="310" spans="2:16">
      <c r="B310" s="94"/>
      <c r="C310" s="94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</row>
    <row r="311" spans="2:16">
      <c r="B311" s="94"/>
      <c r="C311" s="94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</row>
    <row r="312" spans="2:16">
      <c r="B312" s="94"/>
      <c r="C312" s="94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</row>
    <row r="313" spans="2:16">
      <c r="B313" s="94"/>
      <c r="C313" s="94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</row>
    <row r="314" spans="2:16">
      <c r="B314" s="94"/>
      <c r="C314" s="94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</row>
    <row r="315" spans="2:16">
      <c r="B315" s="94"/>
      <c r="C315" s="94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</row>
    <row r="316" spans="2:16">
      <c r="B316" s="94"/>
      <c r="C316" s="94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</row>
    <row r="317" spans="2:16">
      <c r="B317" s="94"/>
      <c r="C317" s="94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</row>
    <row r="318" spans="2:16">
      <c r="B318" s="94"/>
      <c r="C318" s="94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</row>
    <row r="319" spans="2:16">
      <c r="B319" s="94"/>
      <c r="C319" s="94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</row>
    <row r="320" spans="2:16">
      <c r="B320" s="94"/>
      <c r="C320" s="94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</row>
    <row r="321" spans="2:16">
      <c r="B321" s="94"/>
      <c r="C321" s="94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</row>
    <row r="322" spans="2:16">
      <c r="B322" s="94"/>
      <c r="C322" s="94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</row>
    <row r="323" spans="2:16">
      <c r="B323" s="94"/>
      <c r="C323" s="94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</row>
    <row r="324" spans="2:16">
      <c r="B324" s="94"/>
      <c r="C324" s="94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</row>
    <row r="325" spans="2:16">
      <c r="B325" s="94"/>
      <c r="C325" s="94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</row>
    <row r="326" spans="2:16">
      <c r="B326" s="94"/>
      <c r="C326" s="94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</row>
    <row r="327" spans="2:16">
      <c r="B327" s="94"/>
      <c r="C327" s="94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</row>
    <row r="328" spans="2:16">
      <c r="B328" s="94"/>
      <c r="C328" s="94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</row>
    <row r="329" spans="2:16">
      <c r="B329" s="94"/>
      <c r="C329" s="94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</row>
    <row r="330" spans="2:16">
      <c r="B330" s="94"/>
      <c r="C330" s="94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</row>
    <row r="331" spans="2:16">
      <c r="B331" s="94"/>
      <c r="C331" s="94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</row>
    <row r="332" spans="2:16">
      <c r="B332" s="94"/>
      <c r="C332" s="94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</row>
    <row r="333" spans="2:16">
      <c r="B333" s="94"/>
      <c r="C333" s="94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</row>
    <row r="334" spans="2:16">
      <c r="B334" s="94"/>
      <c r="C334" s="94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</row>
    <row r="335" spans="2:16">
      <c r="B335" s="94"/>
      <c r="C335" s="94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</row>
    <row r="336" spans="2:16">
      <c r="B336" s="94"/>
      <c r="C336" s="94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</row>
    <row r="337" spans="2:16">
      <c r="B337" s="94"/>
      <c r="C337" s="94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</row>
    <row r="338" spans="2:16">
      <c r="B338" s="94"/>
      <c r="C338" s="94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</row>
    <row r="339" spans="2:16">
      <c r="B339" s="94"/>
      <c r="C339" s="94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</row>
    <row r="340" spans="2:16">
      <c r="B340" s="94"/>
      <c r="C340" s="94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</row>
    <row r="341" spans="2:16">
      <c r="B341" s="94"/>
      <c r="C341" s="94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</row>
    <row r="342" spans="2:16">
      <c r="B342" s="94"/>
      <c r="C342" s="94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</row>
    <row r="343" spans="2:16">
      <c r="B343" s="94"/>
      <c r="C343" s="94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</row>
    <row r="344" spans="2:16">
      <c r="B344" s="94"/>
      <c r="C344" s="94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</row>
    <row r="345" spans="2:16">
      <c r="B345" s="94"/>
      <c r="C345" s="94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</row>
    <row r="346" spans="2:16">
      <c r="B346" s="94"/>
      <c r="C346" s="94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</row>
    <row r="347" spans="2:16">
      <c r="B347" s="94"/>
      <c r="C347" s="94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</row>
    <row r="348" spans="2:16">
      <c r="B348" s="94"/>
      <c r="C348" s="94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</row>
    <row r="349" spans="2:16">
      <c r="B349" s="94"/>
      <c r="C349" s="94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</row>
    <row r="350" spans="2:16">
      <c r="B350" s="94"/>
      <c r="C350" s="94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</row>
    <row r="351" spans="2:16">
      <c r="B351" s="94"/>
      <c r="C351" s="94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</row>
    <row r="352" spans="2:16">
      <c r="B352" s="94"/>
      <c r="C352" s="94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</row>
    <row r="353" spans="2:16">
      <c r="B353" s="94"/>
      <c r="C353" s="94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</row>
    <row r="354" spans="2:16">
      <c r="B354" s="94"/>
      <c r="C354" s="94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</row>
    <row r="355" spans="2:16">
      <c r="B355" s="94"/>
      <c r="C355" s="94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</row>
    <row r="356" spans="2:16">
      <c r="B356" s="94"/>
      <c r="C356" s="94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</row>
    <row r="357" spans="2:16">
      <c r="B357" s="94"/>
      <c r="C357" s="94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</row>
    <row r="358" spans="2:16">
      <c r="B358" s="94"/>
      <c r="C358" s="94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</row>
    <row r="359" spans="2:16">
      <c r="B359" s="94"/>
      <c r="C359" s="94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</row>
    <row r="360" spans="2:16">
      <c r="B360" s="94"/>
      <c r="C360" s="94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</row>
    <row r="361" spans="2:16">
      <c r="B361" s="94"/>
      <c r="C361" s="94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</row>
    <row r="362" spans="2:16">
      <c r="B362" s="94"/>
      <c r="C362" s="94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</row>
    <row r="363" spans="2:16">
      <c r="B363" s="94"/>
      <c r="C363" s="94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</row>
    <row r="364" spans="2:16">
      <c r="B364" s="94"/>
      <c r="C364" s="94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</row>
    <row r="365" spans="2:16">
      <c r="B365" s="94"/>
      <c r="C365" s="94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</row>
    <row r="366" spans="2:16">
      <c r="B366" s="94"/>
      <c r="C366" s="94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</row>
    <row r="367" spans="2:16">
      <c r="B367" s="94"/>
      <c r="C367" s="94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</row>
    <row r="368" spans="2:16">
      <c r="B368" s="94"/>
      <c r="C368" s="94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</row>
    <row r="369" spans="2:16">
      <c r="B369" s="94"/>
      <c r="C369" s="94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</row>
    <row r="370" spans="2:16">
      <c r="B370" s="94"/>
      <c r="C370" s="94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</row>
    <row r="371" spans="2:16">
      <c r="B371" s="94"/>
      <c r="C371" s="94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</row>
    <row r="372" spans="2:16">
      <c r="B372" s="94"/>
      <c r="C372" s="94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</row>
    <row r="373" spans="2:16">
      <c r="B373" s="94"/>
      <c r="C373" s="94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</row>
    <row r="374" spans="2:16">
      <c r="B374" s="94"/>
      <c r="C374" s="94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</row>
    <row r="375" spans="2:16">
      <c r="B375" s="94"/>
      <c r="C375" s="94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</row>
    <row r="376" spans="2:16">
      <c r="B376" s="94"/>
      <c r="C376" s="94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</row>
    <row r="377" spans="2:16">
      <c r="B377" s="94"/>
      <c r="C377" s="94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</row>
    <row r="378" spans="2:16">
      <c r="B378" s="94"/>
      <c r="C378" s="94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</row>
    <row r="379" spans="2:16">
      <c r="B379" s="94"/>
      <c r="C379" s="94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</row>
    <row r="380" spans="2:16">
      <c r="B380" s="94"/>
      <c r="C380" s="94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</row>
    <row r="381" spans="2:16">
      <c r="B381" s="94"/>
      <c r="C381" s="94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</row>
    <row r="382" spans="2:16">
      <c r="B382" s="94"/>
      <c r="C382" s="94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</row>
    <row r="383" spans="2:16">
      <c r="B383" s="94"/>
      <c r="C383" s="94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</row>
    <row r="384" spans="2:16">
      <c r="B384" s="94"/>
      <c r="C384" s="94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</row>
    <row r="385" spans="2:16">
      <c r="B385" s="94"/>
      <c r="C385" s="94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</row>
    <row r="386" spans="2:16">
      <c r="B386" s="94"/>
      <c r="C386" s="94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</row>
    <row r="387" spans="2:16">
      <c r="B387" s="94"/>
      <c r="C387" s="94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</row>
    <row r="388" spans="2:16">
      <c r="B388" s="94"/>
      <c r="C388" s="94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</row>
    <row r="389" spans="2:16">
      <c r="B389" s="94"/>
      <c r="C389" s="94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</row>
    <row r="390" spans="2:16">
      <c r="B390" s="94"/>
      <c r="C390" s="94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</row>
    <row r="391" spans="2:16">
      <c r="B391" s="94"/>
      <c r="C391" s="94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</row>
    <row r="392" spans="2:16">
      <c r="B392" s="94"/>
      <c r="C392" s="94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</row>
    <row r="393" spans="2:16">
      <c r="B393" s="94"/>
      <c r="C393" s="94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</row>
    <row r="394" spans="2:16">
      <c r="B394" s="94"/>
      <c r="C394" s="94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</row>
    <row r="395" spans="2:16">
      <c r="B395" s="94"/>
      <c r="C395" s="94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</row>
    <row r="396" spans="2:16">
      <c r="B396" s="94"/>
      <c r="C396" s="94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</row>
    <row r="397" spans="2:16">
      <c r="B397" s="111"/>
      <c r="C397" s="94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</row>
    <row r="398" spans="2:16">
      <c r="B398" s="111"/>
      <c r="C398" s="94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</row>
    <row r="399" spans="2:16">
      <c r="B399" s="112"/>
      <c r="C399" s="94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</row>
    <row r="400" spans="2:16">
      <c r="B400" s="94"/>
      <c r="C400" s="94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</row>
    <row r="401" spans="2:16">
      <c r="B401" s="94"/>
      <c r="C401" s="94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</row>
    <row r="402" spans="2:16">
      <c r="B402" s="94"/>
      <c r="C402" s="94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</row>
    <row r="403" spans="2:16">
      <c r="B403" s="94"/>
      <c r="C403" s="94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</row>
    <row r="404" spans="2:16">
      <c r="B404" s="94"/>
      <c r="C404" s="94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</row>
    <row r="405" spans="2:16">
      <c r="B405" s="94"/>
      <c r="C405" s="94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</row>
    <row r="406" spans="2:16">
      <c r="B406" s="94"/>
      <c r="C406" s="94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</row>
    <row r="407" spans="2:16">
      <c r="B407" s="94"/>
      <c r="C407" s="94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</row>
    <row r="408" spans="2:16">
      <c r="B408" s="94"/>
      <c r="C408" s="94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</row>
    <row r="409" spans="2:16">
      <c r="B409" s="94"/>
      <c r="C409" s="94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</row>
    <row r="410" spans="2:16">
      <c r="B410" s="94"/>
      <c r="C410" s="94"/>
      <c r="D410" s="94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</row>
    <row r="411" spans="2:16">
      <c r="B411" s="94"/>
      <c r="C411" s="94"/>
      <c r="D411" s="94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37.85546875" style="2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42578125" style="1" bestFit="1" customWidth="1"/>
    <col min="14" max="14" width="9.7109375" style="1" bestFit="1" customWidth="1"/>
    <col min="15" max="15" width="10.1406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6384" width="9.140625" style="1"/>
  </cols>
  <sheetData>
    <row r="1" spans="2:18">
      <c r="B1" s="46" t="s">
        <v>146</v>
      </c>
      <c r="C1" s="46" t="s" vm="1">
        <v>229</v>
      </c>
    </row>
    <row r="2" spans="2:18">
      <c r="B2" s="46" t="s">
        <v>145</v>
      </c>
      <c r="C2" s="46" t="s">
        <v>230</v>
      </c>
    </row>
    <row r="3" spans="2:18">
      <c r="B3" s="46" t="s">
        <v>147</v>
      </c>
      <c r="C3" s="46" t="s">
        <v>231</v>
      </c>
    </row>
    <row r="4" spans="2:18">
      <c r="B4" s="46" t="s">
        <v>148</v>
      </c>
      <c r="C4" s="46">
        <v>9455</v>
      </c>
    </row>
    <row r="6" spans="2:18" ht="21.75" customHeight="1">
      <c r="B6" s="146" t="s">
        <v>173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8"/>
    </row>
    <row r="7" spans="2:18" ht="27.75" customHeight="1">
      <c r="B7" s="149" t="s">
        <v>89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1"/>
    </row>
    <row r="8" spans="2:18" s="3" customFormat="1" ht="66" customHeight="1">
      <c r="B8" s="21" t="s">
        <v>115</v>
      </c>
      <c r="C8" s="29" t="s">
        <v>47</v>
      </c>
      <c r="D8" s="29" t="s">
        <v>119</v>
      </c>
      <c r="E8" s="29" t="s">
        <v>14</v>
      </c>
      <c r="F8" s="29" t="s">
        <v>68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205</v>
      </c>
      <c r="M8" s="29" t="s">
        <v>204</v>
      </c>
      <c r="N8" s="29" t="s">
        <v>219</v>
      </c>
      <c r="O8" s="29" t="s">
        <v>63</v>
      </c>
      <c r="P8" s="29" t="s">
        <v>207</v>
      </c>
      <c r="Q8" s="29" t="s">
        <v>149</v>
      </c>
      <c r="R8" s="59" t="s">
        <v>151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212</v>
      </c>
      <c r="M9" s="31"/>
      <c r="N9" s="15" t="s">
        <v>208</v>
      </c>
      <c r="O9" s="31" t="s">
        <v>213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9" t="s">
        <v>114</v>
      </c>
    </row>
    <row r="11" spans="2:18" s="4" customFormat="1" ht="18" customHeight="1">
      <c r="B11" s="74" t="s">
        <v>28</v>
      </c>
      <c r="C11" s="74"/>
      <c r="D11" s="75"/>
      <c r="E11" s="74"/>
      <c r="F11" s="74"/>
      <c r="G11" s="97"/>
      <c r="H11" s="77">
        <v>6.2343516235978651</v>
      </c>
      <c r="I11" s="75"/>
      <c r="J11" s="76"/>
      <c r="K11" s="78">
        <v>3.0350982594586556E-2</v>
      </c>
      <c r="L11" s="77"/>
      <c r="M11" s="98"/>
      <c r="N11" s="77"/>
      <c r="O11" s="77">
        <v>21539.083683608998</v>
      </c>
      <c r="P11" s="78"/>
      <c r="Q11" s="78">
        <f>IFERROR(O11/$O$11,0)</f>
        <v>1</v>
      </c>
      <c r="R11" s="78">
        <f>O11/'סכום נכסי הקרן'!$C$42</f>
        <v>0.20411270327135828</v>
      </c>
    </row>
    <row r="12" spans="2:18" ht="22.5" customHeight="1">
      <c r="B12" s="79" t="s">
        <v>198</v>
      </c>
      <c r="C12" s="80"/>
      <c r="D12" s="81"/>
      <c r="E12" s="80"/>
      <c r="F12" s="80"/>
      <c r="G12" s="99"/>
      <c r="H12" s="83">
        <v>6.2245746664104651</v>
      </c>
      <c r="I12" s="81"/>
      <c r="J12" s="82"/>
      <c r="K12" s="84">
        <v>3.033345912650269E-2</v>
      </c>
      <c r="L12" s="83"/>
      <c r="M12" s="100"/>
      <c r="N12" s="83"/>
      <c r="O12" s="83">
        <v>21522.791244977998</v>
      </c>
      <c r="P12" s="84"/>
      <c r="Q12" s="84">
        <f t="shared" ref="Q12:Q63" si="0">IFERROR(O12/$O$11,0)</f>
        <v>0.9992435871984936</v>
      </c>
      <c r="R12" s="84">
        <f>O12/'סכום נכסי הקרן'!$C$42</f>
        <v>0.20395830980965371</v>
      </c>
    </row>
    <row r="13" spans="2:18">
      <c r="B13" s="92" t="s">
        <v>26</v>
      </c>
      <c r="C13" s="87"/>
      <c r="D13" s="88"/>
      <c r="E13" s="87"/>
      <c r="F13" s="87"/>
      <c r="G13" s="101"/>
      <c r="H13" s="90">
        <v>5.2578587925994249</v>
      </c>
      <c r="I13" s="88"/>
      <c r="J13" s="89"/>
      <c r="K13" s="91">
        <v>1.0156160498056423E-2</v>
      </c>
      <c r="L13" s="90"/>
      <c r="M13" s="102"/>
      <c r="N13" s="90"/>
      <c r="O13" s="90">
        <v>7244.6882091860016</v>
      </c>
      <c r="P13" s="91"/>
      <c r="Q13" s="91">
        <f t="shared" si="0"/>
        <v>0.33635080840041159</v>
      </c>
      <c r="R13" s="91">
        <f>O13/'סכום נכסי הקרן'!$C$42</f>
        <v>6.8653472750114686E-2</v>
      </c>
    </row>
    <row r="14" spans="2:18">
      <c r="B14" s="103" t="s">
        <v>25</v>
      </c>
      <c r="C14" s="80"/>
      <c r="D14" s="81"/>
      <c r="E14" s="80"/>
      <c r="F14" s="80"/>
      <c r="G14" s="99"/>
      <c r="H14" s="83">
        <v>5.2578587925994249</v>
      </c>
      <c r="I14" s="81"/>
      <c r="J14" s="82"/>
      <c r="K14" s="84">
        <v>1.0156160498056423E-2</v>
      </c>
      <c r="L14" s="83"/>
      <c r="M14" s="100"/>
      <c r="N14" s="83"/>
      <c r="O14" s="83">
        <v>7244.6882091860016</v>
      </c>
      <c r="P14" s="84"/>
      <c r="Q14" s="84">
        <f t="shared" si="0"/>
        <v>0.33635080840041159</v>
      </c>
      <c r="R14" s="84">
        <f>O14/'סכום נכסי הקרן'!$C$42</f>
        <v>6.8653472750114686E-2</v>
      </c>
    </row>
    <row r="15" spans="2:18">
      <c r="B15" s="104" t="s">
        <v>232</v>
      </c>
      <c r="C15" s="87" t="s">
        <v>233</v>
      </c>
      <c r="D15" s="88" t="s">
        <v>120</v>
      </c>
      <c r="E15" s="87" t="s">
        <v>234</v>
      </c>
      <c r="F15" s="87"/>
      <c r="G15" s="101"/>
      <c r="H15" s="90">
        <v>1.2999999999999998</v>
      </c>
      <c r="I15" s="88" t="s">
        <v>133</v>
      </c>
      <c r="J15" s="89">
        <v>0.04</v>
      </c>
      <c r="K15" s="91">
        <v>1.0899999999992811E-2</v>
      </c>
      <c r="L15" s="90">
        <v>581957.841701</v>
      </c>
      <c r="M15" s="102">
        <v>143.41999999999999</v>
      </c>
      <c r="N15" s="90"/>
      <c r="O15" s="90">
        <v>834.64394944000014</v>
      </c>
      <c r="P15" s="91">
        <v>4.1269364708619662E-5</v>
      </c>
      <c r="Q15" s="91">
        <f t="shared" si="0"/>
        <v>3.8750206912244595E-2</v>
      </c>
      <c r="R15" s="91">
        <f>O15/'סכום נכסי הקרן'!$C$42</f>
        <v>7.9094094851827161E-3</v>
      </c>
    </row>
    <row r="16" spans="2:18">
      <c r="B16" s="104" t="s">
        <v>235</v>
      </c>
      <c r="C16" s="87" t="s">
        <v>236</v>
      </c>
      <c r="D16" s="88" t="s">
        <v>120</v>
      </c>
      <c r="E16" s="87" t="s">
        <v>234</v>
      </c>
      <c r="F16" s="87"/>
      <c r="G16" s="101"/>
      <c r="H16" s="90">
        <v>4.0999999999979568</v>
      </c>
      <c r="I16" s="88" t="s">
        <v>133</v>
      </c>
      <c r="J16" s="89">
        <v>7.4999999999999997E-3</v>
      </c>
      <c r="K16" s="91">
        <v>9.700000000000002E-3</v>
      </c>
      <c r="L16" s="90">
        <v>445428.88159</v>
      </c>
      <c r="M16" s="102">
        <v>109.89</v>
      </c>
      <c r="N16" s="90"/>
      <c r="O16" s="90">
        <v>489.48180359999998</v>
      </c>
      <c r="P16" s="91">
        <v>2.2244680825536033E-5</v>
      </c>
      <c r="Q16" s="91">
        <f t="shared" si="0"/>
        <v>2.2725284454532767E-2</v>
      </c>
      <c r="R16" s="91">
        <f>O16/'סכום נכסי הקרן'!$C$42</f>
        <v>4.6385192426252574E-3</v>
      </c>
    </row>
    <row r="17" spans="2:18">
      <c r="B17" s="104" t="s">
        <v>237</v>
      </c>
      <c r="C17" s="87" t="s">
        <v>238</v>
      </c>
      <c r="D17" s="88" t="s">
        <v>120</v>
      </c>
      <c r="E17" s="87" t="s">
        <v>234</v>
      </c>
      <c r="F17" s="87"/>
      <c r="G17" s="101"/>
      <c r="H17" s="90">
        <v>6.0700000000021017</v>
      </c>
      <c r="I17" s="88" t="s">
        <v>133</v>
      </c>
      <c r="J17" s="89">
        <v>5.0000000000000001E-3</v>
      </c>
      <c r="K17" s="91">
        <v>9.3999999999992562E-3</v>
      </c>
      <c r="L17" s="90">
        <v>1008000.6204029999</v>
      </c>
      <c r="M17" s="102">
        <v>106.67</v>
      </c>
      <c r="N17" s="90"/>
      <c r="O17" s="90">
        <v>1075.2342854820001</v>
      </c>
      <c r="P17" s="91">
        <v>4.9857590408028728E-5</v>
      </c>
      <c r="Q17" s="91">
        <f t="shared" si="0"/>
        <v>4.9920149866925001E-2</v>
      </c>
      <c r="R17" s="91">
        <f>O17/'סכום נכסי הקרן'!$C$42</f>
        <v>1.0189336737049397E-2</v>
      </c>
    </row>
    <row r="18" spans="2:18">
      <c r="B18" s="104" t="s">
        <v>239</v>
      </c>
      <c r="C18" s="87" t="s">
        <v>240</v>
      </c>
      <c r="D18" s="88" t="s">
        <v>120</v>
      </c>
      <c r="E18" s="87" t="s">
        <v>234</v>
      </c>
      <c r="F18" s="87"/>
      <c r="G18" s="101"/>
      <c r="H18" s="90">
        <v>10.669999999999641</v>
      </c>
      <c r="I18" s="88" t="s">
        <v>133</v>
      </c>
      <c r="J18" s="89">
        <v>0.04</v>
      </c>
      <c r="K18" s="91">
        <v>1.0399999999956944E-2</v>
      </c>
      <c r="L18" s="90">
        <v>61586.702776999999</v>
      </c>
      <c r="M18" s="102">
        <v>181.01</v>
      </c>
      <c r="N18" s="90"/>
      <c r="O18" s="90">
        <v>111.47808691199999</v>
      </c>
      <c r="P18" s="91">
        <v>3.8655241980396678E-6</v>
      </c>
      <c r="Q18" s="91">
        <f t="shared" si="0"/>
        <v>5.1756188215580203E-3</v>
      </c>
      <c r="R18" s="91">
        <f>O18/'סכום נכסי הקרן'!$C$42</f>
        <v>1.0564095487703292E-3</v>
      </c>
    </row>
    <row r="19" spans="2:18">
      <c r="B19" s="104" t="s">
        <v>241</v>
      </c>
      <c r="C19" s="87" t="s">
        <v>242</v>
      </c>
      <c r="D19" s="88" t="s">
        <v>120</v>
      </c>
      <c r="E19" s="87" t="s">
        <v>234</v>
      </c>
      <c r="F19" s="87"/>
      <c r="G19" s="101"/>
      <c r="H19" s="90">
        <v>19.809999999930955</v>
      </c>
      <c r="I19" s="88" t="s">
        <v>133</v>
      </c>
      <c r="J19" s="89">
        <v>0.01</v>
      </c>
      <c r="K19" s="91">
        <v>1.0899999999883432E-2</v>
      </c>
      <c r="L19" s="90">
        <v>51241.068836000006</v>
      </c>
      <c r="M19" s="102">
        <v>108.82</v>
      </c>
      <c r="N19" s="90"/>
      <c r="O19" s="90">
        <v>55.760526684999995</v>
      </c>
      <c r="P19" s="91">
        <v>2.8302001930505346E-6</v>
      </c>
      <c r="Q19" s="91">
        <f t="shared" si="0"/>
        <v>2.5888068176007474E-3</v>
      </c>
      <c r="R19" s="91">
        <f>O19/'סכום נכסי הקרן'!$C$42</f>
        <v>5.2840835778781062E-4</v>
      </c>
    </row>
    <row r="20" spans="2:18">
      <c r="B20" s="104" t="s">
        <v>243</v>
      </c>
      <c r="C20" s="87" t="s">
        <v>244</v>
      </c>
      <c r="D20" s="88" t="s">
        <v>120</v>
      </c>
      <c r="E20" s="87" t="s">
        <v>234</v>
      </c>
      <c r="F20" s="87"/>
      <c r="G20" s="101"/>
      <c r="H20" s="90">
        <v>3.3300000000005876</v>
      </c>
      <c r="I20" s="88" t="s">
        <v>133</v>
      </c>
      <c r="J20" s="89">
        <v>1E-3</v>
      </c>
      <c r="K20" s="91">
        <v>1.0100000000003358E-2</v>
      </c>
      <c r="L20" s="90">
        <v>1799728.1878279999</v>
      </c>
      <c r="M20" s="102">
        <v>105.93</v>
      </c>
      <c r="N20" s="90"/>
      <c r="O20" s="90">
        <v>1906.4519258359999</v>
      </c>
      <c r="P20" s="91">
        <v>1.1204026362996675E-4</v>
      </c>
      <c r="Q20" s="91">
        <f t="shared" si="0"/>
        <v>8.8511282737936917E-2</v>
      </c>
      <c r="R20" s="91">
        <f>O20/'סכום נכסי הקרן'!$C$42</f>
        <v>1.8066277189655814E-2</v>
      </c>
    </row>
    <row r="21" spans="2:18">
      <c r="B21" s="104" t="s">
        <v>245</v>
      </c>
      <c r="C21" s="87" t="s">
        <v>246</v>
      </c>
      <c r="D21" s="88" t="s">
        <v>120</v>
      </c>
      <c r="E21" s="87" t="s">
        <v>234</v>
      </c>
      <c r="F21" s="87"/>
      <c r="G21" s="101"/>
      <c r="H21" s="90">
        <v>15.019999999992789</v>
      </c>
      <c r="I21" s="88" t="s">
        <v>133</v>
      </c>
      <c r="J21" s="89">
        <v>2.75E-2</v>
      </c>
      <c r="K21" s="91">
        <v>1.0699999999963935E-2</v>
      </c>
      <c r="L21" s="90">
        <v>91736.913102000006</v>
      </c>
      <c r="M21" s="102">
        <v>151.12</v>
      </c>
      <c r="N21" s="90"/>
      <c r="O21" s="90">
        <v>138.63283254999999</v>
      </c>
      <c r="P21" s="91">
        <v>5.0542453316490424E-6</v>
      </c>
      <c r="Q21" s="91">
        <f t="shared" si="0"/>
        <v>6.4363384527586949E-3</v>
      </c>
      <c r="R21" s="91">
        <f>O21/'סכום נכסי הקרן'!$C$42</f>
        <v>1.3137384407619686E-3</v>
      </c>
    </row>
    <row r="22" spans="2:18">
      <c r="B22" s="104" t="s">
        <v>247</v>
      </c>
      <c r="C22" s="87" t="s">
        <v>248</v>
      </c>
      <c r="D22" s="88" t="s">
        <v>120</v>
      </c>
      <c r="E22" s="87" t="s">
        <v>234</v>
      </c>
      <c r="F22" s="87"/>
      <c r="G22" s="101"/>
      <c r="H22" s="90">
        <v>0.5</v>
      </c>
      <c r="I22" s="88" t="s">
        <v>133</v>
      </c>
      <c r="J22" s="89">
        <v>1.7500000000000002E-2</v>
      </c>
      <c r="K22" s="91">
        <v>3.7000000000374121E-3</v>
      </c>
      <c r="L22" s="90">
        <v>56946.000783000003</v>
      </c>
      <c r="M22" s="102">
        <v>112.65</v>
      </c>
      <c r="N22" s="90"/>
      <c r="O22" s="90">
        <v>64.149665347999999</v>
      </c>
      <c r="P22" s="91">
        <v>3.6942208586270625E-6</v>
      </c>
      <c r="Q22" s="91">
        <f t="shared" si="0"/>
        <v>2.9782912908601204E-3</v>
      </c>
      <c r="R22" s="91">
        <f>O22/'סכום נכסי הקרן'!$C$42</f>
        <v>6.0790708650700228E-4</v>
      </c>
    </row>
    <row r="23" spans="2:18">
      <c r="B23" s="104" t="s">
        <v>249</v>
      </c>
      <c r="C23" s="87" t="s">
        <v>250</v>
      </c>
      <c r="D23" s="88" t="s">
        <v>120</v>
      </c>
      <c r="E23" s="87" t="s">
        <v>234</v>
      </c>
      <c r="F23" s="87"/>
      <c r="G23" s="101"/>
      <c r="H23" s="90">
        <v>2.5700000000006109</v>
      </c>
      <c r="I23" s="88" t="s">
        <v>133</v>
      </c>
      <c r="J23" s="89">
        <v>7.4999999999999997E-3</v>
      </c>
      <c r="K23" s="91">
        <v>1.090000000000314E-2</v>
      </c>
      <c r="L23" s="90">
        <v>1111261.8862119999</v>
      </c>
      <c r="M23" s="102">
        <v>108.91</v>
      </c>
      <c r="N23" s="90"/>
      <c r="O23" s="90">
        <v>1210.2753975180001</v>
      </c>
      <c r="P23" s="91">
        <v>5.0714242820968799E-5</v>
      </c>
      <c r="Q23" s="91">
        <f t="shared" si="0"/>
        <v>5.6189734683978511E-2</v>
      </c>
      <c r="R23" s="91">
        <f>O23/'סכום נכסי הקרן'!$C$42</f>
        <v>1.1469038642447252E-2</v>
      </c>
    </row>
    <row r="24" spans="2:18">
      <c r="B24" s="104" t="s">
        <v>251</v>
      </c>
      <c r="C24" s="87" t="s">
        <v>252</v>
      </c>
      <c r="D24" s="88" t="s">
        <v>120</v>
      </c>
      <c r="E24" s="87" t="s">
        <v>234</v>
      </c>
      <c r="F24" s="87"/>
      <c r="G24" s="101"/>
      <c r="H24" s="90">
        <v>8.639999999996661</v>
      </c>
      <c r="I24" s="88" t="s">
        <v>133</v>
      </c>
      <c r="J24" s="89">
        <v>1E-3</v>
      </c>
      <c r="K24" s="91">
        <v>9.8999999999979139E-3</v>
      </c>
      <c r="L24" s="90">
        <v>1185842.508134</v>
      </c>
      <c r="M24" s="102">
        <v>101.05</v>
      </c>
      <c r="N24" s="90"/>
      <c r="O24" s="90">
        <v>1198.2938689749999</v>
      </c>
      <c r="P24" s="91">
        <v>7.2897808910696933E-5</v>
      </c>
      <c r="Q24" s="91">
        <f t="shared" si="0"/>
        <v>5.5633465498204464E-2</v>
      </c>
      <c r="R24" s="91">
        <f>O24/'סכום נכסי הקרן'!$C$42</f>
        <v>1.1355497035192355E-2</v>
      </c>
    </row>
    <row r="25" spans="2:18">
      <c r="B25" s="104" t="s">
        <v>253</v>
      </c>
      <c r="C25" s="87" t="s">
        <v>254</v>
      </c>
      <c r="D25" s="88" t="s">
        <v>120</v>
      </c>
      <c r="E25" s="87" t="s">
        <v>234</v>
      </c>
      <c r="F25" s="87"/>
      <c r="G25" s="101"/>
      <c r="H25" s="90">
        <v>26.529999999923884</v>
      </c>
      <c r="I25" s="88" t="s">
        <v>133</v>
      </c>
      <c r="J25" s="89">
        <v>5.0000000000000001E-3</v>
      </c>
      <c r="K25" s="91">
        <v>1.1399999999962567E-2</v>
      </c>
      <c r="L25" s="90">
        <v>174091.30660000001</v>
      </c>
      <c r="M25" s="102">
        <v>92.07</v>
      </c>
      <c r="N25" s="90"/>
      <c r="O25" s="90">
        <v>160.28586684000001</v>
      </c>
      <c r="P25" s="91">
        <v>1.5268370722976355E-5</v>
      </c>
      <c r="Q25" s="91">
        <f t="shared" si="0"/>
        <v>7.4416288638116841E-3</v>
      </c>
      <c r="R25" s="91">
        <f>O25/'סכום נכסי הקרן'!$C$42</f>
        <v>1.5189309841347693E-3</v>
      </c>
    </row>
    <row r="26" spans="2:18">
      <c r="B26" s="86"/>
      <c r="C26" s="87"/>
      <c r="D26" s="87"/>
      <c r="E26" s="87"/>
      <c r="F26" s="87"/>
      <c r="G26" s="87"/>
      <c r="H26" s="87"/>
      <c r="I26" s="87"/>
      <c r="J26" s="87"/>
      <c r="K26" s="91"/>
      <c r="L26" s="90"/>
      <c r="M26" s="102"/>
      <c r="N26" s="87"/>
      <c r="O26" s="87"/>
      <c r="P26" s="87"/>
      <c r="Q26" s="91"/>
      <c r="R26" s="87"/>
    </row>
    <row r="27" spans="2:18">
      <c r="B27" s="92" t="s">
        <v>48</v>
      </c>
      <c r="C27" s="87"/>
      <c r="D27" s="88"/>
      <c r="E27" s="87"/>
      <c r="F27" s="87"/>
      <c r="G27" s="101"/>
      <c r="H27" s="90">
        <v>6.7150848605921043</v>
      </c>
      <c r="I27" s="88"/>
      <c r="J27" s="89"/>
      <c r="K27" s="91">
        <v>4.0571390390921599E-2</v>
      </c>
      <c r="L27" s="90"/>
      <c r="M27" s="102"/>
      <c r="N27" s="90"/>
      <c r="O27" s="90">
        <v>14278.103035791999</v>
      </c>
      <c r="P27" s="91"/>
      <c r="Q27" s="91">
        <f t="shared" si="0"/>
        <v>0.66289277879808206</v>
      </c>
      <c r="R27" s="91">
        <f>O27/'סכום נכסי הקרן'!$C$42</f>
        <v>0.13530483705953905</v>
      </c>
    </row>
    <row r="28" spans="2:18">
      <c r="B28" s="103" t="s">
        <v>22</v>
      </c>
      <c r="C28" s="80"/>
      <c r="D28" s="81"/>
      <c r="E28" s="80"/>
      <c r="F28" s="80"/>
      <c r="G28" s="99"/>
      <c r="H28" s="83">
        <v>0.75639111465738984</v>
      </c>
      <c r="I28" s="81"/>
      <c r="J28" s="82"/>
      <c r="K28" s="84">
        <v>4.5634631589143299E-2</v>
      </c>
      <c r="L28" s="83"/>
      <c r="M28" s="100"/>
      <c r="N28" s="83"/>
      <c r="O28" s="83">
        <v>4252.4933651949996</v>
      </c>
      <c r="P28" s="84"/>
      <c r="Q28" s="84">
        <f t="shared" si="0"/>
        <v>0.19743148908563363</v>
      </c>
      <c r="R28" s="84">
        <f>O28/'סכום נכסי הקרן'!$C$42</f>
        <v>4.0298274948158345E-2</v>
      </c>
    </row>
    <row r="29" spans="2:18">
      <c r="B29" s="104" t="s">
        <v>255</v>
      </c>
      <c r="C29" s="87" t="s">
        <v>256</v>
      </c>
      <c r="D29" s="88" t="s">
        <v>120</v>
      </c>
      <c r="E29" s="87" t="s">
        <v>234</v>
      </c>
      <c r="F29" s="87"/>
      <c r="G29" s="101"/>
      <c r="H29" s="90">
        <v>0.61000000000029964</v>
      </c>
      <c r="I29" s="88" t="s">
        <v>133</v>
      </c>
      <c r="J29" s="89">
        <v>0</v>
      </c>
      <c r="K29" s="91">
        <v>4.5900000000000746E-2</v>
      </c>
      <c r="L29" s="90">
        <v>548591.24</v>
      </c>
      <c r="M29" s="102">
        <v>97.31</v>
      </c>
      <c r="N29" s="90"/>
      <c r="O29" s="90">
        <v>533.83413564400007</v>
      </c>
      <c r="P29" s="91">
        <v>2.4935965454545453E-5</v>
      </c>
      <c r="Q29" s="91">
        <f t="shared" si="0"/>
        <v>2.4784440391502908E-2</v>
      </c>
      <c r="R29" s="91">
        <f>O29/'סכום נכסי הקרן'!$C$42</f>
        <v>5.0588191273774992E-3</v>
      </c>
    </row>
    <row r="30" spans="2:18">
      <c r="B30" s="104" t="s">
        <v>257</v>
      </c>
      <c r="C30" s="87" t="s">
        <v>258</v>
      </c>
      <c r="D30" s="88" t="s">
        <v>120</v>
      </c>
      <c r="E30" s="87" t="s">
        <v>234</v>
      </c>
      <c r="F30" s="87"/>
      <c r="G30" s="101"/>
      <c r="H30" s="90">
        <v>0.34000000037063705</v>
      </c>
      <c r="I30" s="88" t="s">
        <v>133</v>
      </c>
      <c r="J30" s="89">
        <v>0</v>
      </c>
      <c r="K30" s="91">
        <v>4.4200000011119116E-2</v>
      </c>
      <c r="L30" s="90">
        <v>1095.213</v>
      </c>
      <c r="M30" s="102">
        <v>98.54</v>
      </c>
      <c r="N30" s="90"/>
      <c r="O30" s="90">
        <v>1.07922289</v>
      </c>
      <c r="P30" s="91">
        <v>9.126775E-8</v>
      </c>
      <c r="Q30" s="91">
        <f t="shared" si="0"/>
        <v>5.010532972771152E-5</v>
      </c>
      <c r="R30" s="91">
        <f>O30/'סכום נכסי הקרן'!$C$42</f>
        <v>1.0227134299025948E-5</v>
      </c>
    </row>
    <row r="31" spans="2:18">
      <c r="B31" s="104" t="s">
        <v>259</v>
      </c>
      <c r="C31" s="87" t="s">
        <v>260</v>
      </c>
      <c r="D31" s="88" t="s">
        <v>120</v>
      </c>
      <c r="E31" s="87" t="s">
        <v>234</v>
      </c>
      <c r="F31" s="87"/>
      <c r="G31" s="101"/>
      <c r="H31" s="90">
        <v>0.52999999999824998</v>
      </c>
      <c r="I31" s="88" t="s">
        <v>133</v>
      </c>
      <c r="J31" s="89">
        <v>0</v>
      </c>
      <c r="K31" s="91">
        <v>4.5399999999909353E-2</v>
      </c>
      <c r="L31" s="90">
        <v>228169.375</v>
      </c>
      <c r="M31" s="102">
        <v>97.67</v>
      </c>
      <c r="N31" s="90"/>
      <c r="O31" s="90">
        <v>222.85302856300001</v>
      </c>
      <c r="P31" s="91">
        <v>1.5211291666666666E-5</v>
      </c>
      <c r="Q31" s="91">
        <f t="shared" si="0"/>
        <v>1.0346448894322681E-2</v>
      </c>
      <c r="R31" s="91">
        <f>O31/'סכום נכסי הקרן'!$C$42</f>
        <v>2.1118416530791582E-3</v>
      </c>
    </row>
    <row r="32" spans="2:18">
      <c r="B32" s="104" t="s">
        <v>261</v>
      </c>
      <c r="C32" s="87" t="s">
        <v>262</v>
      </c>
      <c r="D32" s="88" t="s">
        <v>120</v>
      </c>
      <c r="E32" s="87" t="s">
        <v>234</v>
      </c>
      <c r="F32" s="87"/>
      <c r="G32" s="101"/>
      <c r="H32" s="90">
        <v>8.9999999885537002E-2</v>
      </c>
      <c r="I32" s="88" t="s">
        <v>133</v>
      </c>
      <c r="J32" s="89">
        <v>0</v>
      </c>
      <c r="K32" s="91">
        <v>4.0700000002289259E-2</v>
      </c>
      <c r="L32" s="90">
        <v>701.44110000000001</v>
      </c>
      <c r="M32" s="102">
        <v>99.64</v>
      </c>
      <c r="N32" s="90"/>
      <c r="O32" s="90">
        <v>0.69891591200000003</v>
      </c>
      <c r="P32" s="91">
        <v>2.8057644000000001E-8</v>
      </c>
      <c r="Q32" s="91">
        <f t="shared" si="0"/>
        <v>3.2448730051216954E-5</v>
      </c>
      <c r="R32" s="91">
        <f>O32/'סכום נכסי הקרן'!$C$42</f>
        <v>6.6231980084764517E-6</v>
      </c>
    </row>
    <row r="33" spans="2:18">
      <c r="B33" s="104" t="s">
        <v>263</v>
      </c>
      <c r="C33" s="87" t="s">
        <v>264</v>
      </c>
      <c r="D33" s="88" t="s">
        <v>120</v>
      </c>
      <c r="E33" s="87" t="s">
        <v>234</v>
      </c>
      <c r="F33" s="87"/>
      <c r="G33" s="101"/>
      <c r="H33" s="90">
        <v>0.4399999999982061</v>
      </c>
      <c r="I33" s="88" t="s">
        <v>133</v>
      </c>
      <c r="J33" s="89">
        <v>0</v>
      </c>
      <c r="K33" s="91">
        <v>4.4999999999962632E-2</v>
      </c>
      <c r="L33" s="90">
        <v>136379.35807799999</v>
      </c>
      <c r="M33" s="102">
        <v>98.1</v>
      </c>
      <c r="N33" s="90"/>
      <c r="O33" s="90">
        <v>133.78815027099998</v>
      </c>
      <c r="P33" s="91">
        <v>1.0490719852153846E-5</v>
      </c>
      <c r="Q33" s="91">
        <f t="shared" si="0"/>
        <v>6.2114132725530598E-3</v>
      </c>
      <c r="R33" s="91">
        <f>O33/'סכום נכסי הקרן'!$C$42</f>
        <v>1.2678283541963991E-3</v>
      </c>
    </row>
    <row r="34" spans="2:18">
      <c r="B34" s="104" t="s">
        <v>265</v>
      </c>
      <c r="C34" s="87" t="s">
        <v>266</v>
      </c>
      <c r="D34" s="88" t="s">
        <v>120</v>
      </c>
      <c r="E34" s="87" t="s">
        <v>234</v>
      </c>
      <c r="F34" s="87"/>
      <c r="G34" s="101"/>
      <c r="H34" s="90">
        <v>0.76000000000010437</v>
      </c>
      <c r="I34" s="88" t="s">
        <v>133</v>
      </c>
      <c r="J34" s="89">
        <v>0</v>
      </c>
      <c r="K34" s="91">
        <v>4.5599999999997573E-2</v>
      </c>
      <c r="L34" s="90">
        <v>1191182.9434489999</v>
      </c>
      <c r="M34" s="102">
        <v>96.66</v>
      </c>
      <c r="N34" s="90"/>
      <c r="O34" s="90">
        <v>1151.3974331379998</v>
      </c>
      <c r="P34" s="91">
        <v>3.5034792454382351E-5</v>
      </c>
      <c r="Q34" s="91">
        <f t="shared" si="0"/>
        <v>5.345619386836778E-2</v>
      </c>
      <c r="R34" s="91">
        <f>O34/'סכום נכסי הקרן'!$C$42</f>
        <v>1.0911088237070352E-2</v>
      </c>
    </row>
    <row r="35" spans="2:18">
      <c r="B35" s="104" t="s">
        <v>267</v>
      </c>
      <c r="C35" s="87" t="s">
        <v>268</v>
      </c>
      <c r="D35" s="88" t="s">
        <v>120</v>
      </c>
      <c r="E35" s="87" t="s">
        <v>234</v>
      </c>
      <c r="F35" s="87"/>
      <c r="G35" s="101"/>
      <c r="H35" s="90">
        <v>0.67999999999982585</v>
      </c>
      <c r="I35" s="88" t="s">
        <v>133</v>
      </c>
      <c r="J35" s="89">
        <v>0</v>
      </c>
      <c r="K35" s="91">
        <v>4.5900000000017281E-2</v>
      </c>
      <c r="L35" s="90">
        <v>710311.92446999997</v>
      </c>
      <c r="M35" s="102">
        <v>96.97</v>
      </c>
      <c r="N35" s="90"/>
      <c r="O35" s="90">
        <v>688.78947315899995</v>
      </c>
      <c r="P35" s="91">
        <v>2.0891527190294116E-5</v>
      </c>
      <c r="Q35" s="91">
        <f t="shared" si="0"/>
        <v>3.1978587542382829E-2</v>
      </c>
      <c r="R35" s="91">
        <f>O35/'סכום נכסי הקרן'!$C$42</f>
        <v>6.5272359500755401E-3</v>
      </c>
    </row>
    <row r="36" spans="2:18">
      <c r="B36" s="104" t="s">
        <v>269</v>
      </c>
      <c r="C36" s="87" t="s">
        <v>270</v>
      </c>
      <c r="D36" s="88" t="s">
        <v>120</v>
      </c>
      <c r="E36" s="87" t="s">
        <v>234</v>
      </c>
      <c r="F36" s="87"/>
      <c r="G36" s="101"/>
      <c r="H36" s="90">
        <v>0.86000000000080301</v>
      </c>
      <c r="I36" s="88" t="s">
        <v>133</v>
      </c>
      <c r="J36" s="89">
        <v>0</v>
      </c>
      <c r="K36" s="91">
        <v>4.5600000000032122E-2</v>
      </c>
      <c r="L36" s="90">
        <v>646939.39592200005</v>
      </c>
      <c r="M36" s="102">
        <v>96.25</v>
      </c>
      <c r="N36" s="90"/>
      <c r="O36" s="90">
        <v>622.67916857500006</v>
      </c>
      <c r="P36" s="91">
        <v>2.0216856122562502E-5</v>
      </c>
      <c r="Q36" s="91">
        <f t="shared" si="0"/>
        <v>2.8909269202053008E-2</v>
      </c>
      <c r="R36" s="91">
        <f>O36/'סכום נכסי הקרן'!$C$42</f>
        <v>5.900749086430462E-3</v>
      </c>
    </row>
    <row r="37" spans="2:18">
      <c r="B37" s="104" t="s">
        <v>271</v>
      </c>
      <c r="C37" s="87" t="s">
        <v>272</v>
      </c>
      <c r="D37" s="88" t="s">
        <v>120</v>
      </c>
      <c r="E37" s="87" t="s">
        <v>234</v>
      </c>
      <c r="F37" s="87"/>
      <c r="G37" s="101"/>
      <c r="H37" s="90">
        <v>0.93000000000001126</v>
      </c>
      <c r="I37" s="88" t="s">
        <v>133</v>
      </c>
      <c r="J37" s="89">
        <v>0</v>
      </c>
      <c r="K37" s="91">
        <v>4.5499999999992762E-2</v>
      </c>
      <c r="L37" s="90">
        <v>935446.51</v>
      </c>
      <c r="M37" s="102">
        <v>95.93</v>
      </c>
      <c r="N37" s="90"/>
      <c r="O37" s="90">
        <v>897.37383704299987</v>
      </c>
      <c r="P37" s="91">
        <v>3.0175693870967741E-5</v>
      </c>
      <c r="Q37" s="91">
        <f t="shared" si="0"/>
        <v>4.1662581854672455E-2</v>
      </c>
      <c r="R37" s="91">
        <f>O37/'סכום נכסי הקרן'!$C$42</f>
        <v>8.5038622076214349E-3</v>
      </c>
    </row>
    <row r="38" spans="2:18">
      <c r="B38" s="86"/>
      <c r="C38" s="87"/>
      <c r="D38" s="87"/>
      <c r="E38" s="87"/>
      <c r="F38" s="87"/>
      <c r="G38" s="87"/>
      <c r="H38" s="87"/>
      <c r="I38" s="87"/>
      <c r="J38" s="87"/>
      <c r="K38" s="91"/>
      <c r="L38" s="90"/>
      <c r="M38" s="102"/>
      <c r="N38" s="87"/>
      <c r="O38" s="87"/>
      <c r="P38" s="87"/>
      <c r="Q38" s="91"/>
      <c r="R38" s="87"/>
    </row>
    <row r="39" spans="2:18">
      <c r="B39" s="103" t="s">
        <v>23</v>
      </c>
      <c r="C39" s="80"/>
      <c r="D39" s="81"/>
      <c r="E39" s="80"/>
      <c r="F39" s="80"/>
      <c r="G39" s="99"/>
      <c r="H39" s="83">
        <v>9.2704167006172078</v>
      </c>
      <c r="I39" s="81"/>
      <c r="J39" s="82"/>
      <c r="K39" s="84">
        <v>3.8376249846523651E-2</v>
      </c>
      <c r="L39" s="83"/>
      <c r="M39" s="100"/>
      <c r="N39" s="83"/>
      <c r="O39" s="83">
        <v>9980.4474500059969</v>
      </c>
      <c r="P39" s="84"/>
      <c r="Q39" s="84">
        <f t="shared" si="0"/>
        <v>0.46336453289333779</v>
      </c>
      <c r="R39" s="84">
        <f>O39/'סכום נכסי הקרן'!$C$42</f>
        <v>9.4578587408929382E-2</v>
      </c>
    </row>
    <row r="40" spans="2:18">
      <c r="B40" s="104" t="s">
        <v>273</v>
      </c>
      <c r="C40" s="87" t="s">
        <v>274</v>
      </c>
      <c r="D40" s="88" t="s">
        <v>120</v>
      </c>
      <c r="E40" s="87" t="s">
        <v>234</v>
      </c>
      <c r="F40" s="87"/>
      <c r="G40" s="101"/>
      <c r="H40" s="90">
        <v>12.719999999263354</v>
      </c>
      <c r="I40" s="88" t="s">
        <v>133</v>
      </c>
      <c r="J40" s="89">
        <v>5.5E-2</v>
      </c>
      <c r="K40" s="91">
        <v>3.9699999998114535E-2</v>
      </c>
      <c r="L40" s="90">
        <v>5658.6007559999998</v>
      </c>
      <c r="M40" s="102">
        <v>120.91</v>
      </c>
      <c r="N40" s="90"/>
      <c r="O40" s="90">
        <v>6.841814157</v>
      </c>
      <c r="P40" s="91">
        <v>2.9833858267554631E-7</v>
      </c>
      <c r="Q40" s="91">
        <f t="shared" si="0"/>
        <v>3.1764648197205085E-4</v>
      </c>
      <c r="R40" s="91">
        <f>O40/'סכום נכסי הקרן'!$C$42</f>
        <v>6.483568211995206E-5</v>
      </c>
    </row>
    <row r="41" spans="2:18">
      <c r="B41" s="104" t="s">
        <v>275</v>
      </c>
      <c r="C41" s="87" t="s">
        <v>276</v>
      </c>
      <c r="D41" s="88" t="s">
        <v>120</v>
      </c>
      <c r="E41" s="87" t="s">
        <v>234</v>
      </c>
      <c r="F41" s="87"/>
      <c r="G41" s="101"/>
      <c r="H41" s="90">
        <v>2.8999999999757917</v>
      </c>
      <c r="I41" s="88" t="s">
        <v>133</v>
      </c>
      <c r="J41" s="89">
        <v>5.0000000000000001E-3</v>
      </c>
      <c r="K41" s="91">
        <v>3.9499999999677217E-2</v>
      </c>
      <c r="L41" s="90">
        <v>54640.614654999998</v>
      </c>
      <c r="M41" s="102">
        <v>90.72</v>
      </c>
      <c r="N41" s="90"/>
      <c r="O41" s="90">
        <v>49.569963227999999</v>
      </c>
      <c r="P41" s="91">
        <v>3.3910555990948516E-6</v>
      </c>
      <c r="Q41" s="91">
        <f t="shared" si="0"/>
        <v>2.3013961019020595E-3</v>
      </c>
      <c r="R41" s="91">
        <f>O41/'סכום נכסי הקרן'!$C$42</f>
        <v>4.6974417965739564E-4</v>
      </c>
    </row>
    <row r="42" spans="2:18">
      <c r="B42" s="104" t="s">
        <v>277</v>
      </c>
      <c r="C42" s="87" t="s">
        <v>278</v>
      </c>
      <c r="D42" s="88" t="s">
        <v>120</v>
      </c>
      <c r="E42" s="87" t="s">
        <v>234</v>
      </c>
      <c r="F42" s="87"/>
      <c r="G42" s="101"/>
      <c r="H42" s="90">
        <v>1</v>
      </c>
      <c r="I42" s="88" t="s">
        <v>133</v>
      </c>
      <c r="J42" s="89">
        <v>3.7499999999999999E-2</v>
      </c>
      <c r="K42" s="91">
        <v>4.2700000000144171E-2</v>
      </c>
      <c r="L42" s="90">
        <v>58553.481318999991</v>
      </c>
      <c r="M42" s="102">
        <v>99.5</v>
      </c>
      <c r="N42" s="90"/>
      <c r="O42" s="90">
        <v>58.260713908000007</v>
      </c>
      <c r="P42" s="91">
        <v>2.7114652187392548E-6</v>
      </c>
      <c r="Q42" s="91">
        <f t="shared" si="0"/>
        <v>2.7048835857551245E-3</v>
      </c>
      <c r="R42" s="91">
        <f>O42/'סכום נכסי הקרן'!$C$42</f>
        <v>5.521011007228033E-4</v>
      </c>
    </row>
    <row r="43" spans="2:18">
      <c r="B43" s="104" t="s">
        <v>279</v>
      </c>
      <c r="C43" s="87" t="s">
        <v>280</v>
      </c>
      <c r="D43" s="88" t="s">
        <v>120</v>
      </c>
      <c r="E43" s="87" t="s">
        <v>234</v>
      </c>
      <c r="F43" s="87"/>
      <c r="G43" s="101"/>
      <c r="H43" s="90">
        <v>3.880000000010134</v>
      </c>
      <c r="I43" s="88" t="s">
        <v>133</v>
      </c>
      <c r="J43" s="89">
        <v>0.02</v>
      </c>
      <c r="K43" s="91">
        <v>3.8100000000122064E-2</v>
      </c>
      <c r="L43" s="90">
        <v>139457.12565100001</v>
      </c>
      <c r="M43" s="102">
        <v>93.4</v>
      </c>
      <c r="N43" s="90"/>
      <c r="O43" s="90">
        <v>130.25295536100001</v>
      </c>
      <c r="P43" s="91">
        <v>6.8344504125149254E-6</v>
      </c>
      <c r="Q43" s="91">
        <f t="shared" si="0"/>
        <v>6.0472839640862272E-3</v>
      </c>
      <c r="R43" s="91">
        <f>O43/'סכום נכסי הקרן'!$C$42</f>
        <v>1.2343274773591753E-3</v>
      </c>
    </row>
    <row r="44" spans="2:18">
      <c r="B44" s="104" t="s">
        <v>281</v>
      </c>
      <c r="C44" s="87" t="s">
        <v>282</v>
      </c>
      <c r="D44" s="88" t="s">
        <v>120</v>
      </c>
      <c r="E44" s="87" t="s">
        <v>234</v>
      </c>
      <c r="F44" s="87"/>
      <c r="G44" s="101"/>
      <c r="H44" s="90">
        <v>6.7800000000014062</v>
      </c>
      <c r="I44" s="88" t="s">
        <v>133</v>
      </c>
      <c r="J44" s="89">
        <v>0.01</v>
      </c>
      <c r="K44" s="91">
        <v>3.7400000000007649E-2</v>
      </c>
      <c r="L44" s="90">
        <v>1943728.6730340002</v>
      </c>
      <c r="M44" s="102">
        <v>83.41</v>
      </c>
      <c r="N44" s="90"/>
      <c r="O44" s="90">
        <v>1621.264080874</v>
      </c>
      <c r="P44" s="91">
        <v>7.7162263431178568E-5</v>
      </c>
      <c r="Q44" s="91">
        <f t="shared" si="0"/>
        <v>7.5270800962984497E-2</v>
      </c>
      <c r="R44" s="91">
        <f>O44/'סכום נכסי הקרן'!$C$42</f>
        <v>1.5363726661955124E-2</v>
      </c>
    </row>
    <row r="45" spans="2:18">
      <c r="B45" s="104" t="s">
        <v>283</v>
      </c>
      <c r="C45" s="87" t="s">
        <v>284</v>
      </c>
      <c r="D45" s="88" t="s">
        <v>120</v>
      </c>
      <c r="E45" s="87" t="s">
        <v>234</v>
      </c>
      <c r="F45" s="87"/>
      <c r="G45" s="101"/>
      <c r="H45" s="90">
        <v>16.050000000012144</v>
      </c>
      <c r="I45" s="88" t="s">
        <v>133</v>
      </c>
      <c r="J45" s="89">
        <v>3.7499999999999999E-2</v>
      </c>
      <c r="K45" s="91">
        <v>4.0300000000025177E-2</v>
      </c>
      <c r="L45" s="90">
        <v>700948.94232999999</v>
      </c>
      <c r="M45" s="102">
        <v>95.77</v>
      </c>
      <c r="N45" s="90"/>
      <c r="O45" s="90">
        <v>671.298802077</v>
      </c>
      <c r="P45" s="91">
        <v>2.7792610740014908E-5</v>
      </c>
      <c r="Q45" s="91">
        <f t="shared" si="0"/>
        <v>3.1166544126844675E-2</v>
      </c>
      <c r="R45" s="91">
        <f>O45/'סכום נכסי הקרן'!$C$42</f>
        <v>6.3614875733563406E-3</v>
      </c>
    </row>
    <row r="46" spans="2:18">
      <c r="B46" s="104" t="s">
        <v>285</v>
      </c>
      <c r="C46" s="87" t="s">
        <v>286</v>
      </c>
      <c r="D46" s="88" t="s">
        <v>120</v>
      </c>
      <c r="E46" s="87" t="s">
        <v>234</v>
      </c>
      <c r="F46" s="87"/>
      <c r="G46" s="101"/>
      <c r="H46" s="90">
        <v>2.069999999989772</v>
      </c>
      <c r="I46" s="88" t="s">
        <v>133</v>
      </c>
      <c r="J46" s="89">
        <v>5.0000000000000001E-3</v>
      </c>
      <c r="K46" s="91">
        <v>4.0699999999897721E-2</v>
      </c>
      <c r="L46" s="90">
        <v>65912.718435000003</v>
      </c>
      <c r="M46" s="102">
        <v>93.45</v>
      </c>
      <c r="N46" s="90"/>
      <c r="O46" s="90">
        <v>61.595437908999997</v>
      </c>
      <c r="P46" s="91">
        <v>2.8084089796441141E-6</v>
      </c>
      <c r="Q46" s="91">
        <f t="shared" si="0"/>
        <v>2.8597055851486124E-3</v>
      </c>
      <c r="R46" s="91">
        <f>O46/'סכום נכסי הקרן'!$C$42</f>
        <v>5.8370223754488466E-4</v>
      </c>
    </row>
    <row r="47" spans="2:18">
      <c r="B47" s="104" t="s">
        <v>287</v>
      </c>
      <c r="C47" s="87" t="s">
        <v>288</v>
      </c>
      <c r="D47" s="88" t="s">
        <v>120</v>
      </c>
      <c r="E47" s="87" t="s">
        <v>234</v>
      </c>
      <c r="F47" s="87"/>
      <c r="G47" s="101"/>
      <c r="H47" s="90">
        <v>8.4500000000005731</v>
      </c>
      <c r="I47" s="88" t="s">
        <v>133</v>
      </c>
      <c r="J47" s="89">
        <v>1.3000000000000001E-2</v>
      </c>
      <c r="K47" s="91">
        <v>3.7500000000001511E-2</v>
      </c>
      <c r="L47" s="90">
        <v>4008755.852955</v>
      </c>
      <c r="M47" s="102">
        <v>82.62</v>
      </c>
      <c r="N47" s="90"/>
      <c r="O47" s="90">
        <v>3312.0342449579998</v>
      </c>
      <c r="P47" s="91">
        <v>3.5759765137564838E-4</v>
      </c>
      <c r="Q47" s="91">
        <f t="shared" si="0"/>
        <v>0.15376857686283196</v>
      </c>
      <c r="R47" s="91">
        <f>O47/'סכום נכסי הקרן'!$C$42</f>
        <v>3.1386119901662263E-2</v>
      </c>
    </row>
    <row r="48" spans="2:18">
      <c r="B48" s="104" t="s">
        <v>289</v>
      </c>
      <c r="C48" s="87" t="s">
        <v>290</v>
      </c>
      <c r="D48" s="88" t="s">
        <v>120</v>
      </c>
      <c r="E48" s="87" t="s">
        <v>234</v>
      </c>
      <c r="F48" s="87"/>
      <c r="G48" s="101"/>
      <c r="H48" s="90">
        <v>12.40000000000153</v>
      </c>
      <c r="I48" s="88" t="s">
        <v>133</v>
      </c>
      <c r="J48" s="89">
        <v>1.4999999999999999E-2</v>
      </c>
      <c r="K48" s="91">
        <v>3.9100000000004839E-2</v>
      </c>
      <c r="L48" s="90">
        <v>2082788.6050869999</v>
      </c>
      <c r="M48" s="102">
        <v>75.400000000000006</v>
      </c>
      <c r="N48" s="90"/>
      <c r="O48" s="90">
        <v>1570.4227052639999</v>
      </c>
      <c r="P48" s="91">
        <v>1.1708127209863481E-4</v>
      </c>
      <c r="Q48" s="91">
        <f t="shared" si="0"/>
        <v>7.2910376705536184E-2</v>
      </c>
      <c r="R48" s="91">
        <f>O48/'סכום נכסי הקרן'!$C$42</f>
        <v>1.4881934085900057E-2</v>
      </c>
    </row>
    <row r="49" spans="2:18">
      <c r="B49" s="104" t="s">
        <v>291</v>
      </c>
      <c r="C49" s="87" t="s">
        <v>292</v>
      </c>
      <c r="D49" s="88" t="s">
        <v>120</v>
      </c>
      <c r="E49" s="87" t="s">
        <v>234</v>
      </c>
      <c r="F49" s="87"/>
      <c r="G49" s="101"/>
      <c r="H49" s="90">
        <v>0.33000000000061258</v>
      </c>
      <c r="I49" s="88" t="s">
        <v>133</v>
      </c>
      <c r="J49" s="89">
        <v>1.5E-3</v>
      </c>
      <c r="K49" s="91">
        <v>4.3999999999877477E-2</v>
      </c>
      <c r="L49" s="90">
        <v>49607.585218</v>
      </c>
      <c r="M49" s="102">
        <v>98.72</v>
      </c>
      <c r="N49" s="90"/>
      <c r="O49" s="90">
        <v>48.972610109000001</v>
      </c>
      <c r="P49" s="91">
        <v>3.175342288668879E-6</v>
      </c>
      <c r="Q49" s="91">
        <f t="shared" si="0"/>
        <v>2.2736626510378253E-3</v>
      </c>
      <c r="R49" s="91">
        <f>O49/'סכום נכסי הקרן'!$C$42</f>
        <v>4.6408343003045342E-4</v>
      </c>
    </row>
    <row r="50" spans="2:18">
      <c r="B50" s="104" t="s">
        <v>293</v>
      </c>
      <c r="C50" s="87" t="s">
        <v>294</v>
      </c>
      <c r="D50" s="88" t="s">
        <v>120</v>
      </c>
      <c r="E50" s="87" t="s">
        <v>234</v>
      </c>
      <c r="F50" s="87"/>
      <c r="G50" s="101"/>
      <c r="H50" s="90">
        <v>2.3699999999737922</v>
      </c>
      <c r="I50" s="88" t="s">
        <v>133</v>
      </c>
      <c r="J50" s="89">
        <v>1.7500000000000002E-2</v>
      </c>
      <c r="K50" s="91">
        <v>4.0099999999388479E-2</v>
      </c>
      <c r="L50" s="90">
        <v>29843.958600000002</v>
      </c>
      <c r="M50" s="102">
        <v>95.89</v>
      </c>
      <c r="N50" s="90"/>
      <c r="O50" s="90">
        <v>28.617372775</v>
      </c>
      <c r="P50" s="91">
        <v>1.3873071207416007E-6</v>
      </c>
      <c r="Q50" s="91">
        <f t="shared" si="0"/>
        <v>1.3286253582262416E-3</v>
      </c>
      <c r="R50" s="91">
        <f>O50/'סכום נכסי הקרן'!$C$42</f>
        <v>2.7118931350243492E-4</v>
      </c>
    </row>
    <row r="51" spans="2:18">
      <c r="B51" s="104" t="s">
        <v>295</v>
      </c>
      <c r="C51" s="87" t="s">
        <v>296</v>
      </c>
      <c r="D51" s="88" t="s">
        <v>120</v>
      </c>
      <c r="E51" s="87" t="s">
        <v>234</v>
      </c>
      <c r="F51" s="87"/>
      <c r="G51" s="101"/>
      <c r="H51" s="90">
        <v>5.1600000000008857</v>
      </c>
      <c r="I51" s="88" t="s">
        <v>133</v>
      </c>
      <c r="J51" s="89">
        <v>2.2499999999999999E-2</v>
      </c>
      <c r="K51" s="91">
        <v>3.7500000000001678E-2</v>
      </c>
      <c r="L51" s="90">
        <v>1589671.7391540001</v>
      </c>
      <c r="M51" s="102">
        <v>93.8</v>
      </c>
      <c r="N51" s="90"/>
      <c r="O51" s="90">
        <v>1491.1120564729999</v>
      </c>
      <c r="P51" s="91">
        <v>6.5936462390530812E-5</v>
      </c>
      <c r="Q51" s="91">
        <f t="shared" si="0"/>
        <v>6.9228202943829018E-2</v>
      </c>
      <c r="R51" s="91">
        <f>O51/'סכום נכסי הקרן'!$C$42</f>
        <v>1.4130355645483142E-2</v>
      </c>
    </row>
    <row r="52" spans="2:18">
      <c r="B52" s="104" t="s">
        <v>297</v>
      </c>
      <c r="C52" s="87" t="s">
        <v>298</v>
      </c>
      <c r="D52" s="88" t="s">
        <v>120</v>
      </c>
      <c r="E52" s="87" t="s">
        <v>234</v>
      </c>
      <c r="F52" s="87"/>
      <c r="G52" s="101"/>
      <c r="H52" s="90">
        <v>1.5799999999945336</v>
      </c>
      <c r="I52" s="88" t="s">
        <v>133</v>
      </c>
      <c r="J52" s="89">
        <v>4.0000000000000001E-3</v>
      </c>
      <c r="K52" s="91">
        <v>4.2299999999911166E-2</v>
      </c>
      <c r="L52" s="90">
        <v>155032.582333</v>
      </c>
      <c r="M52" s="102">
        <v>94.4</v>
      </c>
      <c r="N52" s="90"/>
      <c r="O52" s="90">
        <v>146.35075961000001</v>
      </c>
      <c r="P52" s="91">
        <v>9.1019807814198919E-6</v>
      </c>
      <c r="Q52" s="91">
        <f t="shared" si="0"/>
        <v>6.7946604303028594E-3</v>
      </c>
      <c r="R52" s="91">
        <f>O52/'סכום נכסי הקרן'!$C$42</f>
        <v>1.386876508240047E-3</v>
      </c>
    </row>
    <row r="53" spans="2:18">
      <c r="B53" s="104" t="s">
        <v>299</v>
      </c>
      <c r="C53" s="87" t="s">
        <v>300</v>
      </c>
      <c r="D53" s="88" t="s">
        <v>120</v>
      </c>
      <c r="E53" s="87" t="s">
        <v>234</v>
      </c>
      <c r="F53" s="87"/>
      <c r="G53" s="101"/>
      <c r="H53" s="90">
        <v>3.2600000000403799</v>
      </c>
      <c r="I53" s="88" t="s">
        <v>133</v>
      </c>
      <c r="J53" s="89">
        <v>6.25E-2</v>
      </c>
      <c r="K53" s="91">
        <v>3.8394904458598729E-2</v>
      </c>
      <c r="L53" s="90">
        <v>2.8479999999999998E-3</v>
      </c>
      <c r="M53" s="102">
        <v>110.48</v>
      </c>
      <c r="N53" s="90"/>
      <c r="O53" s="90">
        <v>3.14E-6</v>
      </c>
      <c r="P53" s="91">
        <v>1.871665332312551E-13</v>
      </c>
      <c r="Q53" s="91">
        <f t="shared" si="0"/>
        <v>1.4578150334173709E-10</v>
      </c>
      <c r="R53" s="91">
        <f>O53/'סכום נכסי הקרן'!$C$42</f>
        <v>2.9755856734044504E-11</v>
      </c>
    </row>
    <row r="54" spans="2:18">
      <c r="B54" s="104" t="s">
        <v>301</v>
      </c>
      <c r="C54" s="87" t="s">
        <v>302</v>
      </c>
      <c r="D54" s="88" t="s">
        <v>120</v>
      </c>
      <c r="E54" s="87" t="s">
        <v>234</v>
      </c>
      <c r="F54" s="87"/>
      <c r="G54" s="101"/>
      <c r="H54" s="90">
        <v>0.67000000001362481</v>
      </c>
      <c r="I54" s="88" t="s">
        <v>133</v>
      </c>
      <c r="J54" s="89">
        <v>1.4999999999999999E-2</v>
      </c>
      <c r="K54" s="91">
        <v>4.3199999999455015E-2</v>
      </c>
      <c r="L54" s="90">
        <v>27522.584784999999</v>
      </c>
      <c r="M54" s="102">
        <v>98.67</v>
      </c>
      <c r="N54" s="90"/>
      <c r="O54" s="90">
        <v>27.156534488999998</v>
      </c>
      <c r="P54" s="91">
        <v>2.0017537545358883E-6</v>
      </c>
      <c r="Q54" s="91">
        <f t="shared" si="0"/>
        <v>1.2608026825981374E-3</v>
      </c>
      <c r="R54" s="91">
        <f>O54/'סכום נכסי הקרן'!$C$42</f>
        <v>2.5734584383688613E-4</v>
      </c>
    </row>
    <row r="55" spans="2:18">
      <c r="B55" s="104" t="s">
        <v>303</v>
      </c>
      <c r="C55" s="87" t="s">
        <v>304</v>
      </c>
      <c r="D55" s="88" t="s">
        <v>120</v>
      </c>
      <c r="E55" s="87" t="s">
        <v>234</v>
      </c>
      <c r="F55" s="87"/>
      <c r="G55" s="101"/>
      <c r="H55" s="90">
        <v>18.959999999988053</v>
      </c>
      <c r="I55" s="88" t="s">
        <v>133</v>
      </c>
      <c r="J55" s="89">
        <v>2.7999999999999997E-2</v>
      </c>
      <c r="K55" s="91">
        <v>4.0899999999978058E-2</v>
      </c>
      <c r="L55" s="90">
        <v>957844.79965900001</v>
      </c>
      <c r="M55" s="102">
        <v>79</v>
      </c>
      <c r="N55" s="90"/>
      <c r="O55" s="90">
        <v>756.69739567400006</v>
      </c>
      <c r="P55" s="91">
        <v>1.5924245494212892E-4</v>
      </c>
      <c r="Q55" s="91">
        <f t="shared" si="0"/>
        <v>3.513136430450095E-2</v>
      </c>
      <c r="R55" s="91">
        <f>O55/'סכום נכסי הקרן'!$C$42</f>
        <v>7.1707577378025905E-3</v>
      </c>
    </row>
    <row r="56" spans="2:18">
      <c r="B56" s="86"/>
      <c r="C56" s="87"/>
      <c r="D56" s="87"/>
      <c r="E56" s="87"/>
      <c r="F56" s="87"/>
      <c r="G56" s="87"/>
      <c r="H56" s="87"/>
      <c r="I56" s="87"/>
      <c r="J56" s="87"/>
      <c r="K56" s="91"/>
      <c r="L56" s="90"/>
      <c r="M56" s="102"/>
      <c r="N56" s="87"/>
      <c r="O56" s="87"/>
      <c r="P56" s="87"/>
      <c r="Q56" s="91"/>
      <c r="R56" s="87"/>
    </row>
    <row r="57" spans="2:18">
      <c r="B57" s="103" t="s">
        <v>24</v>
      </c>
      <c r="C57" s="80"/>
      <c r="D57" s="81"/>
      <c r="E57" s="80"/>
      <c r="F57" s="80"/>
      <c r="G57" s="99"/>
      <c r="H57" s="83">
        <v>3.0826344466273587</v>
      </c>
      <c r="I57" s="81"/>
      <c r="J57" s="82"/>
      <c r="K57" s="84">
        <v>4.8920963153000679E-2</v>
      </c>
      <c r="L57" s="83"/>
      <c r="M57" s="100"/>
      <c r="N57" s="83"/>
      <c r="O57" s="83">
        <v>45.162220591000008</v>
      </c>
      <c r="P57" s="84"/>
      <c r="Q57" s="84">
        <f t="shared" si="0"/>
        <v>2.0967568191105528E-3</v>
      </c>
      <c r="R57" s="84">
        <f>O57/'סכום נכסי הקרן'!$C$42</f>
        <v>4.2797470245130922E-4</v>
      </c>
    </row>
    <row r="58" spans="2:18">
      <c r="B58" s="104" t="s">
        <v>305</v>
      </c>
      <c r="C58" s="87" t="s">
        <v>306</v>
      </c>
      <c r="D58" s="88" t="s">
        <v>120</v>
      </c>
      <c r="E58" s="87" t="s">
        <v>234</v>
      </c>
      <c r="F58" s="87"/>
      <c r="G58" s="101"/>
      <c r="H58" s="90">
        <v>2.9599999999651248</v>
      </c>
      <c r="I58" s="88" t="s">
        <v>133</v>
      </c>
      <c r="J58" s="89">
        <v>4.5499999999999999E-2</v>
      </c>
      <c r="K58" s="91">
        <v>4.889999999955718E-2</v>
      </c>
      <c r="L58" s="90">
        <v>43697.932692999995</v>
      </c>
      <c r="M58" s="102">
        <v>99.74</v>
      </c>
      <c r="N58" s="90"/>
      <c r="O58" s="90">
        <v>43.584316337000004</v>
      </c>
      <c r="P58" s="91">
        <v>2.0597119751521935E-6</v>
      </c>
      <c r="Q58" s="91">
        <f t="shared" si="0"/>
        <v>2.0234990948183734E-3</v>
      </c>
      <c r="R58" s="91">
        <f>O58/'סכום נכסי הקרן'!$C$42</f>
        <v>4.1302187031052467E-4</v>
      </c>
    </row>
    <row r="59" spans="2:18">
      <c r="B59" s="104" t="s">
        <v>307</v>
      </c>
      <c r="C59" s="87" t="s">
        <v>308</v>
      </c>
      <c r="D59" s="88" t="s">
        <v>120</v>
      </c>
      <c r="E59" s="87" t="s">
        <v>234</v>
      </c>
      <c r="F59" s="87"/>
      <c r="G59" s="101"/>
      <c r="H59" s="90">
        <v>6.4700000003929263</v>
      </c>
      <c r="I59" s="88" t="s">
        <v>133</v>
      </c>
      <c r="J59" s="89">
        <v>4.5499999999999999E-2</v>
      </c>
      <c r="K59" s="91">
        <v>4.9500000004436259E-2</v>
      </c>
      <c r="L59" s="90">
        <v>1600.1463510000001</v>
      </c>
      <c r="M59" s="102">
        <v>98.61</v>
      </c>
      <c r="N59" s="90"/>
      <c r="O59" s="90">
        <v>1.5779042540000001</v>
      </c>
      <c r="P59" s="91">
        <v>7.4892044847432886E-8</v>
      </c>
      <c r="Q59" s="91">
        <f t="shared" si="0"/>
        <v>7.3257724292179042E-5</v>
      </c>
      <c r="R59" s="91">
        <f>O59/'סכום נכסי הקרן'!$C$42</f>
        <v>1.4952832140784514E-5</v>
      </c>
    </row>
    <row r="60" spans="2:18">
      <c r="B60" s="86"/>
      <c r="C60" s="87"/>
      <c r="D60" s="87"/>
      <c r="E60" s="87"/>
      <c r="F60" s="87"/>
      <c r="G60" s="87"/>
      <c r="H60" s="87"/>
      <c r="I60" s="87"/>
      <c r="J60" s="87"/>
      <c r="K60" s="91"/>
      <c r="L60" s="90"/>
      <c r="M60" s="102"/>
      <c r="N60" s="87"/>
      <c r="O60" s="87"/>
      <c r="P60" s="87"/>
      <c r="Q60" s="91"/>
      <c r="R60" s="87"/>
    </row>
    <row r="61" spans="2:18">
      <c r="B61" s="79" t="s">
        <v>197</v>
      </c>
      <c r="C61" s="80"/>
      <c r="D61" s="81"/>
      <c r="E61" s="80"/>
      <c r="F61" s="80"/>
      <c r="G61" s="99"/>
      <c r="H61" s="83">
        <v>19.150000000205615</v>
      </c>
      <c r="I61" s="81"/>
      <c r="J61" s="82"/>
      <c r="K61" s="84">
        <v>5.3500000000705844E-2</v>
      </c>
      <c r="L61" s="83"/>
      <c r="M61" s="100"/>
      <c r="N61" s="83"/>
      <c r="O61" s="83">
        <v>16.292438631000003</v>
      </c>
      <c r="P61" s="84"/>
      <c r="Q61" s="84">
        <f t="shared" si="0"/>
        <v>7.5641280150642463E-4</v>
      </c>
      <c r="R61" s="84">
        <f>O61/'סכום נכסי הקרן'!$C$42</f>
        <v>1.5439346170453768E-4</v>
      </c>
    </row>
    <row r="62" spans="2:18">
      <c r="B62" s="103" t="s">
        <v>64</v>
      </c>
      <c r="C62" s="80"/>
      <c r="D62" s="81"/>
      <c r="E62" s="80"/>
      <c r="F62" s="80"/>
      <c r="G62" s="99"/>
      <c r="H62" s="83">
        <v>19.150000000205615</v>
      </c>
      <c r="I62" s="81"/>
      <c r="J62" s="82"/>
      <c r="K62" s="84">
        <v>5.3500000000705844E-2</v>
      </c>
      <c r="L62" s="83"/>
      <c r="M62" s="100"/>
      <c r="N62" s="83"/>
      <c r="O62" s="83">
        <v>16.292438631000003</v>
      </c>
      <c r="P62" s="84"/>
      <c r="Q62" s="84">
        <f t="shared" si="0"/>
        <v>7.5641280150642463E-4</v>
      </c>
      <c r="R62" s="84">
        <f>O62/'סכום נכסי הקרן'!$C$42</f>
        <v>1.5439346170453768E-4</v>
      </c>
    </row>
    <row r="63" spans="2:18">
      <c r="B63" s="104" t="s">
        <v>309</v>
      </c>
      <c r="C63" s="87" t="s">
        <v>310</v>
      </c>
      <c r="D63" s="88" t="s">
        <v>29</v>
      </c>
      <c r="E63" s="87" t="s">
        <v>311</v>
      </c>
      <c r="F63" s="87" t="s">
        <v>312</v>
      </c>
      <c r="G63" s="101"/>
      <c r="H63" s="90">
        <v>19.150000000205615</v>
      </c>
      <c r="I63" s="88" t="s">
        <v>132</v>
      </c>
      <c r="J63" s="89">
        <v>4.4999999999999998E-2</v>
      </c>
      <c r="K63" s="91">
        <v>5.3500000000705844E-2</v>
      </c>
      <c r="L63" s="90">
        <v>5255.7665459999998</v>
      </c>
      <c r="M63" s="102">
        <v>85.751499999999993</v>
      </c>
      <c r="N63" s="90"/>
      <c r="O63" s="90">
        <v>16.292438631000003</v>
      </c>
      <c r="P63" s="91">
        <v>5.2557665460000001E-6</v>
      </c>
      <c r="Q63" s="91">
        <f t="shared" si="0"/>
        <v>7.5641280150642463E-4</v>
      </c>
      <c r="R63" s="91">
        <f>O63/'סכום נכסי הקרן'!$C$42</f>
        <v>1.5439346170453768E-4</v>
      </c>
    </row>
    <row r="64" spans="2:18">
      <c r="B64" s="94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</row>
    <row r="65" spans="2:18">
      <c r="B65" s="94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</row>
    <row r="66" spans="2:18">
      <c r="B66" s="94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</row>
    <row r="67" spans="2:18">
      <c r="B67" s="95" t="s">
        <v>112</v>
      </c>
      <c r="C67" s="105"/>
      <c r="D67" s="105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</row>
    <row r="68" spans="2:18">
      <c r="B68" s="95" t="s">
        <v>203</v>
      </c>
      <c r="C68" s="105"/>
      <c r="D68" s="105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</row>
    <row r="69" spans="2:18">
      <c r="B69" s="152" t="s">
        <v>211</v>
      </c>
      <c r="C69" s="152"/>
      <c r="D69" s="152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</row>
    <row r="70" spans="2:18">
      <c r="B70" s="94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</row>
    <row r="71" spans="2:18">
      <c r="B71" s="94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</row>
    <row r="72" spans="2:18">
      <c r="B72" s="94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</row>
    <row r="73" spans="2:18">
      <c r="B73" s="94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</row>
    <row r="74" spans="2:18">
      <c r="B74" s="94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</row>
    <row r="75" spans="2:18">
      <c r="B75" s="94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</row>
    <row r="76" spans="2:18">
      <c r="B76" s="94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</row>
    <row r="77" spans="2:18">
      <c r="B77" s="94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</row>
    <row r="78" spans="2:18">
      <c r="B78" s="94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</row>
    <row r="79" spans="2:18">
      <c r="B79" s="94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</row>
    <row r="80" spans="2:18">
      <c r="B80" s="94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</row>
    <row r="81" spans="2:18">
      <c r="B81" s="94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</row>
    <row r="82" spans="2:18">
      <c r="B82" s="94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</row>
    <row r="83" spans="2:18">
      <c r="B83" s="94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</row>
    <row r="84" spans="2:18">
      <c r="B84" s="94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</row>
    <row r="85" spans="2:18">
      <c r="B85" s="94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</row>
    <row r="86" spans="2:18">
      <c r="B86" s="94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</row>
    <row r="87" spans="2:18">
      <c r="B87" s="94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</row>
    <row r="88" spans="2:18">
      <c r="B88" s="94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</row>
    <row r="89" spans="2:18">
      <c r="B89" s="94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</row>
    <row r="90" spans="2:18">
      <c r="B90" s="94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</row>
    <row r="91" spans="2:18">
      <c r="B91" s="94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</row>
    <row r="92" spans="2:18">
      <c r="B92" s="94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</row>
    <row r="93" spans="2:18">
      <c r="B93" s="94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</row>
    <row r="94" spans="2:18">
      <c r="B94" s="94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</row>
    <row r="95" spans="2:18">
      <c r="B95" s="94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</row>
    <row r="96" spans="2:18">
      <c r="B96" s="94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</row>
    <row r="97" spans="2:18">
      <c r="B97" s="94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</row>
    <row r="98" spans="2:18">
      <c r="B98" s="94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</row>
    <row r="99" spans="2:18">
      <c r="B99" s="94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</row>
    <row r="100" spans="2:18">
      <c r="B100" s="94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</row>
    <row r="101" spans="2:18">
      <c r="B101" s="94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</row>
    <row r="102" spans="2:18">
      <c r="B102" s="94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</row>
    <row r="103" spans="2:18">
      <c r="B103" s="94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</row>
    <row r="104" spans="2:18">
      <c r="B104" s="94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</row>
    <row r="105" spans="2:18">
      <c r="B105" s="94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</row>
    <row r="106" spans="2:18">
      <c r="B106" s="94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</row>
    <row r="107" spans="2:18">
      <c r="B107" s="94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</row>
    <row r="108" spans="2:18">
      <c r="B108" s="94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</row>
    <row r="109" spans="2:18">
      <c r="B109" s="94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</row>
    <row r="110" spans="2:18">
      <c r="B110" s="94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</row>
    <row r="111" spans="2:18">
      <c r="B111" s="94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</row>
    <row r="112" spans="2:18">
      <c r="B112" s="94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</row>
    <row r="113" spans="2:18">
      <c r="B113" s="94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</row>
    <row r="114" spans="2:18">
      <c r="B114" s="94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</row>
    <row r="115" spans="2:18">
      <c r="B115" s="94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</row>
    <row r="116" spans="2:18">
      <c r="B116" s="94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</row>
    <row r="117" spans="2:18">
      <c r="B117" s="94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</row>
    <row r="118" spans="2:18">
      <c r="B118" s="94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</row>
    <row r="119" spans="2:18">
      <c r="B119" s="94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</row>
    <row r="120" spans="2:18">
      <c r="B120" s="94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</row>
    <row r="121" spans="2:18">
      <c r="B121" s="94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</row>
    <row r="122" spans="2:18">
      <c r="B122" s="94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</row>
    <row r="123" spans="2:18">
      <c r="B123" s="94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</row>
    <row r="124" spans="2:18">
      <c r="B124" s="94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</row>
    <row r="125" spans="2:18">
      <c r="B125" s="94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</row>
    <row r="126" spans="2:18">
      <c r="B126" s="94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</row>
    <row r="127" spans="2:18">
      <c r="B127" s="94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</row>
    <row r="128" spans="2:18">
      <c r="B128" s="94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</row>
    <row r="129" spans="2:18">
      <c r="B129" s="94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</row>
    <row r="130" spans="2:18">
      <c r="B130" s="94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</row>
    <row r="131" spans="2:18">
      <c r="B131" s="94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</row>
    <row r="132" spans="2:18">
      <c r="B132" s="94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</row>
    <row r="133" spans="2:18">
      <c r="B133" s="94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</row>
    <row r="134" spans="2:18">
      <c r="B134" s="94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</row>
    <row r="135" spans="2:18">
      <c r="B135" s="94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</row>
    <row r="136" spans="2:18">
      <c r="B136" s="94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</row>
    <row r="137" spans="2:18">
      <c r="B137" s="94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</row>
    <row r="138" spans="2:18">
      <c r="B138" s="94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</row>
    <row r="139" spans="2:18">
      <c r="B139" s="94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</row>
    <row r="140" spans="2:18">
      <c r="B140" s="94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</row>
    <row r="141" spans="2:18">
      <c r="B141" s="94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</row>
    <row r="142" spans="2:18">
      <c r="B142" s="94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</row>
    <row r="143" spans="2:18">
      <c r="B143" s="94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</row>
    <row r="144" spans="2:18">
      <c r="B144" s="94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</row>
    <row r="145" spans="2:18">
      <c r="B145" s="94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</row>
    <row r="146" spans="2:18">
      <c r="B146" s="94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</row>
    <row r="147" spans="2:18">
      <c r="B147" s="94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</row>
    <row r="148" spans="2:18">
      <c r="B148" s="94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</row>
    <row r="149" spans="2:18">
      <c r="B149" s="94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</row>
    <row r="150" spans="2:18">
      <c r="B150" s="94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</row>
    <row r="151" spans="2:18">
      <c r="B151" s="94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</row>
    <row r="152" spans="2:18">
      <c r="B152" s="94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</row>
    <row r="153" spans="2:18">
      <c r="B153" s="94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</row>
    <row r="154" spans="2:18">
      <c r="B154" s="94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</row>
    <row r="155" spans="2:18">
      <c r="B155" s="94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</row>
    <row r="156" spans="2:18">
      <c r="B156" s="94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</row>
    <row r="157" spans="2:18">
      <c r="B157" s="94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</row>
    <row r="158" spans="2:18">
      <c r="B158" s="94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</row>
    <row r="159" spans="2:18">
      <c r="B159" s="94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</row>
    <row r="160" spans="2:18">
      <c r="B160" s="94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</row>
    <row r="161" spans="2:18">
      <c r="B161" s="94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</row>
    <row r="162" spans="2:18">
      <c r="B162" s="94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</row>
    <row r="163" spans="2:18">
      <c r="B163" s="94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</row>
    <row r="164" spans="2:18">
      <c r="B164" s="94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</row>
    <row r="165" spans="2:18">
      <c r="B165" s="94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</row>
    <row r="166" spans="2:18">
      <c r="B166" s="94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</row>
    <row r="167" spans="2:18">
      <c r="B167" s="94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</row>
    <row r="168" spans="2:18">
      <c r="B168" s="94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</row>
    <row r="169" spans="2:18">
      <c r="B169" s="94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</row>
    <row r="170" spans="2:18">
      <c r="B170" s="94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</row>
    <row r="171" spans="2:18">
      <c r="B171" s="94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</row>
    <row r="172" spans="2:18">
      <c r="B172" s="94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</row>
    <row r="173" spans="2:18">
      <c r="B173" s="94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</row>
    <row r="174" spans="2:18">
      <c r="B174" s="94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</row>
    <row r="175" spans="2:18">
      <c r="B175" s="94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</row>
    <row r="176" spans="2:18">
      <c r="B176" s="94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</row>
    <row r="177" spans="2:18">
      <c r="B177" s="94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</row>
    <row r="178" spans="2:18">
      <c r="B178" s="94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</row>
    <row r="179" spans="2:18">
      <c r="B179" s="94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</row>
    <row r="180" spans="2:18">
      <c r="B180" s="94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</row>
    <row r="181" spans="2:18">
      <c r="B181" s="94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</row>
    <row r="182" spans="2:18">
      <c r="B182" s="94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</row>
    <row r="183" spans="2:18">
      <c r="B183" s="94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</row>
    <row r="184" spans="2:18">
      <c r="B184" s="94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</row>
    <row r="185" spans="2:18">
      <c r="B185" s="94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</row>
    <row r="186" spans="2:18">
      <c r="B186" s="94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</row>
    <row r="187" spans="2:18">
      <c r="B187" s="94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</row>
    <row r="188" spans="2:18">
      <c r="B188" s="94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</row>
    <row r="189" spans="2:18">
      <c r="B189" s="94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</row>
    <row r="190" spans="2:18">
      <c r="B190" s="94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</row>
    <row r="191" spans="2:18">
      <c r="B191" s="94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</row>
    <row r="192" spans="2:18">
      <c r="B192" s="94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</row>
    <row r="193" spans="2:18">
      <c r="B193" s="94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</row>
    <row r="194" spans="2:18">
      <c r="B194" s="94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</row>
    <row r="195" spans="2:18">
      <c r="B195" s="94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</row>
    <row r="196" spans="2:18">
      <c r="B196" s="94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</row>
    <row r="197" spans="2:18">
      <c r="B197" s="94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</row>
    <row r="198" spans="2:18">
      <c r="B198" s="94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</row>
    <row r="199" spans="2:18">
      <c r="B199" s="94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</row>
    <row r="200" spans="2:18">
      <c r="B200" s="94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</row>
    <row r="201" spans="2:18">
      <c r="B201" s="94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</row>
    <row r="202" spans="2:18">
      <c r="B202" s="94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</row>
    <row r="203" spans="2:18">
      <c r="B203" s="94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</row>
    <row r="204" spans="2:18">
      <c r="B204" s="94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</row>
    <row r="205" spans="2:18">
      <c r="B205" s="94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</row>
    <row r="206" spans="2:18">
      <c r="B206" s="94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</row>
    <row r="207" spans="2:18">
      <c r="B207" s="94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</row>
    <row r="208" spans="2:18">
      <c r="B208" s="94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</row>
    <row r="209" spans="2:18">
      <c r="B209" s="94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</row>
    <row r="210" spans="2:18">
      <c r="B210" s="94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</row>
    <row r="211" spans="2:18">
      <c r="B211" s="94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</row>
    <row r="212" spans="2:18">
      <c r="B212" s="94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</row>
    <row r="213" spans="2:18">
      <c r="B213" s="94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</row>
    <row r="214" spans="2:18">
      <c r="B214" s="94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</row>
    <row r="215" spans="2:18">
      <c r="B215" s="94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</row>
    <row r="216" spans="2:18">
      <c r="B216" s="94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</row>
    <row r="217" spans="2:18">
      <c r="B217" s="94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</row>
    <row r="218" spans="2:18">
      <c r="B218" s="94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</row>
    <row r="219" spans="2:18">
      <c r="B219" s="94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</row>
    <row r="220" spans="2:18">
      <c r="B220" s="94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</row>
    <row r="221" spans="2:18">
      <c r="B221" s="94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</row>
    <row r="222" spans="2:18">
      <c r="B222" s="94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</row>
    <row r="223" spans="2:18">
      <c r="B223" s="94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</row>
    <row r="224" spans="2:18">
      <c r="B224" s="94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</row>
    <row r="225" spans="2:18">
      <c r="B225" s="94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</row>
    <row r="226" spans="2:18">
      <c r="B226" s="94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</row>
    <row r="227" spans="2:18">
      <c r="B227" s="94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</row>
    <row r="228" spans="2:18">
      <c r="B228" s="94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</row>
    <row r="229" spans="2:18">
      <c r="B229" s="94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</row>
    <row r="230" spans="2:18">
      <c r="B230" s="94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</row>
    <row r="231" spans="2:18">
      <c r="B231" s="94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</row>
    <row r="232" spans="2:18">
      <c r="B232" s="94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</row>
    <row r="233" spans="2:18">
      <c r="B233" s="94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</row>
    <row r="234" spans="2:18">
      <c r="B234" s="94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</row>
    <row r="235" spans="2:18">
      <c r="B235" s="94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</row>
    <row r="236" spans="2:18">
      <c r="B236" s="94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</row>
    <row r="237" spans="2:18">
      <c r="B237" s="94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</row>
    <row r="238" spans="2:18">
      <c r="B238" s="94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</row>
    <row r="239" spans="2:18">
      <c r="B239" s="94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</row>
    <row r="240" spans="2:18">
      <c r="B240" s="94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</row>
    <row r="241" spans="2:18">
      <c r="B241" s="94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</row>
    <row r="242" spans="2:18">
      <c r="B242" s="94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</row>
    <row r="243" spans="2:18">
      <c r="B243" s="94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</row>
    <row r="244" spans="2:18">
      <c r="B244" s="94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</row>
    <row r="245" spans="2:18">
      <c r="B245" s="94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</row>
    <row r="246" spans="2:18">
      <c r="B246" s="94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</row>
    <row r="247" spans="2:18">
      <c r="B247" s="94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</row>
    <row r="248" spans="2:18">
      <c r="B248" s="94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</row>
    <row r="249" spans="2:18">
      <c r="B249" s="94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</row>
    <row r="250" spans="2:18">
      <c r="B250" s="94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</row>
    <row r="251" spans="2:18">
      <c r="B251" s="94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</row>
    <row r="252" spans="2:18">
      <c r="B252" s="94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</row>
    <row r="253" spans="2:18">
      <c r="B253" s="94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</row>
    <row r="254" spans="2:18">
      <c r="B254" s="94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</row>
    <row r="255" spans="2:18">
      <c r="B255" s="94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</row>
    <row r="256" spans="2:18">
      <c r="B256" s="94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</row>
    <row r="257" spans="2:18">
      <c r="B257" s="94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</row>
    <row r="258" spans="2:18">
      <c r="B258" s="94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</row>
    <row r="259" spans="2:18">
      <c r="B259" s="94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</row>
    <row r="260" spans="2:18">
      <c r="B260" s="94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</row>
    <row r="261" spans="2:18">
      <c r="B261" s="94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</row>
    <row r="262" spans="2:18">
      <c r="B262" s="94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</row>
    <row r="263" spans="2:18">
      <c r="B263" s="94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</row>
    <row r="264" spans="2:18">
      <c r="B264" s="94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</row>
    <row r="265" spans="2:18">
      <c r="B265" s="94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</row>
    <row r="266" spans="2:18">
      <c r="B266" s="94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</row>
    <row r="267" spans="2:18">
      <c r="B267" s="94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</row>
    <row r="268" spans="2:18">
      <c r="B268" s="94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</row>
    <row r="269" spans="2:18">
      <c r="B269" s="94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</row>
    <row r="270" spans="2:18">
      <c r="B270" s="94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</row>
    <row r="271" spans="2:18">
      <c r="B271" s="94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</row>
    <row r="272" spans="2:18">
      <c r="B272" s="94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</row>
    <row r="273" spans="2:18">
      <c r="B273" s="94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</row>
    <row r="274" spans="2:18">
      <c r="B274" s="94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</row>
    <row r="275" spans="2:18">
      <c r="B275" s="94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</row>
    <row r="276" spans="2:18">
      <c r="B276" s="94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</row>
    <row r="277" spans="2:18">
      <c r="B277" s="94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</row>
    <row r="278" spans="2:18">
      <c r="B278" s="94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</row>
    <row r="279" spans="2:18">
      <c r="B279" s="94"/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</row>
    <row r="280" spans="2:18">
      <c r="B280" s="94"/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</row>
    <row r="281" spans="2:18">
      <c r="B281" s="94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</row>
    <row r="282" spans="2:18">
      <c r="B282" s="94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</row>
    <row r="283" spans="2:18">
      <c r="B283" s="94"/>
      <c r="C283" s="93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</row>
    <row r="284" spans="2:18">
      <c r="B284" s="94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</row>
    <row r="285" spans="2:18">
      <c r="B285" s="94"/>
      <c r="C285" s="93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</row>
    <row r="286" spans="2:18">
      <c r="B286" s="94"/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</row>
    <row r="287" spans="2:18">
      <c r="B287" s="94"/>
      <c r="C287" s="93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</row>
    <row r="288" spans="2:18">
      <c r="B288" s="94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</row>
    <row r="289" spans="2:18">
      <c r="B289" s="94"/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</row>
    <row r="290" spans="2:18">
      <c r="B290" s="94"/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</row>
    <row r="291" spans="2:18">
      <c r="B291" s="94"/>
      <c r="C291" s="93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</row>
    <row r="292" spans="2:18">
      <c r="B292" s="94"/>
      <c r="C292" s="93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</row>
    <row r="293" spans="2:18">
      <c r="B293" s="94"/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</row>
    <row r="294" spans="2:18">
      <c r="B294" s="94"/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</row>
    <row r="295" spans="2:18">
      <c r="B295" s="94"/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</row>
    <row r="296" spans="2:18">
      <c r="B296" s="94"/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</row>
    <row r="297" spans="2:18">
      <c r="B297" s="94"/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</row>
    <row r="298" spans="2:18">
      <c r="B298" s="94"/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</row>
    <row r="299" spans="2:18">
      <c r="B299" s="94"/>
      <c r="C299" s="93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</row>
    <row r="300" spans="2:18">
      <c r="B300" s="94"/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</row>
    <row r="301" spans="2:18">
      <c r="B301" s="94"/>
      <c r="C301" s="93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</row>
    <row r="302" spans="2:18">
      <c r="B302" s="94"/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</row>
    <row r="303" spans="2:18">
      <c r="B303" s="94"/>
      <c r="C303" s="93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</row>
    <row r="304" spans="2:18">
      <c r="B304" s="94"/>
      <c r="C304" s="93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</row>
    <row r="305" spans="2:18">
      <c r="B305" s="94"/>
      <c r="C305" s="93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</row>
    <row r="306" spans="2:18">
      <c r="B306" s="94"/>
      <c r="C306" s="93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</row>
    <row r="307" spans="2:18">
      <c r="B307" s="94"/>
      <c r="C307" s="93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</row>
    <row r="308" spans="2:18">
      <c r="B308" s="94"/>
      <c r="C308" s="93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</row>
    <row r="309" spans="2:18">
      <c r="B309" s="94"/>
      <c r="C309" s="93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</row>
    <row r="310" spans="2:18">
      <c r="B310" s="94"/>
      <c r="C310" s="93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</row>
    <row r="311" spans="2:18">
      <c r="B311" s="94"/>
      <c r="C311" s="93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</row>
    <row r="312" spans="2:18">
      <c r="B312" s="94"/>
      <c r="C312" s="93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</row>
    <row r="313" spans="2:18">
      <c r="B313" s="94"/>
      <c r="C313" s="93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</row>
    <row r="314" spans="2:18">
      <c r="B314" s="94"/>
      <c r="C314" s="93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</row>
    <row r="315" spans="2:18">
      <c r="B315" s="94"/>
      <c r="C315" s="93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</row>
    <row r="316" spans="2:18">
      <c r="B316" s="94"/>
      <c r="C316" s="93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</row>
    <row r="317" spans="2:18">
      <c r="B317" s="94"/>
      <c r="C317" s="93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</row>
    <row r="318" spans="2:18">
      <c r="B318" s="94"/>
      <c r="C318" s="93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</row>
    <row r="319" spans="2:18">
      <c r="B319" s="94"/>
      <c r="C319" s="93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</row>
    <row r="320" spans="2:18">
      <c r="B320" s="94"/>
      <c r="C320" s="93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</row>
    <row r="321" spans="2:18">
      <c r="B321" s="94"/>
      <c r="C321" s="93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</row>
    <row r="322" spans="2:18">
      <c r="B322" s="94"/>
      <c r="C322" s="93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</row>
    <row r="323" spans="2:18">
      <c r="B323" s="94"/>
      <c r="C323" s="93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</row>
    <row r="324" spans="2:18">
      <c r="B324" s="94"/>
      <c r="C324" s="93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</row>
    <row r="325" spans="2:18">
      <c r="B325" s="94"/>
      <c r="C325" s="93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</row>
    <row r="326" spans="2:18">
      <c r="B326" s="94"/>
      <c r="C326" s="93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</row>
    <row r="327" spans="2:18">
      <c r="B327" s="94"/>
      <c r="C327" s="93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</row>
    <row r="328" spans="2:18">
      <c r="B328" s="94"/>
      <c r="C328" s="93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</row>
    <row r="329" spans="2:18">
      <c r="B329" s="94"/>
      <c r="C329" s="93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3"/>
    </row>
    <row r="330" spans="2:18">
      <c r="B330" s="94"/>
      <c r="C330" s="93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</row>
    <row r="331" spans="2:18">
      <c r="B331" s="94"/>
      <c r="C331" s="93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</row>
    <row r="332" spans="2:18">
      <c r="B332" s="94"/>
      <c r="C332" s="93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</row>
    <row r="333" spans="2:18">
      <c r="B333" s="94"/>
      <c r="C333" s="93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</row>
    <row r="334" spans="2:18">
      <c r="B334" s="94"/>
      <c r="C334" s="93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</row>
    <row r="335" spans="2:18">
      <c r="B335" s="94"/>
      <c r="C335" s="93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</row>
    <row r="336" spans="2:18">
      <c r="B336" s="94"/>
      <c r="C336" s="93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</row>
    <row r="337" spans="2:18">
      <c r="B337" s="94"/>
      <c r="C337" s="93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</row>
    <row r="338" spans="2:18">
      <c r="B338" s="94"/>
      <c r="C338" s="93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3"/>
    </row>
    <row r="339" spans="2:18">
      <c r="B339" s="94"/>
      <c r="C339" s="93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</row>
    <row r="340" spans="2:18">
      <c r="B340" s="94"/>
      <c r="C340" s="93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</row>
    <row r="341" spans="2:18">
      <c r="B341" s="94"/>
      <c r="C341" s="93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</row>
    <row r="342" spans="2:18">
      <c r="B342" s="94"/>
      <c r="C342" s="93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</row>
    <row r="343" spans="2:18">
      <c r="B343" s="94"/>
      <c r="C343" s="93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</row>
    <row r="344" spans="2:18">
      <c r="B344" s="94"/>
      <c r="C344" s="93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</row>
    <row r="345" spans="2:18">
      <c r="B345" s="94"/>
      <c r="C345" s="93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</row>
    <row r="346" spans="2:18">
      <c r="B346" s="94"/>
      <c r="C346" s="93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</row>
    <row r="347" spans="2:18">
      <c r="B347" s="94"/>
      <c r="C347" s="93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</row>
    <row r="348" spans="2:18">
      <c r="B348" s="94"/>
      <c r="C348" s="93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</row>
    <row r="349" spans="2:18">
      <c r="B349" s="94"/>
      <c r="C349" s="93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</row>
    <row r="350" spans="2:18">
      <c r="B350" s="94"/>
      <c r="C350" s="93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</row>
    <row r="351" spans="2:18">
      <c r="B351" s="94"/>
      <c r="C351" s="93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</row>
    <row r="352" spans="2:18">
      <c r="B352" s="94"/>
      <c r="C352" s="93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3"/>
    </row>
    <row r="353" spans="2:18">
      <c r="B353" s="94"/>
      <c r="C353" s="93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</row>
    <row r="354" spans="2:18">
      <c r="B354" s="94"/>
      <c r="C354" s="93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</row>
    <row r="355" spans="2:18">
      <c r="B355" s="94"/>
      <c r="C355" s="93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</row>
    <row r="356" spans="2:18">
      <c r="B356" s="94"/>
      <c r="C356" s="93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</row>
    <row r="357" spans="2:18">
      <c r="B357" s="94"/>
      <c r="C357" s="93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</row>
    <row r="358" spans="2:18">
      <c r="B358" s="94"/>
      <c r="C358" s="93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</row>
    <row r="359" spans="2:18">
      <c r="B359" s="94"/>
      <c r="C359" s="93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</row>
    <row r="360" spans="2:18">
      <c r="B360" s="94"/>
      <c r="C360" s="93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</row>
    <row r="361" spans="2:18">
      <c r="B361" s="94"/>
      <c r="C361" s="93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</row>
    <row r="362" spans="2:18">
      <c r="B362" s="94"/>
      <c r="C362" s="93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</row>
    <row r="363" spans="2:18">
      <c r="B363" s="94"/>
      <c r="C363" s="93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</row>
    <row r="364" spans="2:18">
      <c r="B364" s="94"/>
      <c r="C364" s="93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</row>
    <row r="365" spans="2:18">
      <c r="B365" s="94"/>
      <c r="C365" s="93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3"/>
    </row>
    <row r="366" spans="2:18">
      <c r="B366" s="94"/>
      <c r="C366" s="93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93"/>
    </row>
    <row r="367" spans="2:18">
      <c r="B367" s="94"/>
      <c r="C367" s="93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93"/>
    </row>
    <row r="368" spans="2:18">
      <c r="B368" s="94"/>
      <c r="C368" s="93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</row>
    <row r="369" spans="2:18">
      <c r="B369" s="94"/>
      <c r="C369" s="93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  <c r="R369" s="93"/>
    </row>
    <row r="370" spans="2:18">
      <c r="B370" s="94"/>
      <c r="C370" s="93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</row>
    <row r="371" spans="2:18">
      <c r="B371" s="94"/>
      <c r="C371" s="93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3"/>
    </row>
    <row r="372" spans="2:18">
      <c r="B372" s="94"/>
      <c r="C372" s="93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3"/>
    </row>
    <row r="373" spans="2:18">
      <c r="B373" s="94"/>
      <c r="C373" s="93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</row>
    <row r="374" spans="2:18">
      <c r="B374" s="94"/>
      <c r="C374" s="93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</row>
    <row r="375" spans="2:18">
      <c r="B375" s="94"/>
      <c r="C375" s="93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</row>
    <row r="376" spans="2:18">
      <c r="B376" s="94"/>
      <c r="C376" s="93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</row>
    <row r="377" spans="2:18">
      <c r="B377" s="94"/>
      <c r="C377" s="93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</row>
    <row r="378" spans="2:18">
      <c r="B378" s="94"/>
      <c r="C378" s="93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</row>
    <row r="379" spans="2:18">
      <c r="B379" s="94"/>
      <c r="C379" s="93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</row>
    <row r="380" spans="2:18">
      <c r="B380" s="94"/>
      <c r="C380" s="93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</row>
    <row r="381" spans="2:18">
      <c r="B381" s="94"/>
      <c r="C381" s="93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</row>
    <row r="382" spans="2:18">
      <c r="B382" s="94"/>
      <c r="C382" s="93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</row>
    <row r="383" spans="2:18">
      <c r="B383" s="94"/>
      <c r="C383" s="93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</row>
    <row r="384" spans="2:18">
      <c r="B384" s="94"/>
      <c r="C384" s="93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</row>
    <row r="385" spans="2:18">
      <c r="B385" s="94"/>
      <c r="C385" s="93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</row>
    <row r="386" spans="2:18">
      <c r="B386" s="94"/>
      <c r="C386" s="93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</row>
    <row r="387" spans="2:18">
      <c r="B387" s="94"/>
      <c r="C387" s="93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</row>
    <row r="388" spans="2:18">
      <c r="B388" s="94"/>
      <c r="C388" s="93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</row>
    <row r="389" spans="2:18">
      <c r="B389" s="94"/>
      <c r="C389" s="93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</row>
    <row r="390" spans="2:18">
      <c r="B390" s="94"/>
      <c r="C390" s="93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</row>
    <row r="391" spans="2:18">
      <c r="B391" s="94"/>
      <c r="C391" s="93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</row>
    <row r="392" spans="2:18">
      <c r="B392" s="94"/>
      <c r="C392" s="93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</row>
    <row r="393" spans="2:18">
      <c r="B393" s="94"/>
      <c r="C393" s="93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</row>
    <row r="394" spans="2:18">
      <c r="B394" s="94"/>
      <c r="C394" s="93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</row>
    <row r="395" spans="2:18">
      <c r="B395" s="94"/>
      <c r="C395" s="93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</row>
    <row r="396" spans="2:18">
      <c r="B396" s="94"/>
      <c r="C396" s="93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</row>
    <row r="397" spans="2:18">
      <c r="B397" s="94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</row>
    <row r="398" spans="2:18">
      <c r="B398" s="94"/>
      <c r="C398" s="93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</row>
    <row r="399" spans="2:18">
      <c r="B399" s="94"/>
      <c r="C399" s="93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</row>
    <row r="400" spans="2:18">
      <c r="B400" s="94"/>
      <c r="C400" s="93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</row>
    <row r="401" spans="2:18">
      <c r="B401" s="94"/>
      <c r="C401" s="93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3"/>
    </row>
    <row r="402" spans="2:18">
      <c r="B402" s="94"/>
      <c r="C402" s="93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</row>
    <row r="403" spans="2:18">
      <c r="B403" s="94"/>
      <c r="C403" s="93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</row>
    <row r="404" spans="2:18">
      <c r="B404" s="94"/>
      <c r="C404" s="93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3"/>
    </row>
    <row r="405" spans="2:18">
      <c r="B405" s="94"/>
      <c r="C405" s="93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3"/>
    </row>
    <row r="406" spans="2:18">
      <c r="B406" s="94"/>
      <c r="C406" s="93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3"/>
    </row>
    <row r="407" spans="2:18">
      <c r="B407" s="94"/>
      <c r="C407" s="93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3"/>
    </row>
    <row r="408" spans="2:18">
      <c r="B408" s="94"/>
      <c r="C408" s="93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</row>
    <row r="409" spans="2:18">
      <c r="B409" s="94"/>
      <c r="C409" s="93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3"/>
    </row>
    <row r="410" spans="2:18">
      <c r="B410" s="94"/>
      <c r="C410" s="93"/>
      <c r="D410" s="93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3"/>
    </row>
    <row r="411" spans="2:18">
      <c r="B411" s="94"/>
      <c r="C411" s="93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3"/>
    </row>
    <row r="412" spans="2:18">
      <c r="B412" s="94"/>
      <c r="C412" s="93"/>
      <c r="D412" s="93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93"/>
    </row>
    <row r="413" spans="2:18">
      <c r="B413" s="94"/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3"/>
    </row>
    <row r="414" spans="2:18">
      <c r="B414" s="94"/>
      <c r="C414" s="93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3"/>
    </row>
    <row r="415" spans="2:18">
      <c r="B415" s="94"/>
      <c r="C415" s="93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3"/>
    </row>
    <row r="416" spans="2:18">
      <c r="B416" s="94"/>
      <c r="C416" s="93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3"/>
    </row>
    <row r="417" spans="2:18">
      <c r="B417" s="94"/>
      <c r="C417" s="93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3"/>
    </row>
    <row r="418" spans="2:18">
      <c r="B418" s="94"/>
      <c r="C418" s="93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93"/>
    </row>
    <row r="419" spans="2:18">
      <c r="B419" s="94"/>
      <c r="C419" s="93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3"/>
    </row>
    <row r="420" spans="2:18">
      <c r="B420" s="94"/>
      <c r="C420" s="93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</row>
    <row r="421" spans="2:18">
      <c r="B421" s="94"/>
      <c r="C421" s="93"/>
      <c r="D421" s="93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3"/>
    </row>
    <row r="422" spans="2:18">
      <c r="B422" s="94"/>
      <c r="C422" s="93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3"/>
    </row>
    <row r="423" spans="2:18">
      <c r="B423" s="94"/>
      <c r="C423" s="93"/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3"/>
    </row>
    <row r="424" spans="2:18">
      <c r="B424" s="94"/>
      <c r="C424" s="93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</row>
    <row r="425" spans="2:18">
      <c r="B425" s="94"/>
      <c r="C425" s="93"/>
      <c r="D425" s="93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</row>
    <row r="426" spans="2:18">
      <c r="B426" s="94"/>
      <c r="C426" s="93"/>
      <c r="D426" s="93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3"/>
    </row>
    <row r="427" spans="2:18">
      <c r="B427" s="94"/>
      <c r="C427" s="93"/>
      <c r="D427" s="93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3"/>
    </row>
    <row r="428" spans="2:18">
      <c r="B428" s="94"/>
      <c r="C428" s="93"/>
      <c r="D428" s="93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</row>
    <row r="429" spans="2:18">
      <c r="B429" s="94"/>
      <c r="C429" s="93"/>
      <c r="D429" s="93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3"/>
    </row>
    <row r="430" spans="2:18">
      <c r="B430" s="94"/>
      <c r="C430" s="93"/>
      <c r="D430" s="93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</row>
    <row r="431" spans="2:18">
      <c r="B431" s="94"/>
      <c r="C431" s="93"/>
      <c r="D431" s="93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</row>
    <row r="432" spans="2:18">
      <c r="B432" s="94"/>
      <c r="C432" s="93"/>
      <c r="D432" s="93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</row>
    <row r="433" spans="2:18">
      <c r="B433" s="94"/>
      <c r="C433" s="93"/>
      <c r="D433" s="93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</row>
    <row r="434" spans="2:18">
      <c r="B434" s="94"/>
      <c r="C434" s="93"/>
      <c r="D434" s="93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3"/>
    </row>
    <row r="435" spans="2:18">
      <c r="B435" s="94"/>
      <c r="C435" s="93"/>
      <c r="D435" s="93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3"/>
    </row>
    <row r="436" spans="2:18">
      <c r="B436" s="94"/>
      <c r="C436" s="93"/>
      <c r="D436" s="93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3"/>
    </row>
    <row r="437" spans="2:18">
      <c r="B437" s="94"/>
      <c r="C437" s="93"/>
      <c r="D437" s="93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93"/>
    </row>
    <row r="438" spans="2:18">
      <c r="B438" s="94"/>
      <c r="C438" s="93"/>
      <c r="D438" s="93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3"/>
    </row>
    <row r="439" spans="2:18">
      <c r="B439" s="94"/>
      <c r="C439" s="93"/>
      <c r="D439" s="93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3"/>
    </row>
    <row r="440" spans="2:18">
      <c r="B440" s="94"/>
      <c r="C440" s="93"/>
      <c r="D440" s="93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3"/>
    </row>
    <row r="441" spans="2:18">
      <c r="B441" s="94"/>
      <c r="C441" s="93"/>
      <c r="D441" s="93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93"/>
    </row>
    <row r="442" spans="2:18">
      <c r="B442" s="94"/>
      <c r="C442" s="93"/>
      <c r="D442" s="93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3"/>
    </row>
    <row r="443" spans="2:18">
      <c r="B443" s="94"/>
      <c r="C443" s="93"/>
      <c r="D443" s="93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93"/>
    </row>
    <row r="444" spans="2:18">
      <c r="B444" s="94"/>
      <c r="C444" s="93"/>
      <c r="D444" s="93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3"/>
    </row>
    <row r="445" spans="2:18">
      <c r="B445" s="94"/>
      <c r="C445" s="93"/>
      <c r="D445" s="93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3"/>
    </row>
    <row r="446" spans="2:18">
      <c r="B446" s="94"/>
      <c r="C446" s="93"/>
      <c r="D446" s="93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3"/>
    </row>
    <row r="447" spans="2:18">
      <c r="B447" s="94"/>
      <c r="C447" s="93"/>
      <c r="D447" s="93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</row>
    <row r="448" spans="2:18">
      <c r="B448" s="94"/>
      <c r="C448" s="93"/>
      <c r="D448" s="93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3"/>
    </row>
    <row r="449" spans="2:18">
      <c r="B449" s="94"/>
      <c r="C449" s="93"/>
      <c r="D449" s="93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3"/>
    </row>
    <row r="450" spans="2:18">
      <c r="B450" s="94"/>
      <c r="C450" s="93"/>
      <c r="D450" s="93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3"/>
    </row>
    <row r="451" spans="2:18">
      <c r="B451" s="94"/>
      <c r="C451" s="93"/>
      <c r="D451" s="93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3"/>
      <c r="R451" s="93"/>
    </row>
    <row r="452" spans="2:18">
      <c r="B452" s="94"/>
      <c r="C452" s="93"/>
      <c r="D452" s="93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3"/>
      <c r="R452" s="93"/>
    </row>
    <row r="453" spans="2:18">
      <c r="B453" s="94"/>
      <c r="C453" s="93"/>
      <c r="D453" s="93"/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3"/>
      <c r="R453" s="93"/>
    </row>
    <row r="454" spans="2:18">
      <c r="B454" s="94"/>
      <c r="C454" s="93"/>
      <c r="D454" s="93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3"/>
      <c r="R454" s="93"/>
    </row>
    <row r="455" spans="2:18">
      <c r="B455" s="94"/>
      <c r="C455" s="93"/>
      <c r="D455" s="93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3"/>
      <c r="R455" s="93"/>
    </row>
    <row r="456" spans="2:18">
      <c r="B456" s="94"/>
      <c r="C456" s="93"/>
      <c r="D456" s="93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3"/>
      <c r="R456" s="93"/>
    </row>
    <row r="457" spans="2:18">
      <c r="B457" s="94"/>
      <c r="C457" s="93"/>
      <c r="D457" s="93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3"/>
      <c r="R457" s="93"/>
    </row>
    <row r="458" spans="2:18">
      <c r="B458" s="94"/>
      <c r="C458" s="93"/>
      <c r="D458" s="93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3"/>
      <c r="R458" s="93"/>
    </row>
    <row r="459" spans="2:18">
      <c r="B459" s="94"/>
      <c r="C459" s="93"/>
      <c r="D459" s="93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3"/>
      <c r="R459" s="93"/>
    </row>
    <row r="460" spans="2:18">
      <c r="B460" s="94"/>
      <c r="C460" s="93"/>
      <c r="D460" s="93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3"/>
      <c r="R460" s="93"/>
    </row>
    <row r="461" spans="2:18">
      <c r="B461" s="94"/>
      <c r="C461" s="93"/>
      <c r="D461" s="93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3"/>
      <c r="R461" s="93"/>
    </row>
    <row r="462" spans="2:18">
      <c r="B462" s="94"/>
      <c r="C462" s="93"/>
      <c r="D462" s="93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3"/>
      <c r="R462" s="93"/>
    </row>
    <row r="463" spans="2:18">
      <c r="B463" s="94"/>
      <c r="C463" s="93"/>
      <c r="D463" s="93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3"/>
      <c r="R463" s="93"/>
    </row>
    <row r="464" spans="2:18">
      <c r="B464" s="94"/>
      <c r="C464" s="93"/>
      <c r="D464" s="93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3"/>
    </row>
    <row r="465" spans="2:18">
      <c r="B465" s="94"/>
      <c r="C465" s="93"/>
      <c r="D465" s="93"/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3"/>
      <c r="R465" s="93"/>
    </row>
    <row r="466" spans="2:18">
      <c r="B466" s="94"/>
      <c r="C466" s="93"/>
      <c r="D466" s="93"/>
      <c r="E466" s="93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3"/>
      <c r="R466" s="93"/>
    </row>
    <row r="467" spans="2:18">
      <c r="B467" s="94"/>
      <c r="C467" s="93"/>
      <c r="D467" s="93"/>
      <c r="E467" s="93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3"/>
      <c r="R467" s="93"/>
    </row>
    <row r="468" spans="2:18">
      <c r="B468" s="94"/>
      <c r="C468" s="93"/>
      <c r="D468" s="93"/>
      <c r="E468" s="93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3"/>
      <c r="R468" s="93"/>
    </row>
    <row r="469" spans="2:18">
      <c r="B469" s="94"/>
      <c r="C469" s="93"/>
      <c r="D469" s="93"/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3"/>
      <c r="R469" s="93"/>
    </row>
    <row r="470" spans="2:18">
      <c r="B470" s="94"/>
      <c r="C470" s="93"/>
      <c r="D470" s="93"/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3"/>
      <c r="R470" s="93"/>
    </row>
    <row r="471" spans="2:18">
      <c r="B471" s="94"/>
      <c r="C471" s="93"/>
      <c r="D471" s="93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3"/>
      <c r="R471" s="93"/>
    </row>
    <row r="472" spans="2:18">
      <c r="B472" s="94"/>
      <c r="C472" s="93"/>
      <c r="D472" s="93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3"/>
      <c r="R472" s="93"/>
    </row>
    <row r="473" spans="2:18">
      <c r="B473" s="94"/>
      <c r="C473" s="93"/>
      <c r="D473" s="93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3"/>
      <c r="R473" s="93"/>
    </row>
    <row r="474" spans="2:18">
      <c r="B474" s="94"/>
      <c r="C474" s="93"/>
      <c r="D474" s="93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3"/>
      <c r="R474" s="93"/>
    </row>
    <row r="475" spans="2:18">
      <c r="B475" s="94"/>
      <c r="C475" s="93"/>
      <c r="D475" s="93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3"/>
      <c r="R475" s="93"/>
    </row>
    <row r="476" spans="2:18">
      <c r="B476" s="94"/>
      <c r="C476" s="93"/>
      <c r="D476" s="93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3"/>
      <c r="R476" s="93"/>
    </row>
    <row r="477" spans="2:18">
      <c r="B477" s="94"/>
      <c r="C477" s="93"/>
      <c r="D477" s="93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3"/>
      <c r="R477" s="93"/>
    </row>
    <row r="478" spans="2:18">
      <c r="B478" s="94"/>
      <c r="C478" s="93"/>
      <c r="D478" s="93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3"/>
      <c r="R478" s="93"/>
    </row>
    <row r="479" spans="2:18">
      <c r="B479" s="94"/>
      <c r="C479" s="93"/>
      <c r="D479" s="93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3"/>
      <c r="R479" s="93"/>
    </row>
    <row r="480" spans="2:18">
      <c r="B480" s="94"/>
      <c r="C480" s="93"/>
      <c r="D480" s="93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93"/>
    </row>
    <row r="481" spans="2:18">
      <c r="B481" s="94"/>
      <c r="C481" s="93"/>
      <c r="D481" s="93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3"/>
    </row>
    <row r="482" spans="2:18">
      <c r="B482" s="94"/>
      <c r="C482" s="93"/>
      <c r="D482" s="93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</row>
    <row r="483" spans="2:18">
      <c r="B483" s="94"/>
      <c r="C483" s="93"/>
      <c r="D483" s="93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3"/>
    </row>
    <row r="484" spans="2:18">
      <c r="B484" s="94"/>
      <c r="C484" s="93"/>
      <c r="D484" s="93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</row>
    <row r="485" spans="2:18">
      <c r="B485" s="94"/>
      <c r="C485" s="93"/>
      <c r="D485" s="93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</row>
    <row r="486" spans="2:18">
      <c r="B486" s="94"/>
      <c r="C486" s="93"/>
      <c r="D486" s="93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/>
    </row>
    <row r="487" spans="2:18">
      <c r="B487" s="94"/>
      <c r="C487" s="93"/>
      <c r="D487" s="93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</row>
    <row r="488" spans="2:18">
      <c r="B488" s="94"/>
      <c r="C488" s="93"/>
      <c r="D488" s="93"/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</row>
    <row r="489" spans="2:18">
      <c r="B489" s="94"/>
      <c r="C489" s="93"/>
      <c r="D489" s="93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3"/>
    </row>
    <row r="490" spans="2:18">
      <c r="B490" s="94"/>
      <c r="C490" s="93"/>
      <c r="D490" s="93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</row>
    <row r="491" spans="2:18">
      <c r="B491" s="94"/>
      <c r="C491" s="93"/>
      <c r="D491" s="93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93"/>
    </row>
    <row r="492" spans="2:18">
      <c r="B492" s="94"/>
      <c r="C492" s="93"/>
      <c r="D492" s="93"/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93"/>
    </row>
    <row r="493" spans="2:18">
      <c r="B493" s="94"/>
      <c r="C493" s="93"/>
      <c r="D493" s="93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</row>
    <row r="494" spans="2:18">
      <c r="B494" s="94"/>
      <c r="C494" s="93"/>
      <c r="D494" s="93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</row>
    <row r="495" spans="2:18">
      <c r="B495" s="94"/>
      <c r="C495" s="93"/>
      <c r="D495" s="93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</row>
    <row r="496" spans="2:18">
      <c r="B496" s="94"/>
      <c r="C496" s="93"/>
      <c r="D496" s="93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</row>
    <row r="497" spans="2:18">
      <c r="B497" s="94"/>
      <c r="C497" s="93"/>
      <c r="D497" s="93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3"/>
    </row>
    <row r="498" spans="2:18">
      <c r="B498" s="94"/>
      <c r="C498" s="93"/>
      <c r="D498" s="93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/>
    </row>
    <row r="499" spans="2:18">
      <c r="B499" s="94"/>
      <c r="C499" s="93"/>
      <c r="D499" s="93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</row>
    <row r="500" spans="2:18">
      <c r="B500" s="94"/>
      <c r="C500" s="93"/>
      <c r="D500" s="93"/>
      <c r="E500" s="93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3"/>
    </row>
    <row r="501" spans="2:18">
      <c r="B501" s="94"/>
      <c r="C501" s="93"/>
      <c r="D501" s="93"/>
      <c r="E501" s="93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3"/>
      <c r="R501" s="93"/>
    </row>
    <row r="502" spans="2:18">
      <c r="B502" s="94"/>
      <c r="C502" s="93"/>
      <c r="D502" s="93"/>
      <c r="E502" s="93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3"/>
    </row>
    <row r="503" spans="2:18">
      <c r="B503" s="94"/>
      <c r="C503" s="93"/>
      <c r="D503" s="93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3"/>
      <c r="R503" s="93"/>
    </row>
    <row r="504" spans="2:18">
      <c r="B504" s="94"/>
      <c r="C504" s="93"/>
      <c r="D504" s="93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3"/>
    </row>
    <row r="505" spans="2:18">
      <c r="B505" s="94"/>
      <c r="C505" s="93"/>
      <c r="D505" s="93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3"/>
    </row>
    <row r="506" spans="2:18">
      <c r="B506" s="94"/>
      <c r="C506" s="93"/>
      <c r="D506" s="93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</row>
    <row r="507" spans="2:18">
      <c r="B507" s="94"/>
      <c r="C507" s="93"/>
      <c r="D507" s="93"/>
      <c r="E507" s="93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</row>
    <row r="508" spans="2:18">
      <c r="B508" s="94"/>
      <c r="C508" s="93"/>
      <c r="D508" s="93"/>
      <c r="E508" s="93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3"/>
      <c r="R508" s="93"/>
    </row>
    <row r="509" spans="2:18">
      <c r="B509" s="94"/>
      <c r="C509" s="93"/>
      <c r="D509" s="93"/>
      <c r="E509" s="93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3"/>
      <c r="R509" s="93"/>
    </row>
    <row r="510" spans="2:18">
      <c r="B510" s="94"/>
      <c r="C510" s="93"/>
      <c r="D510" s="93"/>
      <c r="E510" s="93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3"/>
      <c r="R510" s="93"/>
    </row>
    <row r="511" spans="2:18">
      <c r="B511" s="94"/>
      <c r="C511" s="93"/>
      <c r="D511" s="93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3"/>
      <c r="R511" s="93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69:D69"/>
  </mergeCells>
  <phoneticPr fontId="4" type="noConversion"/>
  <dataValidations count="1">
    <dataValidation allowBlank="1" showInputMessage="1" showErrorMessage="1" sqref="N10:Q10 N9 N1:N7 C5:C29 O1:Q9 E1:I30 D1:D29 A1:B1048576 J1:M1048576 N32:N1048576 O11:Q1048576 C32:I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>
      <selection activeCell="C18" sqref="C18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146</v>
      </c>
      <c r="C1" s="46" t="s" vm="1">
        <v>229</v>
      </c>
    </row>
    <row r="2" spans="2:16">
      <c r="B2" s="46" t="s">
        <v>145</v>
      </c>
      <c r="C2" s="46" t="s">
        <v>230</v>
      </c>
    </row>
    <row r="3" spans="2:16">
      <c r="B3" s="46" t="s">
        <v>147</v>
      </c>
      <c r="C3" s="46" t="s">
        <v>231</v>
      </c>
    </row>
    <row r="4" spans="2:16">
      <c r="B4" s="46" t="s">
        <v>148</v>
      </c>
      <c r="C4" s="46">
        <v>9455</v>
      </c>
    </row>
    <row r="6" spans="2:16" ht="26.25" customHeight="1">
      <c r="B6" s="143" t="s">
        <v>186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</row>
    <row r="7" spans="2:16" s="3" customFormat="1" ht="63">
      <c r="B7" s="21" t="s">
        <v>116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181</v>
      </c>
      <c r="L7" s="29" t="s">
        <v>205</v>
      </c>
      <c r="M7" s="29" t="s">
        <v>182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212</v>
      </c>
      <c r="M8" s="31" t="s">
        <v>208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2816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07">
        <v>0</v>
      </c>
      <c r="N10" s="87"/>
      <c r="O10" s="108">
        <v>0</v>
      </c>
      <c r="P10" s="108">
        <v>0</v>
      </c>
    </row>
    <row r="11" spans="2:16" ht="20.25" customHeight="1">
      <c r="B11" s="109" t="s">
        <v>220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09" t="s">
        <v>112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09" t="s">
        <v>211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4"/>
      <c r="C110" s="94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</row>
    <row r="111" spans="2:16">
      <c r="B111" s="94"/>
      <c r="C111" s="94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</row>
    <row r="112" spans="2:16">
      <c r="B112" s="94"/>
      <c r="C112" s="94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</row>
    <row r="113" spans="2:16">
      <c r="B113" s="94"/>
      <c r="C113" s="94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</row>
    <row r="114" spans="2:16">
      <c r="B114" s="94"/>
      <c r="C114" s="94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</row>
    <row r="115" spans="2:16">
      <c r="B115" s="94"/>
      <c r="C115" s="94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</row>
    <row r="116" spans="2:16">
      <c r="B116" s="94"/>
      <c r="C116" s="94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</row>
    <row r="117" spans="2:16">
      <c r="B117" s="94"/>
      <c r="C117" s="94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</row>
    <row r="118" spans="2:16">
      <c r="B118" s="94"/>
      <c r="C118" s="94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</row>
    <row r="119" spans="2:16">
      <c r="B119" s="94"/>
      <c r="C119" s="94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</row>
    <row r="120" spans="2:16">
      <c r="B120" s="94"/>
      <c r="C120" s="94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</row>
    <row r="121" spans="2:16">
      <c r="B121" s="94"/>
      <c r="C121" s="94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</row>
    <row r="122" spans="2:16">
      <c r="B122" s="94"/>
      <c r="C122" s="94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</row>
    <row r="123" spans="2:16">
      <c r="B123" s="94"/>
      <c r="C123" s="94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</row>
    <row r="124" spans="2:16">
      <c r="B124" s="94"/>
      <c r="C124" s="94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</row>
    <row r="125" spans="2:16">
      <c r="B125" s="94"/>
      <c r="C125" s="94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</row>
    <row r="126" spans="2:16">
      <c r="B126" s="94"/>
      <c r="C126" s="94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</row>
    <row r="127" spans="2:16">
      <c r="B127" s="94"/>
      <c r="C127" s="94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</row>
    <row r="128" spans="2:16">
      <c r="B128" s="94"/>
      <c r="C128" s="94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</row>
    <row r="129" spans="2:16">
      <c r="B129" s="94"/>
      <c r="C129" s="94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</row>
    <row r="130" spans="2:16">
      <c r="B130" s="94"/>
      <c r="C130" s="94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</row>
    <row r="131" spans="2:16">
      <c r="B131" s="94"/>
      <c r="C131" s="94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</row>
    <row r="132" spans="2:16">
      <c r="B132" s="94"/>
      <c r="C132" s="94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</row>
    <row r="133" spans="2:16">
      <c r="B133" s="94"/>
      <c r="C133" s="94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</row>
    <row r="134" spans="2:16">
      <c r="B134" s="94"/>
      <c r="C134" s="94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</row>
    <row r="135" spans="2:16">
      <c r="B135" s="94"/>
      <c r="C135" s="94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</row>
    <row r="136" spans="2:16">
      <c r="B136" s="94"/>
      <c r="C136" s="94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</row>
    <row r="137" spans="2:16">
      <c r="B137" s="94"/>
      <c r="C137" s="94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</row>
    <row r="138" spans="2:16">
      <c r="B138" s="94"/>
      <c r="C138" s="94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</row>
    <row r="139" spans="2:16">
      <c r="B139" s="94"/>
      <c r="C139" s="94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</row>
    <row r="140" spans="2:16">
      <c r="B140" s="94"/>
      <c r="C140" s="94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</row>
    <row r="141" spans="2:16">
      <c r="B141" s="94"/>
      <c r="C141" s="94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</row>
    <row r="142" spans="2:16">
      <c r="B142" s="94"/>
      <c r="C142" s="94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</row>
    <row r="143" spans="2:16">
      <c r="B143" s="94"/>
      <c r="C143" s="94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</row>
    <row r="144" spans="2:16">
      <c r="B144" s="94"/>
      <c r="C144" s="94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</row>
    <row r="145" spans="2:16">
      <c r="B145" s="94"/>
      <c r="C145" s="94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</row>
    <row r="146" spans="2:16">
      <c r="B146" s="94"/>
      <c r="C146" s="94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</row>
    <row r="147" spans="2:16">
      <c r="B147" s="94"/>
      <c r="C147" s="94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</row>
    <row r="148" spans="2:16">
      <c r="B148" s="94"/>
      <c r="C148" s="94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</row>
    <row r="149" spans="2:16">
      <c r="B149" s="94"/>
      <c r="C149" s="94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</row>
    <row r="150" spans="2:16">
      <c r="B150" s="94"/>
      <c r="C150" s="94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</row>
    <row r="151" spans="2:16">
      <c r="B151" s="94"/>
      <c r="C151" s="94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</row>
    <row r="152" spans="2:16">
      <c r="B152" s="94"/>
      <c r="C152" s="94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</row>
    <row r="153" spans="2:16">
      <c r="B153" s="94"/>
      <c r="C153" s="94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</row>
    <row r="154" spans="2:16">
      <c r="B154" s="94"/>
      <c r="C154" s="94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</row>
    <row r="155" spans="2:16">
      <c r="B155" s="94"/>
      <c r="C155" s="94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</row>
    <row r="156" spans="2:16">
      <c r="B156" s="94"/>
      <c r="C156" s="94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</row>
    <row r="157" spans="2:16">
      <c r="B157" s="94"/>
      <c r="C157" s="94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</row>
    <row r="158" spans="2:16">
      <c r="B158" s="94"/>
      <c r="C158" s="94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</row>
    <row r="159" spans="2:16">
      <c r="B159" s="94"/>
      <c r="C159" s="94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</row>
    <row r="160" spans="2:16">
      <c r="B160" s="94"/>
      <c r="C160" s="94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</row>
    <row r="161" spans="2:16">
      <c r="B161" s="94"/>
      <c r="C161" s="94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</row>
    <row r="162" spans="2:16">
      <c r="B162" s="94"/>
      <c r="C162" s="94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</row>
    <row r="163" spans="2:16">
      <c r="B163" s="94"/>
      <c r="C163" s="94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</row>
    <row r="164" spans="2:16">
      <c r="B164" s="94"/>
      <c r="C164" s="94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</row>
    <row r="165" spans="2:16">
      <c r="B165" s="94"/>
      <c r="C165" s="94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</row>
    <row r="166" spans="2:16">
      <c r="B166" s="94"/>
      <c r="C166" s="94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</row>
    <row r="167" spans="2:16">
      <c r="B167" s="94"/>
      <c r="C167" s="94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</row>
    <row r="168" spans="2:16">
      <c r="B168" s="94"/>
      <c r="C168" s="94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</row>
    <row r="169" spans="2:16">
      <c r="B169" s="94"/>
      <c r="C169" s="94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</row>
    <row r="170" spans="2:16">
      <c r="B170" s="94"/>
      <c r="C170" s="94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</row>
    <row r="171" spans="2:16">
      <c r="B171" s="94"/>
      <c r="C171" s="94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</row>
    <row r="172" spans="2:16">
      <c r="B172" s="94"/>
      <c r="C172" s="94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</row>
    <row r="173" spans="2:16">
      <c r="B173" s="94"/>
      <c r="C173" s="94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</row>
    <row r="174" spans="2:16">
      <c r="B174" s="94"/>
      <c r="C174" s="94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</row>
    <row r="175" spans="2:16">
      <c r="B175" s="94"/>
      <c r="C175" s="94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</row>
    <row r="176" spans="2:16">
      <c r="B176" s="94"/>
      <c r="C176" s="94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</row>
    <row r="177" spans="2:16">
      <c r="B177" s="94"/>
      <c r="C177" s="94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</row>
    <row r="178" spans="2:16">
      <c r="B178" s="94"/>
      <c r="C178" s="94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</row>
    <row r="179" spans="2:16">
      <c r="B179" s="94"/>
      <c r="C179" s="94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</row>
    <row r="180" spans="2:16">
      <c r="B180" s="94"/>
      <c r="C180" s="94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</row>
    <row r="181" spans="2:16">
      <c r="B181" s="94"/>
      <c r="C181" s="94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</row>
    <row r="182" spans="2:16">
      <c r="B182" s="94"/>
      <c r="C182" s="94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</row>
    <row r="183" spans="2:16">
      <c r="B183" s="94"/>
      <c r="C183" s="94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</row>
    <row r="184" spans="2:16">
      <c r="B184" s="94"/>
      <c r="C184" s="94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</row>
    <row r="185" spans="2:16">
      <c r="B185" s="94"/>
      <c r="C185" s="94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</row>
    <row r="186" spans="2:16">
      <c r="B186" s="94"/>
      <c r="C186" s="94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</row>
    <row r="187" spans="2:16">
      <c r="B187" s="94"/>
      <c r="C187" s="94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</row>
    <row r="188" spans="2:16">
      <c r="B188" s="94"/>
      <c r="C188" s="94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</row>
    <row r="189" spans="2:16">
      <c r="B189" s="94"/>
      <c r="C189" s="94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</row>
    <row r="190" spans="2:16">
      <c r="B190" s="94"/>
      <c r="C190" s="94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</row>
    <row r="191" spans="2:16">
      <c r="B191" s="94"/>
      <c r="C191" s="94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</row>
    <row r="192" spans="2:16">
      <c r="B192" s="94"/>
      <c r="C192" s="94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</row>
    <row r="193" spans="2:16">
      <c r="B193" s="94"/>
      <c r="C193" s="94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</row>
    <row r="194" spans="2:16">
      <c r="B194" s="94"/>
      <c r="C194" s="94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</row>
    <row r="195" spans="2:16">
      <c r="B195" s="94"/>
      <c r="C195" s="94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</row>
    <row r="196" spans="2:16">
      <c r="B196" s="94"/>
      <c r="C196" s="94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</row>
    <row r="197" spans="2:16">
      <c r="B197" s="94"/>
      <c r="C197" s="94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</row>
    <row r="198" spans="2:16">
      <c r="B198" s="94"/>
      <c r="C198" s="94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</row>
    <row r="199" spans="2:16">
      <c r="B199" s="94"/>
      <c r="C199" s="94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</row>
    <row r="200" spans="2:16">
      <c r="B200" s="94"/>
      <c r="C200" s="94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</row>
    <row r="201" spans="2:16">
      <c r="B201" s="94"/>
      <c r="C201" s="94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</row>
    <row r="202" spans="2:16">
      <c r="B202" s="94"/>
      <c r="C202" s="94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</row>
    <row r="203" spans="2:16">
      <c r="B203" s="94"/>
      <c r="C203" s="94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</row>
    <row r="204" spans="2:16">
      <c r="B204" s="94"/>
      <c r="C204" s="94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</row>
    <row r="205" spans="2:16">
      <c r="B205" s="94"/>
      <c r="C205" s="94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</row>
    <row r="206" spans="2:16">
      <c r="B206" s="94"/>
      <c r="C206" s="94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</row>
    <row r="207" spans="2:16">
      <c r="B207" s="94"/>
      <c r="C207" s="94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</row>
    <row r="208" spans="2:16">
      <c r="B208" s="94"/>
      <c r="C208" s="94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</row>
    <row r="209" spans="2:16">
      <c r="B209" s="94"/>
      <c r="C209" s="94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</row>
    <row r="210" spans="2:16">
      <c r="B210" s="94"/>
      <c r="C210" s="94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</row>
    <row r="211" spans="2:16">
      <c r="B211" s="94"/>
      <c r="C211" s="94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</row>
    <row r="212" spans="2:16">
      <c r="B212" s="94"/>
      <c r="C212" s="94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</row>
    <row r="213" spans="2:16">
      <c r="B213" s="94"/>
      <c r="C213" s="94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</row>
    <row r="214" spans="2:16">
      <c r="B214" s="94"/>
      <c r="C214" s="94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</row>
    <row r="215" spans="2:16">
      <c r="B215" s="94"/>
      <c r="C215" s="94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</row>
    <row r="216" spans="2:16">
      <c r="B216" s="94"/>
      <c r="C216" s="94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</row>
    <row r="217" spans="2:16">
      <c r="B217" s="94"/>
      <c r="C217" s="94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</row>
    <row r="218" spans="2:16">
      <c r="B218" s="94"/>
      <c r="C218" s="94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</row>
    <row r="219" spans="2:16">
      <c r="B219" s="94"/>
      <c r="C219" s="94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</row>
    <row r="220" spans="2:16">
      <c r="B220" s="94"/>
      <c r="C220" s="94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</row>
    <row r="221" spans="2:16">
      <c r="B221" s="94"/>
      <c r="C221" s="94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</row>
    <row r="222" spans="2:16">
      <c r="B222" s="94"/>
      <c r="C222" s="94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</row>
    <row r="223" spans="2:16">
      <c r="B223" s="94"/>
      <c r="C223" s="94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</row>
    <row r="224" spans="2:16">
      <c r="B224" s="94"/>
      <c r="C224" s="94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</row>
    <row r="225" spans="2:16">
      <c r="B225" s="94"/>
      <c r="C225" s="94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</row>
    <row r="226" spans="2:16">
      <c r="B226" s="94"/>
      <c r="C226" s="94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</row>
    <row r="227" spans="2:16">
      <c r="B227" s="94"/>
      <c r="C227" s="94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</row>
    <row r="228" spans="2:16">
      <c r="B228" s="94"/>
      <c r="C228" s="94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</row>
    <row r="229" spans="2:16">
      <c r="B229" s="94"/>
      <c r="C229" s="94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</row>
    <row r="230" spans="2:16">
      <c r="B230" s="94"/>
      <c r="C230" s="94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</row>
    <row r="231" spans="2:16">
      <c r="B231" s="94"/>
      <c r="C231" s="94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</row>
    <row r="232" spans="2:16">
      <c r="B232" s="94"/>
      <c r="C232" s="94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</row>
    <row r="233" spans="2:16">
      <c r="B233" s="94"/>
      <c r="C233" s="94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</row>
    <row r="234" spans="2:16">
      <c r="B234" s="94"/>
      <c r="C234" s="94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</row>
    <row r="235" spans="2:16">
      <c r="B235" s="94"/>
      <c r="C235" s="94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</row>
    <row r="236" spans="2:16">
      <c r="B236" s="94"/>
      <c r="C236" s="94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</row>
    <row r="237" spans="2:16">
      <c r="B237" s="94"/>
      <c r="C237" s="94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</row>
    <row r="238" spans="2:16">
      <c r="B238" s="94"/>
      <c r="C238" s="94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</row>
    <row r="239" spans="2:16">
      <c r="B239" s="94"/>
      <c r="C239" s="94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</row>
    <row r="240" spans="2:16">
      <c r="B240" s="94"/>
      <c r="C240" s="94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</row>
    <row r="241" spans="2:16">
      <c r="B241" s="94"/>
      <c r="C241" s="94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</row>
    <row r="242" spans="2:16">
      <c r="B242" s="94"/>
      <c r="C242" s="94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</row>
    <row r="243" spans="2:16">
      <c r="B243" s="94"/>
      <c r="C243" s="94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</row>
    <row r="244" spans="2:16">
      <c r="B244" s="94"/>
      <c r="C244" s="94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</row>
    <row r="245" spans="2:16">
      <c r="B245" s="94"/>
      <c r="C245" s="94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</row>
    <row r="246" spans="2:16">
      <c r="B246" s="94"/>
      <c r="C246" s="94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</row>
    <row r="247" spans="2:16">
      <c r="B247" s="94"/>
      <c r="C247" s="94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</row>
    <row r="248" spans="2:16">
      <c r="B248" s="94"/>
      <c r="C248" s="94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</row>
    <row r="249" spans="2:16">
      <c r="B249" s="94"/>
      <c r="C249" s="94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</row>
    <row r="250" spans="2:16">
      <c r="B250" s="94"/>
      <c r="C250" s="94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</row>
    <row r="251" spans="2:16">
      <c r="B251" s="94"/>
      <c r="C251" s="94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</row>
    <row r="252" spans="2:16">
      <c r="B252" s="94"/>
      <c r="C252" s="94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</row>
    <row r="253" spans="2:16">
      <c r="B253" s="94"/>
      <c r="C253" s="94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</row>
    <row r="254" spans="2:16">
      <c r="B254" s="94"/>
      <c r="C254" s="94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</row>
    <row r="255" spans="2:16">
      <c r="B255" s="94"/>
      <c r="C255" s="94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</row>
    <row r="256" spans="2:16">
      <c r="B256" s="94"/>
      <c r="C256" s="94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</row>
    <row r="257" spans="2:16">
      <c r="B257" s="94"/>
      <c r="C257" s="94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</row>
    <row r="258" spans="2:16">
      <c r="B258" s="94"/>
      <c r="C258" s="94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</row>
    <row r="259" spans="2:16">
      <c r="B259" s="94"/>
      <c r="C259" s="94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</row>
    <row r="260" spans="2:16">
      <c r="B260" s="94"/>
      <c r="C260" s="94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</row>
    <row r="261" spans="2:16">
      <c r="B261" s="94"/>
      <c r="C261" s="94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</row>
    <row r="262" spans="2:16">
      <c r="B262" s="94"/>
      <c r="C262" s="94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</row>
    <row r="263" spans="2:16">
      <c r="B263" s="94"/>
      <c r="C263" s="94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</row>
    <row r="264" spans="2:16">
      <c r="B264" s="94"/>
      <c r="C264" s="94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</row>
    <row r="265" spans="2:16">
      <c r="B265" s="94"/>
      <c r="C265" s="94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</row>
    <row r="266" spans="2:16">
      <c r="B266" s="94"/>
      <c r="C266" s="94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</row>
    <row r="267" spans="2:16">
      <c r="B267" s="94"/>
      <c r="C267" s="94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</row>
    <row r="268" spans="2:16">
      <c r="B268" s="94"/>
      <c r="C268" s="94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</row>
    <row r="269" spans="2:16">
      <c r="B269" s="94"/>
      <c r="C269" s="94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</row>
    <row r="270" spans="2:16">
      <c r="B270" s="94"/>
      <c r="C270" s="94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</row>
    <row r="271" spans="2:16">
      <c r="B271" s="94"/>
      <c r="C271" s="94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</row>
    <row r="272" spans="2:16">
      <c r="B272" s="94"/>
      <c r="C272" s="94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</row>
    <row r="273" spans="2:16">
      <c r="B273" s="94"/>
      <c r="C273" s="94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</row>
    <row r="274" spans="2:16">
      <c r="B274" s="94"/>
      <c r="C274" s="94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</row>
    <row r="275" spans="2:16">
      <c r="B275" s="94"/>
      <c r="C275" s="94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</row>
    <row r="276" spans="2:16">
      <c r="B276" s="94"/>
      <c r="C276" s="94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</row>
    <row r="277" spans="2:16">
      <c r="B277" s="94"/>
      <c r="C277" s="94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</row>
    <row r="278" spans="2:16">
      <c r="B278" s="94"/>
      <c r="C278" s="94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</row>
    <row r="279" spans="2:16">
      <c r="B279" s="94"/>
      <c r="C279" s="94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</row>
    <row r="280" spans="2:16">
      <c r="B280" s="94"/>
      <c r="C280" s="94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</row>
    <row r="281" spans="2:16">
      <c r="B281" s="94"/>
      <c r="C281" s="94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</row>
    <row r="282" spans="2:16">
      <c r="B282" s="94"/>
      <c r="C282" s="94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</row>
    <row r="283" spans="2:16">
      <c r="B283" s="94"/>
      <c r="C283" s="94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</row>
    <row r="284" spans="2:16">
      <c r="B284" s="94"/>
      <c r="C284" s="94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</row>
    <row r="285" spans="2:16">
      <c r="B285" s="94"/>
      <c r="C285" s="94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</row>
    <row r="286" spans="2:16">
      <c r="B286" s="94"/>
      <c r="C286" s="94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</row>
    <row r="287" spans="2:16">
      <c r="B287" s="94"/>
      <c r="C287" s="94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</row>
    <row r="288" spans="2:16">
      <c r="B288" s="94"/>
      <c r="C288" s="94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</row>
    <row r="289" spans="2:16">
      <c r="B289" s="94"/>
      <c r="C289" s="94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</row>
    <row r="290" spans="2:16">
      <c r="B290" s="94"/>
      <c r="C290" s="94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</row>
    <row r="291" spans="2:16">
      <c r="B291" s="94"/>
      <c r="C291" s="94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</row>
    <row r="292" spans="2:16">
      <c r="B292" s="94"/>
      <c r="C292" s="94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</row>
    <row r="293" spans="2:16">
      <c r="B293" s="94"/>
      <c r="C293" s="94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</row>
    <row r="294" spans="2:16">
      <c r="B294" s="94"/>
      <c r="C294" s="94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</row>
    <row r="295" spans="2:16">
      <c r="B295" s="94"/>
      <c r="C295" s="94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</row>
    <row r="296" spans="2:16">
      <c r="B296" s="94"/>
      <c r="C296" s="94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</row>
    <row r="297" spans="2:16">
      <c r="B297" s="94"/>
      <c r="C297" s="94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</row>
    <row r="298" spans="2:16">
      <c r="B298" s="94"/>
      <c r="C298" s="94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</row>
    <row r="299" spans="2:16">
      <c r="B299" s="94"/>
      <c r="C299" s="94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</row>
    <row r="300" spans="2:16">
      <c r="B300" s="94"/>
      <c r="C300" s="94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</row>
    <row r="301" spans="2:16">
      <c r="B301" s="94"/>
      <c r="C301" s="94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</row>
    <row r="302" spans="2:16">
      <c r="B302" s="94"/>
      <c r="C302" s="94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</row>
    <row r="303" spans="2:16">
      <c r="B303" s="94"/>
      <c r="C303" s="94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</row>
    <row r="304" spans="2:16">
      <c r="B304" s="94"/>
      <c r="C304" s="94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</row>
    <row r="305" spans="2:16">
      <c r="B305" s="94"/>
      <c r="C305" s="94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</row>
    <row r="306" spans="2:16">
      <c r="B306" s="94"/>
      <c r="C306" s="94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</row>
    <row r="307" spans="2:16">
      <c r="B307" s="94"/>
      <c r="C307" s="94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</row>
    <row r="308" spans="2:16">
      <c r="B308" s="94"/>
      <c r="C308" s="94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</row>
    <row r="309" spans="2:16">
      <c r="B309" s="94"/>
      <c r="C309" s="94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</row>
    <row r="310" spans="2:16">
      <c r="B310" s="94"/>
      <c r="C310" s="94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</row>
    <row r="311" spans="2:16">
      <c r="B311" s="94"/>
      <c r="C311" s="94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</row>
    <row r="312" spans="2:16">
      <c r="B312" s="94"/>
      <c r="C312" s="94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</row>
    <row r="313" spans="2:16">
      <c r="B313" s="94"/>
      <c r="C313" s="94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</row>
    <row r="314" spans="2:16">
      <c r="B314" s="94"/>
      <c r="C314" s="94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</row>
    <row r="315" spans="2:16">
      <c r="B315" s="94"/>
      <c r="C315" s="94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</row>
    <row r="316" spans="2:16">
      <c r="B316" s="94"/>
      <c r="C316" s="94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</row>
    <row r="317" spans="2:16">
      <c r="B317" s="94"/>
      <c r="C317" s="94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</row>
    <row r="318" spans="2:16">
      <c r="B318" s="94"/>
      <c r="C318" s="94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</row>
    <row r="319" spans="2:16">
      <c r="B319" s="94"/>
      <c r="C319" s="94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</row>
    <row r="320" spans="2:16">
      <c r="B320" s="94"/>
      <c r="C320" s="94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</row>
    <row r="321" spans="2:16">
      <c r="B321" s="94"/>
      <c r="C321" s="94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</row>
    <row r="322" spans="2:16">
      <c r="B322" s="94"/>
      <c r="C322" s="94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</row>
    <row r="323" spans="2:16">
      <c r="B323" s="94"/>
      <c r="C323" s="94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</row>
    <row r="324" spans="2:16">
      <c r="B324" s="94"/>
      <c r="C324" s="94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</row>
    <row r="325" spans="2:16">
      <c r="B325" s="94"/>
      <c r="C325" s="94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</row>
    <row r="326" spans="2:16">
      <c r="B326" s="94"/>
      <c r="C326" s="94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</row>
    <row r="327" spans="2:16">
      <c r="B327" s="94"/>
      <c r="C327" s="94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</row>
    <row r="328" spans="2:16">
      <c r="B328" s="94"/>
      <c r="C328" s="94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</row>
    <row r="329" spans="2:16">
      <c r="B329" s="94"/>
      <c r="C329" s="94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</row>
    <row r="330" spans="2:16">
      <c r="B330" s="94"/>
      <c r="C330" s="94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</row>
    <row r="331" spans="2:16">
      <c r="B331" s="94"/>
      <c r="C331" s="94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</row>
    <row r="332" spans="2:16">
      <c r="B332" s="94"/>
      <c r="C332" s="94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</row>
    <row r="333" spans="2:16">
      <c r="B333" s="94"/>
      <c r="C333" s="94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</row>
    <row r="334" spans="2:16">
      <c r="B334" s="94"/>
      <c r="C334" s="94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</row>
    <row r="335" spans="2:16">
      <c r="B335" s="94"/>
      <c r="C335" s="94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</row>
    <row r="336" spans="2:16">
      <c r="B336" s="94"/>
      <c r="C336" s="94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</row>
    <row r="337" spans="2:16">
      <c r="B337" s="94"/>
      <c r="C337" s="94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</row>
    <row r="338" spans="2:16">
      <c r="B338" s="94"/>
      <c r="C338" s="94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</row>
    <row r="339" spans="2:16">
      <c r="B339" s="94"/>
      <c r="C339" s="94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</row>
    <row r="340" spans="2:16">
      <c r="B340" s="94"/>
      <c r="C340" s="94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</row>
    <row r="341" spans="2:16">
      <c r="B341" s="94"/>
      <c r="C341" s="94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</row>
    <row r="342" spans="2:16">
      <c r="B342" s="94"/>
      <c r="C342" s="94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</row>
    <row r="343" spans="2:16">
      <c r="B343" s="94"/>
      <c r="C343" s="94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</row>
    <row r="344" spans="2:16">
      <c r="B344" s="94"/>
      <c r="C344" s="94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</row>
    <row r="345" spans="2:16">
      <c r="B345" s="94"/>
      <c r="C345" s="94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</row>
    <row r="346" spans="2:16">
      <c r="B346" s="94"/>
      <c r="C346" s="94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</row>
    <row r="347" spans="2:16">
      <c r="B347" s="94"/>
      <c r="C347" s="94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</row>
    <row r="348" spans="2:16">
      <c r="B348" s="94"/>
      <c r="C348" s="94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</row>
    <row r="349" spans="2:16">
      <c r="B349" s="94"/>
      <c r="C349" s="94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</row>
    <row r="350" spans="2:16">
      <c r="B350" s="94"/>
      <c r="C350" s="94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</row>
    <row r="351" spans="2:16">
      <c r="B351" s="94"/>
      <c r="C351" s="94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</row>
    <row r="352" spans="2:16">
      <c r="B352" s="94"/>
      <c r="C352" s="94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</row>
    <row r="353" spans="2:16">
      <c r="B353" s="94"/>
      <c r="C353" s="94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</row>
    <row r="354" spans="2:16">
      <c r="B354" s="94"/>
      <c r="C354" s="94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</row>
    <row r="355" spans="2:16">
      <c r="B355" s="94"/>
      <c r="C355" s="94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</row>
    <row r="356" spans="2:16">
      <c r="B356" s="94"/>
      <c r="C356" s="94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</row>
    <row r="357" spans="2:16">
      <c r="B357" s="94"/>
      <c r="C357" s="94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</row>
    <row r="358" spans="2:16">
      <c r="B358" s="94"/>
      <c r="C358" s="94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</row>
    <row r="359" spans="2:16">
      <c r="B359" s="94"/>
      <c r="C359" s="94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</row>
    <row r="360" spans="2:16">
      <c r="B360" s="94"/>
      <c r="C360" s="94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</row>
    <row r="361" spans="2:16">
      <c r="B361" s="94"/>
      <c r="C361" s="94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</row>
    <row r="362" spans="2:16">
      <c r="B362" s="94"/>
      <c r="C362" s="94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</row>
    <row r="363" spans="2:16">
      <c r="B363" s="94"/>
      <c r="C363" s="94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</row>
    <row r="364" spans="2:16">
      <c r="B364" s="94"/>
      <c r="C364" s="94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</row>
    <row r="365" spans="2:16">
      <c r="B365" s="94"/>
      <c r="C365" s="94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</row>
    <row r="366" spans="2:16">
      <c r="B366" s="94"/>
      <c r="C366" s="94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</row>
    <row r="367" spans="2:16">
      <c r="B367" s="94"/>
      <c r="C367" s="94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</row>
    <row r="368" spans="2:16">
      <c r="B368" s="94"/>
      <c r="C368" s="94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</row>
    <row r="369" spans="2:16">
      <c r="B369" s="94"/>
      <c r="C369" s="94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</row>
    <row r="370" spans="2:16">
      <c r="B370" s="94"/>
      <c r="C370" s="94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</row>
    <row r="371" spans="2:16">
      <c r="B371" s="94"/>
      <c r="C371" s="94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</row>
    <row r="372" spans="2:16">
      <c r="B372" s="94"/>
      <c r="C372" s="94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</row>
    <row r="373" spans="2:16">
      <c r="B373" s="94"/>
      <c r="C373" s="94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</row>
    <row r="374" spans="2:16">
      <c r="B374" s="94"/>
      <c r="C374" s="94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</row>
    <row r="375" spans="2:16">
      <c r="B375" s="94"/>
      <c r="C375" s="94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</row>
    <row r="376" spans="2:16">
      <c r="B376" s="94"/>
      <c r="C376" s="94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</row>
    <row r="377" spans="2:16">
      <c r="B377" s="94"/>
      <c r="C377" s="94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</row>
    <row r="378" spans="2:16">
      <c r="B378" s="94"/>
      <c r="C378" s="94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</row>
    <row r="379" spans="2:16">
      <c r="B379" s="94"/>
      <c r="C379" s="94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</row>
    <row r="380" spans="2:16">
      <c r="B380" s="94"/>
      <c r="C380" s="94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</row>
    <row r="381" spans="2:16">
      <c r="B381" s="94"/>
      <c r="C381" s="94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</row>
    <row r="382" spans="2:16">
      <c r="B382" s="94"/>
      <c r="C382" s="94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</row>
    <row r="383" spans="2:16">
      <c r="B383" s="94"/>
      <c r="C383" s="94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</row>
    <row r="384" spans="2:16">
      <c r="B384" s="94"/>
      <c r="C384" s="94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</row>
    <row r="385" spans="2:16">
      <c r="B385" s="94"/>
      <c r="C385" s="94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</row>
    <row r="386" spans="2:16">
      <c r="B386" s="94"/>
      <c r="C386" s="94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</row>
    <row r="387" spans="2:16">
      <c r="B387" s="94"/>
      <c r="C387" s="94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</row>
    <row r="388" spans="2:16">
      <c r="B388" s="94"/>
      <c r="C388" s="94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</row>
    <row r="389" spans="2:16">
      <c r="B389" s="94"/>
      <c r="C389" s="94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</row>
    <row r="390" spans="2:16">
      <c r="B390" s="94"/>
      <c r="C390" s="94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</row>
    <row r="391" spans="2:16">
      <c r="B391" s="94"/>
      <c r="C391" s="94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</row>
    <row r="392" spans="2:16">
      <c r="B392" s="94"/>
      <c r="C392" s="94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</row>
    <row r="393" spans="2:16">
      <c r="B393" s="94"/>
      <c r="C393" s="94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</row>
    <row r="394" spans="2:16">
      <c r="B394" s="94"/>
      <c r="C394" s="94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</row>
    <row r="395" spans="2:16">
      <c r="B395" s="94"/>
      <c r="C395" s="94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</row>
    <row r="396" spans="2:16">
      <c r="B396" s="94"/>
      <c r="C396" s="94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</row>
    <row r="397" spans="2:16">
      <c r="B397" s="111"/>
      <c r="C397" s="94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</row>
    <row r="398" spans="2:16">
      <c r="B398" s="111"/>
      <c r="C398" s="94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</row>
    <row r="399" spans="2:16">
      <c r="B399" s="112"/>
      <c r="C399" s="94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</row>
    <row r="400" spans="2:16">
      <c r="B400" s="94"/>
      <c r="C400" s="94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</row>
    <row r="401" spans="2:16">
      <c r="B401" s="94"/>
      <c r="C401" s="94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</row>
    <row r="402" spans="2:16">
      <c r="B402" s="94"/>
      <c r="C402" s="94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</row>
    <row r="403" spans="2:16">
      <c r="B403" s="94"/>
      <c r="C403" s="94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</row>
    <row r="404" spans="2:16">
      <c r="B404" s="94"/>
      <c r="C404" s="94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</row>
    <row r="405" spans="2:16">
      <c r="B405" s="94"/>
      <c r="C405" s="94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</row>
    <row r="406" spans="2:16">
      <c r="B406" s="94"/>
      <c r="C406" s="94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</row>
    <row r="407" spans="2:16">
      <c r="B407" s="94"/>
      <c r="C407" s="94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</row>
    <row r="408" spans="2:16">
      <c r="B408" s="94"/>
      <c r="C408" s="94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</row>
    <row r="409" spans="2:16">
      <c r="B409" s="94"/>
      <c r="C409" s="94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</row>
    <row r="410" spans="2:16">
      <c r="B410" s="94"/>
      <c r="C410" s="94"/>
      <c r="D410" s="94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</row>
    <row r="411" spans="2:16">
      <c r="B411" s="94"/>
      <c r="C411" s="94"/>
      <c r="D411" s="94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</row>
    <row r="412" spans="2:16">
      <c r="B412" s="94"/>
      <c r="C412" s="94"/>
      <c r="D412" s="94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</row>
    <row r="413" spans="2:16">
      <c r="B413" s="94"/>
      <c r="C413" s="94"/>
      <c r="D413" s="94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</row>
    <row r="414" spans="2:16">
      <c r="B414" s="94"/>
      <c r="C414" s="94"/>
      <c r="D414" s="94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</row>
    <row r="415" spans="2:16">
      <c r="B415" s="94"/>
      <c r="C415" s="94"/>
      <c r="D415" s="94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</row>
    <row r="416" spans="2:16">
      <c r="B416" s="94"/>
      <c r="C416" s="94"/>
      <c r="D416" s="94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</row>
    <row r="417" spans="2:16">
      <c r="B417" s="94"/>
      <c r="C417" s="94"/>
      <c r="D417" s="94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</row>
    <row r="418" spans="2:16">
      <c r="B418" s="94"/>
      <c r="C418" s="94"/>
      <c r="D418" s="94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</row>
    <row r="419" spans="2:16">
      <c r="B419" s="94"/>
      <c r="C419" s="94"/>
      <c r="D419" s="94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</row>
    <row r="420" spans="2:16">
      <c r="B420" s="94"/>
      <c r="C420" s="94"/>
      <c r="D420" s="94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</row>
    <row r="421" spans="2:16">
      <c r="B421" s="94"/>
      <c r="C421" s="94"/>
      <c r="D421" s="94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</row>
    <row r="422" spans="2:16">
      <c r="B422" s="94"/>
      <c r="C422" s="94"/>
      <c r="D422" s="94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</row>
    <row r="423" spans="2:16">
      <c r="B423" s="94"/>
      <c r="C423" s="94"/>
      <c r="D423" s="94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</row>
    <row r="424" spans="2:16">
      <c r="B424" s="94"/>
      <c r="C424" s="94"/>
      <c r="D424" s="94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</row>
    <row r="425" spans="2:16">
      <c r="B425" s="94"/>
      <c r="C425" s="94"/>
      <c r="D425" s="94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</row>
    <row r="426" spans="2:16">
      <c r="B426" s="94"/>
      <c r="C426" s="94"/>
      <c r="D426" s="94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</row>
    <row r="427" spans="2:16">
      <c r="B427" s="94"/>
      <c r="C427" s="94"/>
      <c r="D427" s="94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</row>
    <row r="428" spans="2:16">
      <c r="B428" s="94"/>
      <c r="C428" s="94"/>
      <c r="D428" s="94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</row>
    <row r="429" spans="2:16">
      <c r="B429" s="94"/>
      <c r="C429" s="94"/>
      <c r="D429" s="94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</row>
    <row r="430" spans="2:16">
      <c r="B430" s="94"/>
      <c r="C430" s="94"/>
      <c r="D430" s="94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</row>
    <row r="431" spans="2:16">
      <c r="B431" s="94"/>
      <c r="C431" s="94"/>
      <c r="D431" s="94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</row>
    <row r="432" spans="2:16">
      <c r="B432" s="94"/>
      <c r="C432" s="94"/>
      <c r="D432" s="94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</row>
    <row r="433" spans="2:16">
      <c r="B433" s="94"/>
      <c r="C433" s="94"/>
      <c r="D433" s="94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</row>
    <row r="434" spans="2:16">
      <c r="B434" s="94"/>
      <c r="C434" s="94"/>
      <c r="D434" s="94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</row>
    <row r="435" spans="2:16">
      <c r="B435" s="94"/>
      <c r="C435" s="94"/>
      <c r="D435" s="94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</row>
    <row r="436" spans="2:16">
      <c r="B436" s="94"/>
      <c r="C436" s="94"/>
      <c r="D436" s="94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</row>
    <row r="437" spans="2:16">
      <c r="B437" s="94"/>
      <c r="C437" s="94"/>
      <c r="D437" s="94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</row>
    <row r="438" spans="2:16">
      <c r="B438" s="94"/>
      <c r="C438" s="94"/>
      <c r="D438" s="94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</row>
    <row r="439" spans="2:16">
      <c r="B439" s="94"/>
      <c r="C439" s="94"/>
      <c r="D439" s="94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</row>
    <row r="440" spans="2:16">
      <c r="B440" s="94"/>
      <c r="C440" s="94"/>
      <c r="D440" s="94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</row>
    <row r="441" spans="2:16">
      <c r="B441" s="94"/>
      <c r="C441" s="94"/>
      <c r="D441" s="94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</row>
    <row r="442" spans="2:16">
      <c r="B442" s="94"/>
      <c r="C442" s="94"/>
      <c r="D442" s="94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</row>
    <row r="443" spans="2:16">
      <c r="B443" s="94"/>
      <c r="C443" s="94"/>
      <c r="D443" s="94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</row>
    <row r="444" spans="2:16">
      <c r="B444" s="94"/>
      <c r="C444" s="94"/>
      <c r="D444" s="94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</row>
    <row r="445" spans="2:16">
      <c r="B445" s="94"/>
      <c r="C445" s="94"/>
      <c r="D445" s="94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</row>
    <row r="446" spans="2:16">
      <c r="B446" s="94"/>
      <c r="C446" s="94"/>
      <c r="D446" s="94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</row>
    <row r="447" spans="2:16">
      <c r="B447" s="94"/>
      <c r="C447" s="94"/>
      <c r="D447" s="94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</row>
    <row r="448" spans="2:16">
      <c r="B448" s="94"/>
      <c r="C448" s="94"/>
      <c r="D448" s="94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</row>
    <row r="449" spans="2:16">
      <c r="B449" s="94"/>
      <c r="C449" s="94"/>
      <c r="D449" s="94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</row>
    <row r="450" spans="2:16">
      <c r="B450" s="94"/>
      <c r="C450" s="94"/>
      <c r="D450" s="94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</row>
    <row r="451" spans="2:16">
      <c r="B451" s="94"/>
      <c r="C451" s="94"/>
      <c r="D451" s="94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</row>
    <row r="452" spans="2:16">
      <c r="B452" s="94"/>
      <c r="C452" s="94"/>
      <c r="D452" s="94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</row>
    <row r="453" spans="2:16">
      <c r="B453" s="94"/>
      <c r="C453" s="94"/>
      <c r="D453" s="94"/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</row>
    <row r="454" spans="2:16">
      <c r="B454" s="94"/>
      <c r="C454" s="94"/>
      <c r="D454" s="94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</row>
    <row r="455" spans="2:16">
      <c r="B455" s="94"/>
      <c r="C455" s="94"/>
      <c r="D455" s="94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</row>
    <row r="456" spans="2:16">
      <c r="B456" s="94"/>
      <c r="C456" s="94"/>
      <c r="D456" s="94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</row>
    <row r="457" spans="2:16">
      <c r="B457" s="94"/>
      <c r="C457" s="94"/>
      <c r="D457" s="94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</row>
    <row r="458" spans="2:16">
      <c r="B458" s="94"/>
      <c r="C458" s="94"/>
      <c r="D458" s="94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</row>
    <row r="459" spans="2:16">
      <c r="B459" s="94"/>
      <c r="C459" s="94"/>
      <c r="D459" s="94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</row>
    <row r="460" spans="2:16">
      <c r="B460" s="94"/>
      <c r="C460" s="94"/>
      <c r="D460" s="94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</row>
    <row r="461" spans="2:16">
      <c r="B461" s="94"/>
      <c r="C461" s="94"/>
      <c r="D461" s="94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</row>
    <row r="462" spans="2:16">
      <c r="B462" s="94"/>
      <c r="C462" s="94"/>
      <c r="D462" s="94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</row>
    <row r="463" spans="2:16">
      <c r="B463" s="94"/>
      <c r="C463" s="94"/>
      <c r="D463" s="94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16384" width="9.140625" style="1"/>
  </cols>
  <sheetData>
    <row r="1" spans="2:20">
      <c r="B1" s="46" t="s">
        <v>146</v>
      </c>
      <c r="C1" s="46" t="s" vm="1">
        <v>229</v>
      </c>
    </row>
    <row r="2" spans="2:20">
      <c r="B2" s="46" t="s">
        <v>145</v>
      </c>
      <c r="C2" s="46" t="s">
        <v>230</v>
      </c>
    </row>
    <row r="3" spans="2:20">
      <c r="B3" s="46" t="s">
        <v>147</v>
      </c>
      <c r="C3" s="46" t="s">
        <v>231</v>
      </c>
    </row>
    <row r="4" spans="2:20">
      <c r="B4" s="46" t="s">
        <v>148</v>
      </c>
      <c r="C4" s="46">
        <v>9455</v>
      </c>
    </row>
    <row r="6" spans="2:20" ht="26.25" customHeight="1">
      <c r="B6" s="149" t="s">
        <v>173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4"/>
    </row>
    <row r="7" spans="2:20" ht="26.25" customHeight="1">
      <c r="B7" s="149" t="s">
        <v>90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4"/>
    </row>
    <row r="8" spans="2:20" s="3" customFormat="1" ht="63">
      <c r="B8" s="36" t="s">
        <v>115</v>
      </c>
      <c r="C8" s="12" t="s">
        <v>47</v>
      </c>
      <c r="D8" s="12" t="s">
        <v>119</v>
      </c>
      <c r="E8" s="12" t="s">
        <v>189</v>
      </c>
      <c r="F8" s="12" t="s">
        <v>117</v>
      </c>
      <c r="G8" s="12" t="s">
        <v>67</v>
      </c>
      <c r="H8" s="12" t="s">
        <v>14</v>
      </c>
      <c r="I8" s="12" t="s">
        <v>68</v>
      </c>
      <c r="J8" s="12" t="s">
        <v>104</v>
      </c>
      <c r="K8" s="12" t="s">
        <v>17</v>
      </c>
      <c r="L8" s="12" t="s">
        <v>103</v>
      </c>
      <c r="M8" s="12" t="s">
        <v>16</v>
      </c>
      <c r="N8" s="12" t="s">
        <v>18</v>
      </c>
      <c r="O8" s="12" t="s">
        <v>205</v>
      </c>
      <c r="P8" s="12" t="s">
        <v>204</v>
      </c>
      <c r="Q8" s="12" t="s">
        <v>63</v>
      </c>
      <c r="R8" s="12" t="s">
        <v>60</v>
      </c>
      <c r="S8" s="12" t="s">
        <v>149</v>
      </c>
      <c r="T8" s="37" t="s">
        <v>151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212</v>
      </c>
      <c r="P9" s="15"/>
      <c r="Q9" s="15" t="s">
        <v>208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43" t="s">
        <v>152</v>
      </c>
      <c r="T10" s="60" t="s">
        <v>190</v>
      </c>
    </row>
    <row r="11" spans="2:20" s="4" customFormat="1" ht="18" customHeight="1">
      <c r="B11" s="106" t="s">
        <v>2808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107">
        <v>0</v>
      </c>
      <c r="R11" s="87"/>
      <c r="S11" s="108">
        <v>0</v>
      </c>
      <c r="T11" s="108">
        <v>0</v>
      </c>
    </row>
    <row r="12" spans="2:20">
      <c r="B12" s="109" t="s">
        <v>220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</row>
    <row r="13" spans="2:20">
      <c r="B13" s="109" t="s">
        <v>112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</row>
    <row r="14" spans="2:20">
      <c r="B14" s="109" t="s">
        <v>203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</row>
    <row r="15" spans="2:20">
      <c r="B15" s="109" t="s">
        <v>211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</row>
    <row r="16" spans="2:20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</row>
    <row r="17" spans="2:20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</row>
    <row r="18" spans="2:20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</row>
    <row r="19" spans="2:20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</row>
    <row r="20" spans="2:20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</row>
    <row r="21" spans="2:20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</row>
    <row r="22" spans="2:20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</row>
    <row r="23" spans="2:20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</row>
    <row r="24" spans="2:20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</row>
    <row r="25" spans="2:20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</row>
    <row r="26" spans="2:20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</row>
    <row r="27" spans="2:20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</row>
    <row r="28" spans="2:20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</row>
    <row r="29" spans="2:20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</row>
    <row r="30" spans="2:20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</row>
    <row r="31" spans="2:20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</row>
    <row r="32" spans="2:20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</row>
    <row r="33" spans="2:20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</row>
    <row r="34" spans="2:20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</row>
    <row r="35" spans="2:20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</row>
    <row r="36" spans="2:20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</row>
    <row r="37" spans="2:20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</row>
    <row r="38" spans="2:20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</row>
    <row r="39" spans="2:20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</row>
    <row r="40" spans="2:20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</row>
    <row r="41" spans="2:20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</row>
    <row r="42" spans="2:20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</row>
    <row r="43" spans="2:20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spans="2:20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</row>
    <row r="45" spans="2:20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</row>
    <row r="46" spans="2:20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</row>
    <row r="47" spans="2:20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</row>
    <row r="48" spans="2:20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</row>
    <row r="49" spans="2:20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</row>
    <row r="50" spans="2:20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</row>
    <row r="51" spans="2:20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</row>
    <row r="52" spans="2:20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</row>
    <row r="53" spans="2:20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</row>
    <row r="54" spans="2:20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</row>
    <row r="55" spans="2:20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</row>
    <row r="56" spans="2:20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</row>
    <row r="57" spans="2:20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</row>
    <row r="58" spans="2:20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</row>
    <row r="59" spans="2:20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</row>
    <row r="60" spans="2:20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</row>
    <row r="61" spans="2:20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</row>
    <row r="62" spans="2:20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</row>
    <row r="63" spans="2:20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</row>
    <row r="64" spans="2:20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</row>
    <row r="65" spans="2:20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</row>
    <row r="66" spans="2:20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</row>
    <row r="67" spans="2:20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</row>
    <row r="68" spans="2:20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</row>
    <row r="69" spans="2:20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</row>
    <row r="70" spans="2:20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</row>
    <row r="71" spans="2:20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</row>
    <row r="72" spans="2:20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</row>
    <row r="73" spans="2:20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</row>
    <row r="74" spans="2:20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</row>
    <row r="75" spans="2:20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</row>
    <row r="76" spans="2:20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</row>
    <row r="77" spans="2:20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</row>
    <row r="78" spans="2:20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</row>
    <row r="79" spans="2:20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</row>
    <row r="80" spans="2:20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</row>
    <row r="81" spans="2:20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</row>
    <row r="82" spans="2:20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</row>
    <row r="83" spans="2:20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</row>
    <row r="84" spans="2:20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</row>
    <row r="85" spans="2:20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</row>
    <row r="86" spans="2:20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spans="2:20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</row>
    <row r="88" spans="2:20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</row>
    <row r="89" spans="2:20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</row>
    <row r="90" spans="2:20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</row>
    <row r="91" spans="2:20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</row>
    <row r="92" spans="2:20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</row>
    <row r="93" spans="2:20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</row>
    <row r="94" spans="2:20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</row>
    <row r="95" spans="2:20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</row>
    <row r="96" spans="2:20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</row>
    <row r="97" spans="2:20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</row>
    <row r="98" spans="2:20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</row>
    <row r="99" spans="2:20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</row>
    <row r="100" spans="2:20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</row>
    <row r="101" spans="2:20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4" type="noConversion"/>
  <dataValidations count="3">
    <dataValidation allowBlank="1" showInputMessage="1" showErrorMessage="1" sqref="A1 B31:B33 B14:B15" xr:uid="{00000000-0002-0000-0300-000001000000}"/>
    <dataValidation type="list" allowBlank="1" showInputMessage="1" showErrorMessage="1" sqref="E205:E712" xr:uid="{00000000-0002-0000-0300-000000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46.140625" style="2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1.28515625" style="1" bestFit="1" customWidth="1"/>
    <col min="16" max="16" width="11.85546875" style="1" bestFit="1" customWidth="1"/>
    <col min="17" max="17" width="8.85546875" style="1" bestFit="1" customWidth="1"/>
    <col min="18" max="18" width="10.14062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1">
      <c r="B1" s="46" t="s">
        <v>146</v>
      </c>
      <c r="C1" s="46" t="s" vm="1">
        <v>229</v>
      </c>
    </row>
    <row r="2" spans="2:21">
      <c r="B2" s="46" t="s">
        <v>145</v>
      </c>
      <c r="C2" s="46" t="s">
        <v>230</v>
      </c>
    </row>
    <row r="3" spans="2:21">
      <c r="B3" s="46" t="s">
        <v>147</v>
      </c>
      <c r="C3" s="46" t="s">
        <v>231</v>
      </c>
    </row>
    <row r="4" spans="2:21">
      <c r="B4" s="46" t="s">
        <v>148</v>
      </c>
      <c r="C4" s="46">
        <v>9455</v>
      </c>
    </row>
    <row r="6" spans="2:21" ht="26.25" customHeight="1">
      <c r="B6" s="143" t="s">
        <v>173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5"/>
    </row>
    <row r="7" spans="2:21" ht="26.25" customHeight="1">
      <c r="B7" s="143" t="s">
        <v>91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</row>
    <row r="8" spans="2:21" s="3" customFormat="1" ht="78.75">
      <c r="B8" s="21" t="s">
        <v>115</v>
      </c>
      <c r="C8" s="29" t="s">
        <v>47</v>
      </c>
      <c r="D8" s="29" t="s">
        <v>119</v>
      </c>
      <c r="E8" s="29" t="s">
        <v>189</v>
      </c>
      <c r="F8" s="29" t="s">
        <v>117</v>
      </c>
      <c r="G8" s="29" t="s">
        <v>67</v>
      </c>
      <c r="H8" s="29" t="s">
        <v>14</v>
      </c>
      <c r="I8" s="29" t="s">
        <v>68</v>
      </c>
      <c r="J8" s="29" t="s">
        <v>104</v>
      </c>
      <c r="K8" s="29" t="s">
        <v>17</v>
      </c>
      <c r="L8" s="29" t="s">
        <v>103</v>
      </c>
      <c r="M8" s="29" t="s">
        <v>16</v>
      </c>
      <c r="N8" s="29" t="s">
        <v>18</v>
      </c>
      <c r="O8" s="12" t="s">
        <v>205</v>
      </c>
      <c r="P8" s="29" t="s">
        <v>204</v>
      </c>
      <c r="Q8" s="29" t="s">
        <v>219</v>
      </c>
      <c r="R8" s="29" t="s">
        <v>63</v>
      </c>
      <c r="S8" s="12" t="s">
        <v>60</v>
      </c>
      <c r="T8" s="29" t="s">
        <v>149</v>
      </c>
      <c r="U8" s="13" t="s">
        <v>151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212</v>
      </c>
      <c r="P9" s="31"/>
      <c r="Q9" s="15" t="s">
        <v>208</v>
      </c>
      <c r="R9" s="31" t="s">
        <v>208</v>
      </c>
      <c r="S9" s="15" t="s">
        <v>19</v>
      </c>
      <c r="T9" s="31" t="s">
        <v>208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113</v>
      </c>
      <c r="R10" s="18" t="s">
        <v>114</v>
      </c>
      <c r="S10" s="18" t="s">
        <v>152</v>
      </c>
      <c r="T10" s="18" t="s">
        <v>190</v>
      </c>
      <c r="U10" s="19" t="s">
        <v>214</v>
      </c>
    </row>
    <row r="11" spans="2:21" s="4" customFormat="1" ht="18" customHeight="1">
      <c r="B11" s="74" t="s">
        <v>34</v>
      </c>
      <c r="C11" s="74"/>
      <c r="D11" s="75"/>
      <c r="E11" s="75"/>
      <c r="F11" s="74"/>
      <c r="G11" s="75"/>
      <c r="H11" s="74"/>
      <c r="I11" s="74"/>
      <c r="J11" s="97"/>
      <c r="K11" s="77">
        <v>4.6177063617292857</v>
      </c>
      <c r="L11" s="75"/>
      <c r="M11" s="76"/>
      <c r="N11" s="76">
        <v>4.5094958743198799E-2</v>
      </c>
      <c r="O11" s="77"/>
      <c r="P11" s="98"/>
      <c r="Q11" s="77">
        <v>19.034720018000002</v>
      </c>
      <c r="R11" s="77">
        <f>R12+R280</f>
        <v>25025.187980214996</v>
      </c>
      <c r="S11" s="78"/>
      <c r="T11" s="78">
        <f t="shared" ref="T11:T42" si="0">IFERROR(R11/$R$11,0)</f>
        <v>1</v>
      </c>
      <c r="U11" s="78">
        <f>R11/'סכום נכסי הקרן'!$C$42</f>
        <v>0.23714837843369746</v>
      </c>
    </row>
    <row r="12" spans="2:21">
      <c r="B12" s="79" t="s">
        <v>198</v>
      </c>
      <c r="C12" s="80"/>
      <c r="D12" s="81"/>
      <c r="E12" s="81"/>
      <c r="F12" s="80"/>
      <c r="G12" s="81"/>
      <c r="H12" s="80"/>
      <c r="I12" s="80"/>
      <c r="J12" s="99"/>
      <c r="K12" s="83">
        <v>4.4755789764173217</v>
      </c>
      <c r="L12" s="81"/>
      <c r="M12" s="82"/>
      <c r="N12" s="82">
        <v>3.9447942484548928E-2</v>
      </c>
      <c r="O12" s="83"/>
      <c r="P12" s="100"/>
      <c r="Q12" s="83">
        <v>19.034720018000002</v>
      </c>
      <c r="R12" s="83">
        <f>R13+R181+R270</f>
        <v>20456.614415370997</v>
      </c>
      <c r="S12" s="84"/>
      <c r="T12" s="84">
        <f t="shared" si="0"/>
        <v>0.81744098911640828</v>
      </c>
      <c r="U12" s="84">
        <f>R12/'סכום נכסי הקרן'!$C$42</f>
        <v>0.19385480503419394</v>
      </c>
    </row>
    <row r="13" spans="2:21">
      <c r="B13" s="85" t="s">
        <v>33</v>
      </c>
      <c r="C13" s="80"/>
      <c r="D13" s="81"/>
      <c r="E13" s="81"/>
      <c r="F13" s="80"/>
      <c r="G13" s="81"/>
      <c r="H13" s="80"/>
      <c r="I13" s="80"/>
      <c r="J13" s="99"/>
      <c r="K13" s="83">
        <v>4.5683199717430956</v>
      </c>
      <c r="L13" s="81"/>
      <c r="M13" s="82"/>
      <c r="N13" s="82">
        <v>3.3094739040919856E-2</v>
      </c>
      <c r="O13" s="83"/>
      <c r="P13" s="100"/>
      <c r="Q13" s="83">
        <v>17.228673941</v>
      </c>
      <c r="R13" s="83">
        <f>SUM(R14:R179)</f>
        <v>16583.484504901997</v>
      </c>
      <c r="S13" s="84"/>
      <c r="T13" s="84">
        <f t="shared" si="0"/>
        <v>0.66267172570343769</v>
      </c>
      <c r="U13" s="84">
        <f>R13/'סכום נכסי הקרן'!$C$42</f>
        <v>0.15715152518443018</v>
      </c>
    </row>
    <row r="14" spans="2:21">
      <c r="B14" s="86" t="s">
        <v>313</v>
      </c>
      <c r="C14" s="110">
        <v>1162577</v>
      </c>
      <c r="D14" s="88" t="s">
        <v>120</v>
      </c>
      <c r="E14" s="88" t="s">
        <v>314</v>
      </c>
      <c r="F14" s="87" t="s">
        <v>315</v>
      </c>
      <c r="G14" s="88" t="s">
        <v>316</v>
      </c>
      <c r="H14" s="87" t="s">
        <v>317</v>
      </c>
      <c r="I14" s="87" t="s">
        <v>318</v>
      </c>
      <c r="J14" s="101"/>
      <c r="K14" s="90">
        <v>4.26</v>
      </c>
      <c r="L14" s="88" t="s">
        <v>133</v>
      </c>
      <c r="M14" s="89">
        <v>5.0000000000000001E-4</v>
      </c>
      <c r="N14" s="89">
        <v>2.0516129032258062E-2</v>
      </c>
      <c r="O14" s="90">
        <v>6.2E-4</v>
      </c>
      <c r="P14" s="102">
        <v>99.48</v>
      </c>
      <c r="Q14" s="90"/>
      <c r="R14" s="90">
        <v>6.1999999999999999E-7</v>
      </c>
      <c r="S14" s="91">
        <v>5.2514882452995226E-13</v>
      </c>
      <c r="T14" s="91">
        <f t="shared" si="0"/>
        <v>2.4775038672643508E-11</v>
      </c>
      <c r="U14" s="91">
        <f>R14/'סכום נכסי הקרן'!$C$42</f>
        <v>5.875360246849552E-12</v>
      </c>
    </row>
    <row r="15" spans="2:21">
      <c r="B15" s="86" t="s">
        <v>319</v>
      </c>
      <c r="C15" s="110">
        <v>1160290</v>
      </c>
      <c r="D15" s="88" t="s">
        <v>120</v>
      </c>
      <c r="E15" s="88" t="s">
        <v>314</v>
      </c>
      <c r="F15" s="87" t="s">
        <v>320</v>
      </c>
      <c r="G15" s="88" t="s">
        <v>321</v>
      </c>
      <c r="H15" s="87" t="s">
        <v>322</v>
      </c>
      <c r="I15" s="87" t="s">
        <v>131</v>
      </c>
      <c r="J15" s="101"/>
      <c r="K15" s="90">
        <v>2.4500000000036191</v>
      </c>
      <c r="L15" s="88" t="s">
        <v>133</v>
      </c>
      <c r="M15" s="89">
        <v>1E-3</v>
      </c>
      <c r="N15" s="89">
        <v>1.7100000000083243E-2</v>
      </c>
      <c r="O15" s="90">
        <v>106023.551677</v>
      </c>
      <c r="P15" s="102">
        <v>104.24</v>
      </c>
      <c r="Q15" s="90"/>
      <c r="R15" s="90">
        <v>110.518951348</v>
      </c>
      <c r="S15" s="91">
        <v>7.0682367784666666E-5</v>
      </c>
      <c r="T15" s="91">
        <f t="shared" si="0"/>
        <v>4.4163085382366235E-3</v>
      </c>
      <c r="U15" s="91">
        <f>R15/'סכום נכסי הקרן'!$C$42</f>
        <v>1.047320408505708E-3</v>
      </c>
    </row>
    <row r="16" spans="2:21">
      <c r="B16" s="86" t="s">
        <v>323</v>
      </c>
      <c r="C16" s="110">
        <v>7480304</v>
      </c>
      <c r="D16" s="88" t="s">
        <v>120</v>
      </c>
      <c r="E16" s="88" t="s">
        <v>314</v>
      </c>
      <c r="F16" s="87" t="s">
        <v>324</v>
      </c>
      <c r="G16" s="88" t="s">
        <v>321</v>
      </c>
      <c r="H16" s="87" t="s">
        <v>322</v>
      </c>
      <c r="I16" s="87" t="s">
        <v>131</v>
      </c>
      <c r="J16" s="101"/>
      <c r="K16" s="90">
        <v>4.7299999998410991</v>
      </c>
      <c r="L16" s="88" t="s">
        <v>133</v>
      </c>
      <c r="M16" s="89">
        <v>2E-3</v>
      </c>
      <c r="N16" s="89">
        <v>1.8599999999281164E-2</v>
      </c>
      <c r="O16" s="90">
        <v>10756.572447000002</v>
      </c>
      <c r="P16" s="102">
        <v>98.29</v>
      </c>
      <c r="Q16" s="90"/>
      <c r="R16" s="90">
        <v>10.572635016</v>
      </c>
      <c r="S16" s="91">
        <v>3.9393375211653516E-6</v>
      </c>
      <c r="T16" s="91">
        <f t="shared" si="0"/>
        <v>4.224797441824918E-4</v>
      </c>
      <c r="U16" s="91">
        <f>R16/'סכום נכסי הקרן'!$C$42</f>
        <v>1.0019038625396124E-4</v>
      </c>
    </row>
    <row r="17" spans="2:21">
      <c r="B17" s="86" t="s">
        <v>325</v>
      </c>
      <c r="C17" s="110">
        <v>6040372</v>
      </c>
      <c r="D17" s="88" t="s">
        <v>120</v>
      </c>
      <c r="E17" s="88" t="s">
        <v>314</v>
      </c>
      <c r="F17" s="87" t="s">
        <v>326</v>
      </c>
      <c r="G17" s="88" t="s">
        <v>321</v>
      </c>
      <c r="H17" s="87" t="s">
        <v>322</v>
      </c>
      <c r="I17" s="87" t="s">
        <v>131</v>
      </c>
      <c r="J17" s="101"/>
      <c r="K17" s="90">
        <v>2.2099997689149125</v>
      </c>
      <c r="L17" s="88" t="s">
        <v>133</v>
      </c>
      <c r="M17" s="89">
        <v>8.3000000000000001E-3</v>
      </c>
      <c r="N17" s="89">
        <v>1.8695652173913047E-2</v>
      </c>
      <c r="O17" s="90">
        <v>2.4810000000000001E-3</v>
      </c>
      <c r="P17" s="102">
        <v>107.19</v>
      </c>
      <c r="Q17" s="90"/>
      <c r="R17" s="90">
        <v>2.6679999999999997E-6</v>
      </c>
      <c r="S17" s="91">
        <v>8.1560973813700404E-13</v>
      </c>
      <c r="T17" s="91">
        <f t="shared" si="0"/>
        <v>1.0661258577195624E-10</v>
      </c>
      <c r="U17" s="91">
        <f>R17/'סכום נכסי הקרן'!$C$42</f>
        <v>2.5283001836442909E-11</v>
      </c>
    </row>
    <row r="18" spans="2:21">
      <c r="B18" s="86" t="s">
        <v>327</v>
      </c>
      <c r="C18" s="110">
        <v>2310217</v>
      </c>
      <c r="D18" s="88" t="s">
        <v>120</v>
      </c>
      <c r="E18" s="88" t="s">
        <v>314</v>
      </c>
      <c r="F18" s="87" t="s">
        <v>328</v>
      </c>
      <c r="G18" s="88" t="s">
        <v>321</v>
      </c>
      <c r="H18" s="87" t="s">
        <v>322</v>
      </c>
      <c r="I18" s="87" t="s">
        <v>131</v>
      </c>
      <c r="J18" s="101"/>
      <c r="K18" s="90">
        <v>1.4899999999970948</v>
      </c>
      <c r="L18" s="88" t="s">
        <v>133</v>
      </c>
      <c r="M18" s="89">
        <v>8.6E-3</v>
      </c>
      <c r="N18" s="89">
        <v>1.6799999999978211E-2</v>
      </c>
      <c r="O18" s="90">
        <v>201719.62520000001</v>
      </c>
      <c r="P18" s="102">
        <v>109.2</v>
      </c>
      <c r="Q18" s="90"/>
      <c r="R18" s="90">
        <v>220.27783403599997</v>
      </c>
      <c r="S18" s="91">
        <v>8.0644269916537101E-5</v>
      </c>
      <c r="T18" s="91">
        <f t="shared" si="0"/>
        <v>8.8022449305936255E-3</v>
      </c>
      <c r="U18" s="91">
        <f>R18/'סכום נכסי הקרן'!$C$42</f>
        <v>2.0874381118665122E-3</v>
      </c>
    </row>
    <row r="19" spans="2:21">
      <c r="B19" s="86" t="s">
        <v>329</v>
      </c>
      <c r="C19" s="110">
        <v>2310282</v>
      </c>
      <c r="D19" s="88" t="s">
        <v>120</v>
      </c>
      <c r="E19" s="88" t="s">
        <v>314</v>
      </c>
      <c r="F19" s="87" t="s">
        <v>328</v>
      </c>
      <c r="G19" s="88" t="s">
        <v>321</v>
      </c>
      <c r="H19" s="87" t="s">
        <v>322</v>
      </c>
      <c r="I19" s="87" t="s">
        <v>131</v>
      </c>
      <c r="J19" s="101"/>
      <c r="K19" s="90">
        <v>3.2100000000020352</v>
      </c>
      <c r="L19" s="88" t="s">
        <v>133</v>
      </c>
      <c r="M19" s="89">
        <v>3.8E-3</v>
      </c>
      <c r="N19" s="89">
        <v>1.8400000000002116E-2</v>
      </c>
      <c r="O19" s="90">
        <v>368054.44588999992</v>
      </c>
      <c r="P19" s="102">
        <v>102.81</v>
      </c>
      <c r="Q19" s="90"/>
      <c r="R19" s="90">
        <v>378.39676656299997</v>
      </c>
      <c r="S19" s="91">
        <v>1.2268481529666665E-4</v>
      </c>
      <c r="T19" s="91">
        <f t="shared" si="0"/>
        <v>1.5120636330970294E-2</v>
      </c>
      <c r="U19" s="91">
        <f>R19/'סכום נכסי הקרן'!$C$42</f>
        <v>3.5858343867752576E-3</v>
      </c>
    </row>
    <row r="20" spans="2:21">
      <c r="B20" s="86" t="s">
        <v>330</v>
      </c>
      <c r="C20" s="110">
        <v>2310381</v>
      </c>
      <c r="D20" s="88" t="s">
        <v>120</v>
      </c>
      <c r="E20" s="88" t="s">
        <v>314</v>
      </c>
      <c r="F20" s="87" t="s">
        <v>328</v>
      </c>
      <c r="G20" s="88" t="s">
        <v>321</v>
      </c>
      <c r="H20" s="87" t="s">
        <v>322</v>
      </c>
      <c r="I20" s="87" t="s">
        <v>131</v>
      </c>
      <c r="J20" s="101"/>
      <c r="K20" s="90">
        <v>7.1999999999744633</v>
      </c>
      <c r="L20" s="88" t="s">
        <v>133</v>
      </c>
      <c r="M20" s="89">
        <v>2E-3</v>
      </c>
      <c r="N20" s="89">
        <v>2.0599999999866635E-2</v>
      </c>
      <c r="O20" s="90">
        <v>73644.796730999995</v>
      </c>
      <c r="P20" s="102">
        <v>95.71</v>
      </c>
      <c r="Q20" s="90"/>
      <c r="R20" s="90">
        <v>70.485438199000001</v>
      </c>
      <c r="S20" s="91">
        <v>7.6840436817360376E-5</v>
      </c>
      <c r="T20" s="91">
        <f t="shared" si="0"/>
        <v>2.8165797697394337E-3</v>
      </c>
      <c r="U20" s="91">
        <f>R20/'סכום נכסי הקרן'!$C$42</f>
        <v>6.6794732512286364E-4</v>
      </c>
    </row>
    <row r="21" spans="2:21">
      <c r="B21" s="86" t="s">
        <v>331</v>
      </c>
      <c r="C21" s="110">
        <v>1158476</v>
      </c>
      <c r="D21" s="88" t="s">
        <v>120</v>
      </c>
      <c r="E21" s="88" t="s">
        <v>314</v>
      </c>
      <c r="F21" s="87" t="s">
        <v>332</v>
      </c>
      <c r="G21" s="88" t="s">
        <v>129</v>
      </c>
      <c r="H21" s="87" t="s">
        <v>317</v>
      </c>
      <c r="I21" s="87" t="s">
        <v>318</v>
      </c>
      <c r="J21" s="101"/>
      <c r="K21" s="90">
        <v>12.699999999999402</v>
      </c>
      <c r="L21" s="88" t="s">
        <v>133</v>
      </c>
      <c r="M21" s="89">
        <v>2.07E-2</v>
      </c>
      <c r="N21" s="89">
        <v>2.4500000000008959E-2</v>
      </c>
      <c r="O21" s="90">
        <v>324924.13940500002</v>
      </c>
      <c r="P21" s="102">
        <v>103.05</v>
      </c>
      <c r="Q21" s="90"/>
      <c r="R21" s="90">
        <v>334.834330486</v>
      </c>
      <c r="S21" s="91">
        <v>1.1580628946987203E-4</v>
      </c>
      <c r="T21" s="91">
        <f t="shared" si="0"/>
        <v>1.3379892720515076E-2</v>
      </c>
      <c r="U21" s="91">
        <f>R21/'סכום נכסי הקרן'!$C$42</f>
        <v>3.1730198622869831E-3</v>
      </c>
    </row>
    <row r="22" spans="2:21">
      <c r="B22" s="86" t="s">
        <v>333</v>
      </c>
      <c r="C22" s="110">
        <v>1171297</v>
      </c>
      <c r="D22" s="88" t="s">
        <v>120</v>
      </c>
      <c r="E22" s="88" t="s">
        <v>314</v>
      </c>
      <c r="F22" s="87" t="s">
        <v>334</v>
      </c>
      <c r="G22" s="88" t="s">
        <v>321</v>
      </c>
      <c r="H22" s="87" t="s">
        <v>317</v>
      </c>
      <c r="I22" s="87" t="s">
        <v>318</v>
      </c>
      <c r="J22" s="101"/>
      <c r="K22" s="90">
        <v>0.34000000003358571</v>
      </c>
      <c r="L22" s="88" t="s">
        <v>133</v>
      </c>
      <c r="M22" s="89">
        <v>3.5499999999999997E-2</v>
      </c>
      <c r="N22" s="89">
        <v>1.0700000000377838E-2</v>
      </c>
      <c r="O22" s="90">
        <v>11779.268719</v>
      </c>
      <c r="P22" s="102">
        <v>121.33</v>
      </c>
      <c r="Q22" s="90"/>
      <c r="R22" s="90">
        <v>14.291786077999999</v>
      </c>
      <c r="S22" s="91">
        <v>1.6526884995975003E-4</v>
      </c>
      <c r="T22" s="91">
        <f t="shared" si="0"/>
        <v>5.710960528767711E-4</v>
      </c>
      <c r="U22" s="91">
        <f>R22/'סכום נכסי הקרן'!$C$42</f>
        <v>1.3543450286961141E-4</v>
      </c>
    </row>
    <row r="23" spans="2:21">
      <c r="B23" s="86" t="s">
        <v>335</v>
      </c>
      <c r="C23" s="110">
        <v>1171305</v>
      </c>
      <c r="D23" s="88" t="s">
        <v>120</v>
      </c>
      <c r="E23" s="88" t="s">
        <v>314</v>
      </c>
      <c r="F23" s="87" t="s">
        <v>334</v>
      </c>
      <c r="G23" s="88" t="s">
        <v>321</v>
      </c>
      <c r="H23" s="87" t="s">
        <v>317</v>
      </c>
      <c r="I23" s="87" t="s">
        <v>318</v>
      </c>
      <c r="J23" s="101"/>
      <c r="K23" s="90">
        <v>3.7100030252937959</v>
      </c>
      <c r="L23" s="88" t="s">
        <v>133</v>
      </c>
      <c r="M23" s="89">
        <v>1.4999999999999999E-2</v>
      </c>
      <c r="N23" s="89">
        <v>1.9602831301612268E-2</v>
      </c>
      <c r="O23" s="90">
        <v>2.3700000000000001E-3</v>
      </c>
      <c r="P23" s="102">
        <v>107.4</v>
      </c>
      <c r="Q23" s="90"/>
      <c r="R23" s="90">
        <v>2.543E-6</v>
      </c>
      <c r="S23" s="91">
        <v>7.2800481807718652E-12</v>
      </c>
      <c r="T23" s="91">
        <f t="shared" si="0"/>
        <v>1.0161761829763298E-10</v>
      </c>
      <c r="U23" s="91">
        <f>R23/'סכום נכסי הקרן'!$C$42</f>
        <v>2.4098453399578081E-11</v>
      </c>
    </row>
    <row r="24" spans="2:21">
      <c r="B24" s="86" t="s">
        <v>336</v>
      </c>
      <c r="C24" s="110">
        <v>1145564</v>
      </c>
      <c r="D24" s="88" t="s">
        <v>120</v>
      </c>
      <c r="E24" s="88" t="s">
        <v>314</v>
      </c>
      <c r="F24" s="87" t="s">
        <v>337</v>
      </c>
      <c r="G24" s="88" t="s">
        <v>338</v>
      </c>
      <c r="H24" s="87" t="s">
        <v>322</v>
      </c>
      <c r="I24" s="87" t="s">
        <v>131</v>
      </c>
      <c r="J24" s="101"/>
      <c r="K24" s="90">
        <v>2.6299999999861674</v>
      </c>
      <c r="L24" s="88" t="s">
        <v>133</v>
      </c>
      <c r="M24" s="89">
        <v>8.3000000000000001E-3</v>
      </c>
      <c r="N24" s="89">
        <v>1.8899999999958877E-2</v>
      </c>
      <c r="O24" s="90">
        <v>24952.136116999998</v>
      </c>
      <c r="P24" s="102">
        <v>107.2</v>
      </c>
      <c r="Q24" s="90"/>
      <c r="R24" s="90">
        <v>26.748691098999998</v>
      </c>
      <c r="S24" s="91">
        <v>1.8103824867055295E-5</v>
      </c>
      <c r="T24" s="91">
        <f t="shared" si="0"/>
        <v>1.0688707361618066E-3</v>
      </c>
      <c r="U24" s="91">
        <f>R24/'סכום נכסי הקרן'!$C$42</f>
        <v>2.5348096183600493E-4</v>
      </c>
    </row>
    <row r="25" spans="2:21">
      <c r="B25" s="86" t="s">
        <v>339</v>
      </c>
      <c r="C25" s="110">
        <v>1145572</v>
      </c>
      <c r="D25" s="88" t="s">
        <v>120</v>
      </c>
      <c r="E25" s="88" t="s">
        <v>314</v>
      </c>
      <c r="F25" s="87" t="s">
        <v>337</v>
      </c>
      <c r="G25" s="88" t="s">
        <v>338</v>
      </c>
      <c r="H25" s="87" t="s">
        <v>322</v>
      </c>
      <c r="I25" s="87" t="s">
        <v>131</v>
      </c>
      <c r="J25" s="101"/>
      <c r="K25" s="90">
        <v>6.3599999999955745</v>
      </c>
      <c r="L25" s="88" t="s">
        <v>133</v>
      </c>
      <c r="M25" s="89">
        <v>1.6500000000000001E-2</v>
      </c>
      <c r="N25" s="89">
        <v>2.3200000000022127E-2</v>
      </c>
      <c r="O25" s="90">
        <v>136576.518759</v>
      </c>
      <c r="P25" s="102">
        <v>105.88</v>
      </c>
      <c r="Q25" s="90"/>
      <c r="R25" s="90">
        <v>144.60721747400001</v>
      </c>
      <c r="S25" s="91">
        <v>6.4556139823995193E-5</v>
      </c>
      <c r="T25" s="91">
        <f t="shared" si="0"/>
        <v>5.7784667826801936E-3</v>
      </c>
      <c r="U25" s="91">
        <f>R25/'סכום נכסי הקרן'!$C$42</f>
        <v>1.3703540273455929E-3</v>
      </c>
    </row>
    <row r="26" spans="2:21">
      <c r="B26" s="86" t="s">
        <v>340</v>
      </c>
      <c r="C26" s="110">
        <v>6620496</v>
      </c>
      <c r="D26" s="88" t="s">
        <v>120</v>
      </c>
      <c r="E26" s="88" t="s">
        <v>314</v>
      </c>
      <c r="F26" s="87" t="s">
        <v>341</v>
      </c>
      <c r="G26" s="88" t="s">
        <v>321</v>
      </c>
      <c r="H26" s="87" t="s">
        <v>322</v>
      </c>
      <c r="I26" s="87" t="s">
        <v>131</v>
      </c>
      <c r="J26" s="101"/>
      <c r="K26" s="90">
        <v>4.5700000000074246</v>
      </c>
      <c r="L26" s="88" t="s">
        <v>133</v>
      </c>
      <c r="M26" s="89">
        <v>1E-3</v>
      </c>
      <c r="N26" s="89">
        <v>1.9000000000076803E-2</v>
      </c>
      <c r="O26" s="90">
        <v>39881.176799000001</v>
      </c>
      <c r="P26" s="102">
        <v>97.94</v>
      </c>
      <c r="Q26" s="90"/>
      <c r="R26" s="90">
        <v>39.059626702999999</v>
      </c>
      <c r="S26" s="91">
        <v>1.3437582988104113E-5</v>
      </c>
      <c r="T26" s="91">
        <f t="shared" si="0"/>
        <v>1.5608125195255549E-3</v>
      </c>
      <c r="U26" s="91">
        <f>R26/'סכום נכסי הקרן'!$C$42</f>
        <v>3.7014415804449908E-4</v>
      </c>
    </row>
    <row r="27" spans="2:21">
      <c r="B27" s="86" t="s">
        <v>342</v>
      </c>
      <c r="C27" s="110">
        <v>1940535</v>
      </c>
      <c r="D27" s="88" t="s">
        <v>120</v>
      </c>
      <c r="E27" s="88" t="s">
        <v>314</v>
      </c>
      <c r="F27" s="87" t="s">
        <v>343</v>
      </c>
      <c r="G27" s="88" t="s">
        <v>321</v>
      </c>
      <c r="H27" s="87" t="s">
        <v>322</v>
      </c>
      <c r="I27" s="87" t="s">
        <v>131</v>
      </c>
      <c r="J27" s="101"/>
      <c r="K27" s="90">
        <v>0.36000014612352554</v>
      </c>
      <c r="L27" s="88" t="s">
        <v>133</v>
      </c>
      <c r="M27" s="89">
        <v>0.05</v>
      </c>
      <c r="N27" s="89">
        <v>1.1000155303618576E-2</v>
      </c>
      <c r="O27" s="90">
        <v>5.5579999999999996E-3</v>
      </c>
      <c r="P27" s="102">
        <v>114.9</v>
      </c>
      <c r="Q27" s="90"/>
      <c r="R27" s="90">
        <v>6.4390000000000005E-6</v>
      </c>
      <c r="S27" s="91">
        <v>5.2906236925416501E-12</v>
      </c>
      <c r="T27" s="91">
        <f t="shared" si="0"/>
        <v>2.5730076453734121E-10</v>
      </c>
      <c r="U27" s="91">
        <f>R27/'סכום נכסי הקרן'!$C$42</f>
        <v>6.1018459079781074E-11</v>
      </c>
    </row>
    <row r="28" spans="2:21">
      <c r="B28" s="86" t="s">
        <v>344</v>
      </c>
      <c r="C28" s="110">
        <v>1940618</v>
      </c>
      <c r="D28" s="88" t="s">
        <v>120</v>
      </c>
      <c r="E28" s="88" t="s">
        <v>314</v>
      </c>
      <c r="F28" s="87" t="s">
        <v>343</v>
      </c>
      <c r="G28" s="88" t="s">
        <v>321</v>
      </c>
      <c r="H28" s="87" t="s">
        <v>322</v>
      </c>
      <c r="I28" s="87" t="s">
        <v>131</v>
      </c>
      <c r="J28" s="101"/>
      <c r="K28" s="90">
        <v>2.5100000000044695</v>
      </c>
      <c r="L28" s="88" t="s">
        <v>133</v>
      </c>
      <c r="M28" s="89">
        <v>6.0000000000000001E-3</v>
      </c>
      <c r="N28" s="89">
        <v>1.8300000000580983E-2</v>
      </c>
      <c r="O28" s="90">
        <v>10435.553726</v>
      </c>
      <c r="P28" s="102">
        <v>107.21</v>
      </c>
      <c r="Q28" s="90"/>
      <c r="R28" s="90">
        <v>11.187957044999999</v>
      </c>
      <c r="S28" s="91">
        <v>7.819899120920699E-6</v>
      </c>
      <c r="T28" s="91">
        <f t="shared" si="0"/>
        <v>4.4706785235120865E-4</v>
      </c>
      <c r="U28" s="91">
        <f>R28/'סכום נכסי הקרן'!$C$42</f>
        <v>1.060214162349248E-4</v>
      </c>
    </row>
    <row r="29" spans="2:21">
      <c r="B29" s="86" t="s">
        <v>345</v>
      </c>
      <c r="C29" s="110">
        <v>1940659</v>
      </c>
      <c r="D29" s="88" t="s">
        <v>120</v>
      </c>
      <c r="E29" s="88" t="s">
        <v>314</v>
      </c>
      <c r="F29" s="87" t="s">
        <v>343</v>
      </c>
      <c r="G29" s="88" t="s">
        <v>321</v>
      </c>
      <c r="H29" s="87" t="s">
        <v>322</v>
      </c>
      <c r="I29" s="87" t="s">
        <v>131</v>
      </c>
      <c r="J29" s="101"/>
      <c r="K29" s="90">
        <v>3.9999999999529554</v>
      </c>
      <c r="L29" s="88" t="s">
        <v>133</v>
      </c>
      <c r="M29" s="89">
        <v>1.7500000000000002E-2</v>
      </c>
      <c r="N29" s="89">
        <v>1.9000000000047045E-2</v>
      </c>
      <c r="O29" s="90">
        <v>19629.045623999998</v>
      </c>
      <c r="P29" s="102">
        <v>108.29</v>
      </c>
      <c r="Q29" s="90"/>
      <c r="R29" s="90">
        <v>21.256294251</v>
      </c>
      <c r="S29" s="91">
        <v>5.9447086432774881E-6</v>
      </c>
      <c r="T29" s="91">
        <f t="shared" si="0"/>
        <v>8.4939598726712078E-4</v>
      </c>
      <c r="U29" s="91">
        <f>R29/'סכום נכסי הקרן'!$C$42</f>
        <v>2.014328810284872E-4</v>
      </c>
    </row>
    <row r="30" spans="2:21">
      <c r="B30" s="86" t="s">
        <v>346</v>
      </c>
      <c r="C30" s="110">
        <v>6000210</v>
      </c>
      <c r="D30" s="88" t="s">
        <v>120</v>
      </c>
      <c r="E30" s="88" t="s">
        <v>314</v>
      </c>
      <c r="F30" s="87" t="s">
        <v>347</v>
      </c>
      <c r="G30" s="88" t="s">
        <v>348</v>
      </c>
      <c r="H30" s="87" t="s">
        <v>349</v>
      </c>
      <c r="I30" s="87" t="s">
        <v>131</v>
      </c>
      <c r="J30" s="101"/>
      <c r="K30" s="90">
        <v>4.5799999999990009</v>
      </c>
      <c r="L30" s="88" t="s">
        <v>133</v>
      </c>
      <c r="M30" s="89">
        <v>3.85E-2</v>
      </c>
      <c r="N30" s="89">
        <v>2.1499999999996872E-2</v>
      </c>
      <c r="O30" s="90">
        <v>265517.48116199998</v>
      </c>
      <c r="P30" s="102">
        <v>120.6</v>
      </c>
      <c r="Q30" s="90"/>
      <c r="R30" s="90">
        <v>320.214079954</v>
      </c>
      <c r="S30" s="91">
        <v>1.0171518387087855E-4</v>
      </c>
      <c r="T30" s="91">
        <f t="shared" si="0"/>
        <v>1.2795671313524694E-2</v>
      </c>
      <c r="U30" s="91">
        <f>R30/'סכום נכסי הקרן'!$C$42</f>
        <v>3.0344727029729605E-3</v>
      </c>
    </row>
    <row r="31" spans="2:21">
      <c r="B31" s="86" t="s">
        <v>350</v>
      </c>
      <c r="C31" s="110">
        <v>6000236</v>
      </c>
      <c r="D31" s="88" t="s">
        <v>120</v>
      </c>
      <c r="E31" s="88" t="s">
        <v>314</v>
      </c>
      <c r="F31" s="87" t="s">
        <v>347</v>
      </c>
      <c r="G31" s="88" t="s">
        <v>348</v>
      </c>
      <c r="H31" s="87" t="s">
        <v>349</v>
      </c>
      <c r="I31" s="87" t="s">
        <v>131</v>
      </c>
      <c r="J31" s="101"/>
      <c r="K31" s="90">
        <v>2.3199999999977412</v>
      </c>
      <c r="L31" s="88" t="s">
        <v>133</v>
      </c>
      <c r="M31" s="89">
        <v>4.4999999999999998E-2</v>
      </c>
      <c r="N31" s="89">
        <v>1.9299999999992868E-2</v>
      </c>
      <c r="O31" s="90">
        <v>286086.31323199999</v>
      </c>
      <c r="P31" s="102">
        <v>117.6</v>
      </c>
      <c r="Q31" s="90"/>
      <c r="R31" s="90">
        <v>336.43751206799999</v>
      </c>
      <c r="S31" s="91">
        <v>9.6794526765184446E-5</v>
      </c>
      <c r="T31" s="91">
        <f t="shared" si="0"/>
        <v>1.3443955439375269E-2</v>
      </c>
      <c r="U31" s="91">
        <f>R31/'סכום נכסי הקרן'!$C$42</f>
        <v>3.1882122321827315E-3</v>
      </c>
    </row>
    <row r="32" spans="2:21">
      <c r="B32" s="86" t="s">
        <v>351</v>
      </c>
      <c r="C32" s="110">
        <v>6000285</v>
      </c>
      <c r="D32" s="88" t="s">
        <v>120</v>
      </c>
      <c r="E32" s="88" t="s">
        <v>314</v>
      </c>
      <c r="F32" s="87" t="s">
        <v>347</v>
      </c>
      <c r="G32" s="88" t="s">
        <v>348</v>
      </c>
      <c r="H32" s="87" t="s">
        <v>349</v>
      </c>
      <c r="I32" s="87" t="s">
        <v>131</v>
      </c>
      <c r="J32" s="101"/>
      <c r="K32" s="90">
        <v>7.0899999999934611</v>
      </c>
      <c r="L32" s="88" t="s">
        <v>133</v>
      </c>
      <c r="M32" s="89">
        <v>2.3900000000000001E-2</v>
      </c>
      <c r="N32" s="89">
        <v>2.4199999999973451E-2</v>
      </c>
      <c r="O32" s="90">
        <v>374662.587306</v>
      </c>
      <c r="P32" s="102">
        <v>108.57</v>
      </c>
      <c r="Q32" s="90"/>
      <c r="R32" s="90">
        <v>406.77114967399996</v>
      </c>
      <c r="S32" s="91">
        <v>9.6335389475021263E-5</v>
      </c>
      <c r="T32" s="91">
        <f t="shared" si="0"/>
        <v>1.6254469296917758E-2</v>
      </c>
      <c r="U32" s="91">
        <f>R32/'סכום נכסי הקרן'!$C$42</f>
        <v>3.8547210360643687E-3</v>
      </c>
    </row>
    <row r="33" spans="2:21">
      <c r="B33" s="86" t="s">
        <v>352</v>
      </c>
      <c r="C33" s="110">
        <v>6000384</v>
      </c>
      <c r="D33" s="88" t="s">
        <v>120</v>
      </c>
      <c r="E33" s="88" t="s">
        <v>314</v>
      </c>
      <c r="F33" s="87" t="s">
        <v>347</v>
      </c>
      <c r="G33" s="88" t="s">
        <v>348</v>
      </c>
      <c r="H33" s="87" t="s">
        <v>349</v>
      </c>
      <c r="I33" s="87" t="s">
        <v>131</v>
      </c>
      <c r="J33" s="101"/>
      <c r="K33" s="90">
        <v>4.2099999999766267</v>
      </c>
      <c r="L33" s="88" t="s">
        <v>133</v>
      </c>
      <c r="M33" s="89">
        <v>0.01</v>
      </c>
      <c r="N33" s="89">
        <v>1.9099999999922086E-2</v>
      </c>
      <c r="O33" s="90">
        <v>61649.193487999997</v>
      </c>
      <c r="P33" s="102">
        <v>104.1</v>
      </c>
      <c r="Q33" s="90"/>
      <c r="R33" s="90">
        <v>64.176808250000008</v>
      </c>
      <c r="S33" s="91">
        <v>5.1299900301312841E-5</v>
      </c>
      <c r="T33" s="91">
        <f t="shared" si="0"/>
        <v>2.56448855851706E-3</v>
      </c>
      <c r="U33" s="91">
        <f>R33/'סכום נכסי הקרן'!$C$42</f>
        <v>6.0816430316409096E-4</v>
      </c>
    </row>
    <row r="34" spans="2:21">
      <c r="B34" s="86" t="s">
        <v>353</v>
      </c>
      <c r="C34" s="110">
        <v>6000392</v>
      </c>
      <c r="D34" s="88" t="s">
        <v>120</v>
      </c>
      <c r="E34" s="88" t="s">
        <v>314</v>
      </c>
      <c r="F34" s="87" t="s">
        <v>347</v>
      </c>
      <c r="G34" s="88" t="s">
        <v>348</v>
      </c>
      <c r="H34" s="87" t="s">
        <v>349</v>
      </c>
      <c r="I34" s="87" t="s">
        <v>131</v>
      </c>
      <c r="J34" s="101"/>
      <c r="K34" s="90">
        <v>11.990000000025914</v>
      </c>
      <c r="L34" s="88" t="s">
        <v>133</v>
      </c>
      <c r="M34" s="89">
        <v>1.2500000000000001E-2</v>
      </c>
      <c r="N34" s="89">
        <v>2.57000000000281E-2</v>
      </c>
      <c r="O34" s="90">
        <v>172479.77055399999</v>
      </c>
      <c r="P34" s="102">
        <v>92.85</v>
      </c>
      <c r="Q34" s="90"/>
      <c r="R34" s="90">
        <v>160.147460615</v>
      </c>
      <c r="S34" s="91">
        <v>4.018756643178065E-5</v>
      </c>
      <c r="T34" s="91">
        <f t="shared" si="0"/>
        <v>6.3994508549391578E-3</v>
      </c>
      <c r="U34" s="91">
        <f>R34/'סכום נכסי הקרן'!$C$42</f>
        <v>1.5176193931149603E-3</v>
      </c>
    </row>
    <row r="35" spans="2:21">
      <c r="B35" s="86" t="s">
        <v>354</v>
      </c>
      <c r="C35" s="110">
        <v>1147503</v>
      </c>
      <c r="D35" s="88" t="s">
        <v>120</v>
      </c>
      <c r="E35" s="88" t="s">
        <v>314</v>
      </c>
      <c r="F35" s="87" t="s">
        <v>355</v>
      </c>
      <c r="G35" s="88" t="s">
        <v>129</v>
      </c>
      <c r="H35" s="87" t="s">
        <v>349</v>
      </c>
      <c r="I35" s="87" t="s">
        <v>131</v>
      </c>
      <c r="J35" s="101"/>
      <c r="K35" s="90">
        <v>6.6200000000284183</v>
      </c>
      <c r="L35" s="88" t="s">
        <v>133</v>
      </c>
      <c r="M35" s="89">
        <v>2.6499999999999999E-2</v>
      </c>
      <c r="N35" s="89">
        <v>2.310000000014209E-2</v>
      </c>
      <c r="O35" s="90">
        <v>38658.360629000003</v>
      </c>
      <c r="P35" s="102">
        <v>112.87</v>
      </c>
      <c r="Q35" s="90"/>
      <c r="R35" s="90">
        <v>43.633692398000001</v>
      </c>
      <c r="S35" s="91">
        <v>2.5632384439442392E-5</v>
      </c>
      <c r="T35" s="91">
        <f t="shared" si="0"/>
        <v>1.7435909945010984E-3</v>
      </c>
      <c r="U35" s="91">
        <f>R35/'סכום נכסי הקרן'!$C$42</f>
        <v>4.1348977699753338E-4</v>
      </c>
    </row>
    <row r="36" spans="2:21">
      <c r="B36" s="86" t="s">
        <v>356</v>
      </c>
      <c r="C36" s="110">
        <v>1134436</v>
      </c>
      <c r="D36" s="88" t="s">
        <v>120</v>
      </c>
      <c r="E36" s="88" t="s">
        <v>314</v>
      </c>
      <c r="F36" s="87" t="s">
        <v>357</v>
      </c>
      <c r="G36" s="88" t="s">
        <v>338</v>
      </c>
      <c r="H36" s="87" t="s">
        <v>358</v>
      </c>
      <c r="I36" s="87" t="s">
        <v>318</v>
      </c>
      <c r="J36" s="101"/>
      <c r="K36" s="90">
        <v>1.5000000000000002</v>
      </c>
      <c r="L36" s="88" t="s">
        <v>133</v>
      </c>
      <c r="M36" s="89">
        <v>6.5000000000000006E-3</v>
      </c>
      <c r="N36" s="89">
        <v>1.7399999999845494E-2</v>
      </c>
      <c r="O36" s="90">
        <v>17553.434515999994</v>
      </c>
      <c r="P36" s="102">
        <v>107.22</v>
      </c>
      <c r="Q36" s="90">
        <v>9.6566846169999998</v>
      </c>
      <c r="R36" s="90">
        <v>28.477477105999998</v>
      </c>
      <c r="S36" s="91">
        <v>8.720692572351025E-5</v>
      </c>
      <c r="T36" s="91">
        <f t="shared" si="0"/>
        <v>1.1379525751620484E-3</v>
      </c>
      <c r="U36" s="91">
        <f>R36/'סכום נכסי הקרן'!$C$42</f>
        <v>2.6986360793413003E-4</v>
      </c>
    </row>
    <row r="37" spans="2:21">
      <c r="B37" s="86" t="s">
        <v>359</v>
      </c>
      <c r="C37" s="110">
        <v>1138650</v>
      </c>
      <c r="D37" s="88" t="s">
        <v>120</v>
      </c>
      <c r="E37" s="88" t="s">
        <v>314</v>
      </c>
      <c r="F37" s="87" t="s">
        <v>357</v>
      </c>
      <c r="G37" s="88" t="s">
        <v>338</v>
      </c>
      <c r="H37" s="87" t="s">
        <v>349</v>
      </c>
      <c r="I37" s="87" t="s">
        <v>131</v>
      </c>
      <c r="J37" s="101"/>
      <c r="K37" s="90">
        <v>3.5799999999979186</v>
      </c>
      <c r="L37" s="88" t="s">
        <v>133</v>
      </c>
      <c r="M37" s="89">
        <v>1.34E-2</v>
      </c>
      <c r="N37" s="89">
        <v>2.7699999999974256E-2</v>
      </c>
      <c r="O37" s="90">
        <v>520125.594385</v>
      </c>
      <c r="P37" s="102">
        <v>105.29</v>
      </c>
      <c r="Q37" s="90"/>
      <c r="R37" s="90">
        <v>547.64022553299992</v>
      </c>
      <c r="S37" s="91">
        <v>1.5697967704806615E-4</v>
      </c>
      <c r="T37" s="91">
        <f t="shared" si="0"/>
        <v>2.1883560913347234E-2</v>
      </c>
      <c r="U37" s="91">
        <f>R37/'סכום נכסי הקרן'!$C$42</f>
        <v>5.18965098495534E-3</v>
      </c>
    </row>
    <row r="38" spans="2:21">
      <c r="B38" s="86" t="s">
        <v>360</v>
      </c>
      <c r="C38" s="110">
        <v>1156603</v>
      </c>
      <c r="D38" s="88" t="s">
        <v>120</v>
      </c>
      <c r="E38" s="88" t="s">
        <v>314</v>
      </c>
      <c r="F38" s="87" t="s">
        <v>357</v>
      </c>
      <c r="G38" s="88" t="s">
        <v>338</v>
      </c>
      <c r="H38" s="87" t="s">
        <v>349</v>
      </c>
      <c r="I38" s="87" t="s">
        <v>131</v>
      </c>
      <c r="J38" s="101"/>
      <c r="K38" s="90">
        <v>3.4999999999952109</v>
      </c>
      <c r="L38" s="88" t="s">
        <v>133</v>
      </c>
      <c r="M38" s="89">
        <v>1.77E-2</v>
      </c>
      <c r="N38" s="89">
        <v>2.7699999999958817E-2</v>
      </c>
      <c r="O38" s="90">
        <v>296099.74477599998</v>
      </c>
      <c r="P38" s="102">
        <v>105.78</v>
      </c>
      <c r="Q38" s="90"/>
      <c r="R38" s="90">
        <v>313.21430827699999</v>
      </c>
      <c r="S38" s="91">
        <v>9.8695418526557625E-5</v>
      </c>
      <c r="T38" s="91">
        <f t="shared" si="0"/>
        <v>1.2515962258690259E-2</v>
      </c>
      <c r="U38" s="91">
        <f>R38/'סכום נכסי הקרן'!$C$42</f>
        <v>2.968140154185752E-3</v>
      </c>
    </row>
    <row r="39" spans="2:21">
      <c r="B39" s="86" t="s">
        <v>361</v>
      </c>
      <c r="C39" s="110">
        <v>1156611</v>
      </c>
      <c r="D39" s="88" t="s">
        <v>120</v>
      </c>
      <c r="E39" s="88" t="s">
        <v>314</v>
      </c>
      <c r="F39" s="87" t="s">
        <v>357</v>
      </c>
      <c r="G39" s="88" t="s">
        <v>338</v>
      </c>
      <c r="H39" s="87" t="s">
        <v>349</v>
      </c>
      <c r="I39" s="87" t="s">
        <v>131</v>
      </c>
      <c r="J39" s="101"/>
      <c r="K39" s="90">
        <v>6.7600000000064515</v>
      </c>
      <c r="L39" s="88" t="s">
        <v>133</v>
      </c>
      <c r="M39" s="89">
        <v>2.4799999999999999E-2</v>
      </c>
      <c r="N39" s="89">
        <v>2.8900000000018092E-2</v>
      </c>
      <c r="O39" s="90">
        <v>475923.73754500004</v>
      </c>
      <c r="P39" s="102">
        <v>106.81</v>
      </c>
      <c r="Q39" s="90"/>
      <c r="R39" s="90">
        <v>508.33415197200003</v>
      </c>
      <c r="S39" s="91">
        <v>1.4446051969955898E-4</v>
      </c>
      <c r="T39" s="91">
        <f t="shared" si="0"/>
        <v>2.0312900441502812E-2</v>
      </c>
      <c r="U39" s="91">
        <f>R39/'סכום נכסי הקרן'!$C$42</f>
        <v>4.8171714009875291E-3</v>
      </c>
    </row>
    <row r="40" spans="2:21">
      <c r="B40" s="86" t="s">
        <v>362</v>
      </c>
      <c r="C40" s="110">
        <v>1178672</v>
      </c>
      <c r="D40" s="88" t="s">
        <v>120</v>
      </c>
      <c r="E40" s="88" t="s">
        <v>314</v>
      </c>
      <c r="F40" s="87" t="s">
        <v>357</v>
      </c>
      <c r="G40" s="88" t="s">
        <v>338</v>
      </c>
      <c r="H40" s="87" t="s">
        <v>358</v>
      </c>
      <c r="I40" s="87" t="s">
        <v>318</v>
      </c>
      <c r="J40" s="101"/>
      <c r="K40" s="90">
        <v>8.1699999999889954</v>
      </c>
      <c r="L40" s="88" t="s">
        <v>133</v>
      </c>
      <c r="M40" s="89">
        <v>9.0000000000000011E-3</v>
      </c>
      <c r="N40" s="89">
        <v>2.9699999999973182E-2</v>
      </c>
      <c r="O40" s="90">
        <v>237677.187294</v>
      </c>
      <c r="P40" s="102">
        <v>91</v>
      </c>
      <c r="Q40" s="90"/>
      <c r="R40" s="90">
        <v>216.28624191400002</v>
      </c>
      <c r="S40" s="91">
        <v>1.2485694826738447E-4</v>
      </c>
      <c r="T40" s="91">
        <f t="shared" si="0"/>
        <v>8.6427419480323859E-3</v>
      </c>
      <c r="U40" s="91">
        <f>R40/'סכום נכסי הקרן'!$C$42</f>
        <v>2.0496122381967758E-3</v>
      </c>
    </row>
    <row r="41" spans="2:21">
      <c r="B41" s="86" t="s">
        <v>363</v>
      </c>
      <c r="C41" s="110">
        <v>1178680</v>
      </c>
      <c r="D41" s="88" t="s">
        <v>120</v>
      </c>
      <c r="E41" s="88" t="s">
        <v>314</v>
      </c>
      <c r="F41" s="87" t="s">
        <v>357</v>
      </c>
      <c r="G41" s="88" t="s">
        <v>338</v>
      </c>
      <c r="H41" s="87" t="s">
        <v>358</v>
      </c>
      <c r="I41" s="87" t="s">
        <v>318</v>
      </c>
      <c r="J41" s="101"/>
      <c r="K41" s="90">
        <v>11.590000000016595</v>
      </c>
      <c r="L41" s="88" t="s">
        <v>133</v>
      </c>
      <c r="M41" s="89">
        <v>1.6899999999999998E-2</v>
      </c>
      <c r="N41" s="89">
        <v>3.1800000000054E-2</v>
      </c>
      <c r="O41" s="90">
        <v>276719.33814800001</v>
      </c>
      <c r="P41" s="102">
        <v>91.02</v>
      </c>
      <c r="Q41" s="90"/>
      <c r="R41" s="90">
        <v>251.86992849800001</v>
      </c>
      <c r="S41" s="91">
        <v>1.0333406953482381E-4</v>
      </c>
      <c r="T41" s="91">
        <f t="shared" si="0"/>
        <v>1.0064656804861138E-2</v>
      </c>
      <c r="U41" s="91">
        <f>R41/'סכום נכסי הקרן'!$C$42</f>
        <v>2.3868170407644975E-3</v>
      </c>
    </row>
    <row r="42" spans="2:21">
      <c r="B42" s="86" t="s">
        <v>364</v>
      </c>
      <c r="C42" s="110">
        <v>1940543</v>
      </c>
      <c r="D42" s="88" t="s">
        <v>120</v>
      </c>
      <c r="E42" s="88" t="s">
        <v>314</v>
      </c>
      <c r="F42" s="87" t="s">
        <v>343</v>
      </c>
      <c r="G42" s="88" t="s">
        <v>321</v>
      </c>
      <c r="H42" s="87" t="s">
        <v>349</v>
      </c>
      <c r="I42" s="87" t="s">
        <v>131</v>
      </c>
      <c r="J42" s="101"/>
      <c r="K42" s="90">
        <v>0.15999999998935463</v>
      </c>
      <c r="L42" s="88" t="s">
        <v>133</v>
      </c>
      <c r="M42" s="89">
        <v>4.2000000000000003E-2</v>
      </c>
      <c r="N42" s="89">
        <v>1.0799999999503216E-2</v>
      </c>
      <c r="O42" s="90">
        <v>9750.4710830000004</v>
      </c>
      <c r="P42" s="102">
        <v>115.61</v>
      </c>
      <c r="Q42" s="90"/>
      <c r="R42" s="90">
        <v>11.272519582000001</v>
      </c>
      <c r="S42" s="91">
        <v>2.9317788957742643E-5</v>
      </c>
      <c r="T42" s="91">
        <f t="shared" si="0"/>
        <v>4.5044694932609881E-4</v>
      </c>
      <c r="U42" s="91">
        <f>R42/'סכום נכסי הקרן'!$C$42</f>
        <v>1.0682276360309023E-4</v>
      </c>
    </row>
    <row r="43" spans="2:21">
      <c r="B43" s="86" t="s">
        <v>365</v>
      </c>
      <c r="C43" s="110">
        <v>1133149</v>
      </c>
      <c r="D43" s="88" t="s">
        <v>120</v>
      </c>
      <c r="E43" s="88" t="s">
        <v>314</v>
      </c>
      <c r="F43" s="87" t="s">
        <v>366</v>
      </c>
      <c r="G43" s="88" t="s">
        <v>338</v>
      </c>
      <c r="H43" s="87" t="s">
        <v>367</v>
      </c>
      <c r="I43" s="87" t="s">
        <v>131</v>
      </c>
      <c r="J43" s="101"/>
      <c r="K43" s="90">
        <v>2.4099999999946538</v>
      </c>
      <c r="L43" s="88" t="s">
        <v>133</v>
      </c>
      <c r="M43" s="89">
        <v>3.2000000000000001E-2</v>
      </c>
      <c r="N43" s="89">
        <v>2.619999999997228E-2</v>
      </c>
      <c r="O43" s="90">
        <v>223784.91723299999</v>
      </c>
      <c r="P43" s="102">
        <v>112.84</v>
      </c>
      <c r="Q43" s="90"/>
      <c r="R43" s="90">
        <v>252.518916735</v>
      </c>
      <c r="S43" s="91">
        <v>1.2761770346387369E-4</v>
      </c>
      <c r="T43" s="91">
        <f t="shared" ref="T43:T74" si="1">IFERROR(R43/$R$11,0)</f>
        <v>1.0090590205941405E-2</v>
      </c>
      <c r="U43" s="91">
        <f>R43/'סכום נכסי הקרן'!$C$42</f>
        <v>2.3929671047779534E-3</v>
      </c>
    </row>
    <row r="44" spans="2:21">
      <c r="B44" s="86" t="s">
        <v>368</v>
      </c>
      <c r="C44" s="110">
        <v>1158609</v>
      </c>
      <c r="D44" s="88" t="s">
        <v>120</v>
      </c>
      <c r="E44" s="88" t="s">
        <v>314</v>
      </c>
      <c r="F44" s="87" t="s">
        <v>366</v>
      </c>
      <c r="G44" s="88" t="s">
        <v>338</v>
      </c>
      <c r="H44" s="87" t="s">
        <v>367</v>
      </c>
      <c r="I44" s="87" t="s">
        <v>131</v>
      </c>
      <c r="J44" s="101"/>
      <c r="K44" s="90">
        <v>4.7499999999957643</v>
      </c>
      <c r="L44" s="88" t="s">
        <v>133</v>
      </c>
      <c r="M44" s="89">
        <v>1.1399999999999999E-2</v>
      </c>
      <c r="N44" s="89">
        <v>2.8199999999983051E-2</v>
      </c>
      <c r="O44" s="90">
        <v>177412.74203900003</v>
      </c>
      <c r="P44" s="102">
        <v>99.8</v>
      </c>
      <c r="Q44" s="90"/>
      <c r="R44" s="90">
        <v>177.057914565</v>
      </c>
      <c r="S44" s="91">
        <v>7.5079990858588501E-5</v>
      </c>
      <c r="T44" s="91">
        <f t="shared" si="1"/>
        <v>7.0751881945894926E-3</v>
      </c>
      <c r="U44" s="91">
        <f>R44/'סכום נכסי הקרן'!$C$42</f>
        <v>1.6778694074601377E-3</v>
      </c>
    </row>
    <row r="45" spans="2:21">
      <c r="B45" s="86" t="s">
        <v>369</v>
      </c>
      <c r="C45" s="110">
        <v>1172782</v>
      </c>
      <c r="D45" s="88" t="s">
        <v>120</v>
      </c>
      <c r="E45" s="88" t="s">
        <v>314</v>
      </c>
      <c r="F45" s="87" t="s">
        <v>366</v>
      </c>
      <c r="G45" s="88" t="s">
        <v>338</v>
      </c>
      <c r="H45" s="87" t="s">
        <v>367</v>
      </c>
      <c r="I45" s="87" t="s">
        <v>131</v>
      </c>
      <c r="J45" s="101"/>
      <c r="K45" s="90">
        <v>6.9999999999866533</v>
      </c>
      <c r="L45" s="88" t="s">
        <v>133</v>
      </c>
      <c r="M45" s="89">
        <v>9.1999999999999998E-3</v>
      </c>
      <c r="N45" s="89">
        <v>3.1199999999948394E-2</v>
      </c>
      <c r="O45" s="90">
        <v>239041.132274</v>
      </c>
      <c r="P45" s="102">
        <v>94.02</v>
      </c>
      <c r="Q45" s="90"/>
      <c r="R45" s="90">
        <v>224.74647524299996</v>
      </c>
      <c r="S45" s="91">
        <v>1.1943027684770314E-4</v>
      </c>
      <c r="T45" s="91">
        <f t="shared" si="1"/>
        <v>8.9808106704607118E-3</v>
      </c>
      <c r="U45" s="91">
        <f>R45/'סכום נכסי הקרן'!$C$42</f>
        <v>2.129784687519805E-3</v>
      </c>
    </row>
    <row r="46" spans="2:21">
      <c r="B46" s="86" t="s">
        <v>370</v>
      </c>
      <c r="C46" s="110">
        <v>1133487</v>
      </c>
      <c r="D46" s="88" t="s">
        <v>120</v>
      </c>
      <c r="E46" s="88" t="s">
        <v>314</v>
      </c>
      <c r="F46" s="87" t="s">
        <v>371</v>
      </c>
      <c r="G46" s="88" t="s">
        <v>338</v>
      </c>
      <c r="H46" s="87" t="s">
        <v>372</v>
      </c>
      <c r="I46" s="87" t="s">
        <v>318</v>
      </c>
      <c r="J46" s="101"/>
      <c r="K46" s="90">
        <v>3.12000000000564</v>
      </c>
      <c r="L46" s="88" t="s">
        <v>133</v>
      </c>
      <c r="M46" s="89">
        <v>2.3399999999999997E-2</v>
      </c>
      <c r="N46" s="89">
        <v>2.7500000000096142E-2</v>
      </c>
      <c r="O46" s="90">
        <v>145006.694173</v>
      </c>
      <c r="P46" s="102">
        <v>107.6</v>
      </c>
      <c r="Q46" s="90"/>
      <c r="R46" s="90">
        <v>156.02720762599998</v>
      </c>
      <c r="S46" s="91">
        <v>5.6008723817746459E-5</v>
      </c>
      <c r="T46" s="91">
        <f t="shared" si="1"/>
        <v>6.2348066176108503E-3</v>
      </c>
      <c r="U46" s="91">
        <f>R46/'סכום נכסי הקרן'!$C$42</f>
        <v>1.4785742792140992E-3</v>
      </c>
    </row>
    <row r="47" spans="2:21">
      <c r="B47" s="86" t="s">
        <v>373</v>
      </c>
      <c r="C47" s="110">
        <v>1160944</v>
      </c>
      <c r="D47" s="88" t="s">
        <v>120</v>
      </c>
      <c r="E47" s="88" t="s">
        <v>314</v>
      </c>
      <c r="F47" s="87" t="s">
        <v>371</v>
      </c>
      <c r="G47" s="88" t="s">
        <v>338</v>
      </c>
      <c r="H47" s="87" t="s">
        <v>372</v>
      </c>
      <c r="I47" s="87" t="s">
        <v>318</v>
      </c>
      <c r="J47" s="101"/>
      <c r="K47" s="90">
        <v>5.9400000000101425</v>
      </c>
      <c r="L47" s="88" t="s">
        <v>133</v>
      </c>
      <c r="M47" s="89">
        <v>6.5000000000000006E-3</v>
      </c>
      <c r="N47" s="89">
        <v>2.9000000000051353E-2</v>
      </c>
      <c r="O47" s="90">
        <v>328879.63650000002</v>
      </c>
      <c r="P47" s="102">
        <v>94.73</v>
      </c>
      <c r="Q47" s="90"/>
      <c r="R47" s="90">
        <v>311.547685086</v>
      </c>
      <c r="S47" s="91">
        <v>1.4367791417791795E-4</v>
      </c>
      <c r="T47" s="91">
        <f t="shared" si="1"/>
        <v>1.2449364429642276E-2</v>
      </c>
      <c r="U47" s="91">
        <f>R47/'סכום נכסי הקרן'!$C$42</f>
        <v>2.9523465870198184E-3</v>
      </c>
    </row>
    <row r="48" spans="2:21">
      <c r="B48" s="86" t="s">
        <v>374</v>
      </c>
      <c r="C48" s="110">
        <v>1138924</v>
      </c>
      <c r="D48" s="88" t="s">
        <v>120</v>
      </c>
      <c r="E48" s="88" t="s">
        <v>314</v>
      </c>
      <c r="F48" s="87" t="s">
        <v>375</v>
      </c>
      <c r="G48" s="88" t="s">
        <v>338</v>
      </c>
      <c r="H48" s="87" t="s">
        <v>367</v>
      </c>
      <c r="I48" s="87" t="s">
        <v>131</v>
      </c>
      <c r="J48" s="101"/>
      <c r="K48" s="90">
        <v>2.5399999999887393</v>
      </c>
      <c r="L48" s="88" t="s">
        <v>133</v>
      </c>
      <c r="M48" s="89">
        <v>1.34E-2</v>
      </c>
      <c r="N48" s="89">
        <v>2.6799999999774792E-2</v>
      </c>
      <c r="O48" s="90">
        <v>41451.75864</v>
      </c>
      <c r="P48" s="102">
        <v>107.12</v>
      </c>
      <c r="Q48" s="90"/>
      <c r="R48" s="90">
        <v>44.403122275000001</v>
      </c>
      <c r="S48" s="91">
        <v>7.2190836120065841E-5</v>
      </c>
      <c r="T48" s="91">
        <f t="shared" si="1"/>
        <v>1.7743372121761991E-3</v>
      </c>
      <c r="U48" s="91">
        <f>R48/'סכום נכסי הקרן'!$C$42</f>
        <v>4.20781192662153E-4</v>
      </c>
    </row>
    <row r="49" spans="2:21">
      <c r="B49" s="86" t="s">
        <v>376</v>
      </c>
      <c r="C49" s="110">
        <v>1151117</v>
      </c>
      <c r="D49" s="88" t="s">
        <v>120</v>
      </c>
      <c r="E49" s="88" t="s">
        <v>314</v>
      </c>
      <c r="F49" s="87" t="s">
        <v>375</v>
      </c>
      <c r="G49" s="88" t="s">
        <v>338</v>
      </c>
      <c r="H49" s="87" t="s">
        <v>372</v>
      </c>
      <c r="I49" s="87" t="s">
        <v>318</v>
      </c>
      <c r="J49" s="101"/>
      <c r="K49" s="90">
        <v>4.0500000000073033</v>
      </c>
      <c r="L49" s="88" t="s">
        <v>133</v>
      </c>
      <c r="M49" s="89">
        <v>1.8200000000000001E-2</v>
      </c>
      <c r="N49" s="89">
        <v>2.75E-2</v>
      </c>
      <c r="O49" s="90">
        <v>103514.38317299999</v>
      </c>
      <c r="P49" s="102">
        <v>105.81</v>
      </c>
      <c r="Q49" s="90"/>
      <c r="R49" s="90">
        <v>109.52856318399999</v>
      </c>
      <c r="S49" s="91">
        <v>2.7355809506606762E-4</v>
      </c>
      <c r="T49" s="91">
        <f t="shared" si="1"/>
        <v>4.3767328849075443E-3</v>
      </c>
      <c r="U49" s="91">
        <f>R49/'סכום נכסי הקרן'!$C$42</f>
        <v>1.0379351064932628E-3</v>
      </c>
    </row>
    <row r="50" spans="2:21">
      <c r="B50" s="86" t="s">
        <v>377</v>
      </c>
      <c r="C50" s="110">
        <v>1159516</v>
      </c>
      <c r="D50" s="88" t="s">
        <v>120</v>
      </c>
      <c r="E50" s="88" t="s">
        <v>314</v>
      </c>
      <c r="F50" s="87" t="s">
        <v>375</v>
      </c>
      <c r="G50" s="88" t="s">
        <v>338</v>
      </c>
      <c r="H50" s="87" t="s">
        <v>372</v>
      </c>
      <c r="I50" s="87" t="s">
        <v>318</v>
      </c>
      <c r="J50" s="101"/>
      <c r="K50" s="90">
        <v>5.13</v>
      </c>
      <c r="L50" s="88" t="s">
        <v>133</v>
      </c>
      <c r="M50" s="89">
        <v>7.8000000000000005E-3</v>
      </c>
      <c r="N50" s="89">
        <v>2.6899911426040743E-2</v>
      </c>
      <c r="O50" s="90">
        <v>1.1410000000000001E-3</v>
      </c>
      <c r="P50" s="102">
        <v>98.09</v>
      </c>
      <c r="Q50" s="90"/>
      <c r="R50" s="90">
        <v>1.1290000000000001E-6</v>
      </c>
      <c r="S50" s="91">
        <v>2.8988821138211386E-12</v>
      </c>
      <c r="T50" s="91">
        <f t="shared" si="1"/>
        <v>4.5114546228087939E-11</v>
      </c>
      <c r="U50" s="91">
        <f>R50/'סכום נכסי הקרן'!$C$42</f>
        <v>1.0698841481763137E-11</v>
      </c>
    </row>
    <row r="51" spans="2:21">
      <c r="B51" s="86" t="s">
        <v>378</v>
      </c>
      <c r="C51" s="110">
        <v>1161512</v>
      </c>
      <c r="D51" s="88" t="s">
        <v>120</v>
      </c>
      <c r="E51" s="88" t="s">
        <v>314</v>
      </c>
      <c r="F51" s="87" t="s">
        <v>375</v>
      </c>
      <c r="G51" s="88" t="s">
        <v>338</v>
      </c>
      <c r="H51" s="87" t="s">
        <v>372</v>
      </c>
      <c r="I51" s="87" t="s">
        <v>318</v>
      </c>
      <c r="J51" s="101"/>
      <c r="K51" s="90">
        <v>2.5200000000080434</v>
      </c>
      <c r="L51" s="88" t="s">
        <v>133</v>
      </c>
      <c r="M51" s="89">
        <v>2E-3</v>
      </c>
      <c r="N51" s="89">
        <v>2.360000000002839E-2</v>
      </c>
      <c r="O51" s="90">
        <v>82646.665372000003</v>
      </c>
      <c r="P51" s="102">
        <v>102.3</v>
      </c>
      <c r="Q51" s="90"/>
      <c r="R51" s="90">
        <v>84.547539590999989</v>
      </c>
      <c r="S51" s="91">
        <v>2.5044444052121212E-4</v>
      </c>
      <c r="T51" s="91">
        <f t="shared" si="1"/>
        <v>3.378497682328843E-3</v>
      </c>
      <c r="U51" s="91">
        <f>R51/'סכום נכסי הקרן'!$C$42</f>
        <v>8.0120524690629026E-4</v>
      </c>
    </row>
    <row r="52" spans="2:21">
      <c r="B52" s="86" t="s">
        <v>379</v>
      </c>
      <c r="C52" s="110">
        <v>7590128</v>
      </c>
      <c r="D52" s="88" t="s">
        <v>120</v>
      </c>
      <c r="E52" s="88" t="s">
        <v>314</v>
      </c>
      <c r="F52" s="87" t="s">
        <v>380</v>
      </c>
      <c r="G52" s="88" t="s">
        <v>338</v>
      </c>
      <c r="H52" s="87" t="s">
        <v>367</v>
      </c>
      <c r="I52" s="87" t="s">
        <v>131</v>
      </c>
      <c r="J52" s="101"/>
      <c r="K52" s="90">
        <v>1.9299999999952928</v>
      </c>
      <c r="L52" s="88" t="s">
        <v>133</v>
      </c>
      <c r="M52" s="89">
        <v>4.7500000000000001E-2</v>
      </c>
      <c r="N52" s="89">
        <v>2.5399999999884942E-2</v>
      </c>
      <c r="O52" s="90">
        <v>69322.868247000006</v>
      </c>
      <c r="P52" s="102">
        <v>137.91</v>
      </c>
      <c r="Q52" s="90"/>
      <c r="R52" s="90">
        <v>95.603167365000004</v>
      </c>
      <c r="S52" s="91">
        <v>6.8975120657637875E-5</v>
      </c>
      <c r="T52" s="91">
        <f t="shared" si="1"/>
        <v>3.8202776914436853E-3</v>
      </c>
      <c r="U52" s="91">
        <f>R52/'סכום נכסי הקרן'!$C$42</f>
        <v>9.0597265969229917E-4</v>
      </c>
    </row>
    <row r="53" spans="2:21">
      <c r="B53" s="86" t="s">
        <v>381</v>
      </c>
      <c r="C53" s="110">
        <v>7590219</v>
      </c>
      <c r="D53" s="88" t="s">
        <v>120</v>
      </c>
      <c r="E53" s="88" t="s">
        <v>314</v>
      </c>
      <c r="F53" s="87" t="s">
        <v>380</v>
      </c>
      <c r="G53" s="88" t="s">
        <v>338</v>
      </c>
      <c r="H53" s="87" t="s">
        <v>367</v>
      </c>
      <c r="I53" s="87" t="s">
        <v>131</v>
      </c>
      <c r="J53" s="101"/>
      <c r="K53" s="90">
        <v>4.1600000000108315</v>
      </c>
      <c r="L53" s="88" t="s">
        <v>133</v>
      </c>
      <c r="M53" s="89">
        <v>5.0000000000000001E-3</v>
      </c>
      <c r="N53" s="89">
        <v>2.910000000010832E-2</v>
      </c>
      <c r="O53" s="90">
        <v>101307.471702</v>
      </c>
      <c r="P53" s="102">
        <v>98.42</v>
      </c>
      <c r="Q53" s="90"/>
      <c r="R53" s="90">
        <v>99.706809712000009</v>
      </c>
      <c r="S53" s="91">
        <v>4.9564301718981168E-5</v>
      </c>
      <c r="T53" s="91">
        <f t="shared" si="1"/>
        <v>3.9842581718398506E-3</v>
      </c>
      <c r="U53" s="91">
        <f>R53/'סכום נכסי הקרן'!$C$42</f>
        <v>9.448603647130285E-4</v>
      </c>
    </row>
    <row r="54" spans="2:21">
      <c r="B54" s="86" t="s">
        <v>382</v>
      </c>
      <c r="C54" s="110">
        <v>7590284</v>
      </c>
      <c r="D54" s="88" t="s">
        <v>120</v>
      </c>
      <c r="E54" s="88" t="s">
        <v>314</v>
      </c>
      <c r="F54" s="87" t="s">
        <v>380</v>
      </c>
      <c r="G54" s="88" t="s">
        <v>338</v>
      </c>
      <c r="H54" s="87" t="s">
        <v>367</v>
      </c>
      <c r="I54" s="87" t="s">
        <v>131</v>
      </c>
      <c r="J54" s="101"/>
      <c r="K54" s="90">
        <v>6.6000000000101675</v>
      </c>
      <c r="L54" s="88" t="s">
        <v>133</v>
      </c>
      <c r="M54" s="89">
        <v>5.8999999999999999E-3</v>
      </c>
      <c r="N54" s="89">
        <v>3.0900000000053374E-2</v>
      </c>
      <c r="O54" s="90">
        <v>262373.13483200001</v>
      </c>
      <c r="P54" s="102">
        <v>89.97</v>
      </c>
      <c r="Q54" s="90"/>
      <c r="R54" s="90">
        <v>236.05711538599999</v>
      </c>
      <c r="S54" s="91">
        <v>2.3865229042518841E-4</v>
      </c>
      <c r="T54" s="91">
        <f t="shared" si="1"/>
        <v>9.4327809074851946E-3</v>
      </c>
      <c r="U54" s="91">
        <f>R54/'סכום נכסי הקרן'!$C$42</f>
        <v>2.2369686963304549E-3</v>
      </c>
    </row>
    <row r="55" spans="2:21">
      <c r="B55" s="86" t="s">
        <v>383</v>
      </c>
      <c r="C55" s="110">
        <v>6130207</v>
      </c>
      <c r="D55" s="88" t="s">
        <v>120</v>
      </c>
      <c r="E55" s="88" t="s">
        <v>314</v>
      </c>
      <c r="F55" s="87" t="s">
        <v>384</v>
      </c>
      <c r="G55" s="88" t="s">
        <v>338</v>
      </c>
      <c r="H55" s="87" t="s">
        <v>367</v>
      </c>
      <c r="I55" s="87" t="s">
        <v>131</v>
      </c>
      <c r="J55" s="101"/>
      <c r="K55" s="90">
        <v>3.2899999999897576</v>
      </c>
      <c r="L55" s="88" t="s">
        <v>133</v>
      </c>
      <c r="M55" s="89">
        <v>1.5800000000000002E-2</v>
      </c>
      <c r="N55" s="89">
        <v>2.3899999999922553E-2</v>
      </c>
      <c r="O55" s="90">
        <v>111313.203859</v>
      </c>
      <c r="P55" s="102">
        <v>107.88</v>
      </c>
      <c r="Q55" s="90"/>
      <c r="R55" s="90">
        <v>120.084687487</v>
      </c>
      <c r="S55" s="91">
        <v>2.2221183509688581E-4</v>
      </c>
      <c r="T55" s="91">
        <f t="shared" si="1"/>
        <v>4.7985528652947336E-3</v>
      </c>
      <c r="U55" s="91">
        <f>R55/'סכום נכסי הקרן'!$C$42</f>
        <v>1.1379690308330188E-3</v>
      </c>
    </row>
    <row r="56" spans="2:21">
      <c r="B56" s="86" t="s">
        <v>385</v>
      </c>
      <c r="C56" s="110">
        <v>6130280</v>
      </c>
      <c r="D56" s="88" t="s">
        <v>120</v>
      </c>
      <c r="E56" s="88" t="s">
        <v>314</v>
      </c>
      <c r="F56" s="87" t="s">
        <v>384</v>
      </c>
      <c r="G56" s="88" t="s">
        <v>338</v>
      </c>
      <c r="H56" s="87" t="s">
        <v>367</v>
      </c>
      <c r="I56" s="87" t="s">
        <v>131</v>
      </c>
      <c r="J56" s="101"/>
      <c r="K56" s="90">
        <v>5.9699999999690148</v>
      </c>
      <c r="L56" s="88" t="s">
        <v>133</v>
      </c>
      <c r="M56" s="89">
        <v>8.3999999999999995E-3</v>
      </c>
      <c r="N56" s="89">
        <v>2.6799999999945687E-2</v>
      </c>
      <c r="O56" s="90">
        <v>83186.162181000007</v>
      </c>
      <c r="P56" s="102">
        <v>97.38</v>
      </c>
      <c r="Q56" s="90"/>
      <c r="R56" s="90">
        <v>81.006683783</v>
      </c>
      <c r="S56" s="91">
        <v>1.8655788782462437E-4</v>
      </c>
      <c r="T56" s="91">
        <f t="shared" si="1"/>
        <v>3.2370060055910139E-3</v>
      </c>
      <c r="U56" s="91">
        <f>R56/'סכום נכסי הקרן'!$C$42</f>
        <v>7.6765072520604922E-4</v>
      </c>
    </row>
    <row r="57" spans="2:21">
      <c r="B57" s="86" t="s">
        <v>386</v>
      </c>
      <c r="C57" s="110">
        <v>6040380</v>
      </c>
      <c r="D57" s="88" t="s">
        <v>120</v>
      </c>
      <c r="E57" s="88" t="s">
        <v>314</v>
      </c>
      <c r="F57" s="87" t="s">
        <v>326</v>
      </c>
      <c r="G57" s="88" t="s">
        <v>321</v>
      </c>
      <c r="H57" s="87" t="s">
        <v>372</v>
      </c>
      <c r="I57" s="87" t="s">
        <v>318</v>
      </c>
      <c r="J57" s="101"/>
      <c r="K57" s="90">
        <v>0.33000000000448826</v>
      </c>
      <c r="L57" s="88" t="s">
        <v>133</v>
      </c>
      <c r="M57" s="89">
        <v>1.6399999999999998E-2</v>
      </c>
      <c r="N57" s="89">
        <v>4.4100000000059439E-2</v>
      </c>
      <c r="O57" s="90">
        <v>1.522389</v>
      </c>
      <c r="P57" s="102">
        <v>5415000</v>
      </c>
      <c r="Q57" s="90"/>
      <c r="R57" s="90">
        <v>82.437366510999993</v>
      </c>
      <c r="S57" s="91">
        <v>1.2401344086021505E-4</v>
      </c>
      <c r="T57" s="91">
        <f t="shared" si="1"/>
        <v>3.2941757151305024E-3</v>
      </c>
      <c r="U57" s="91">
        <f>R57/'סכום נכסי הקרן'!$C$42</f>
        <v>7.8120842911886439E-4</v>
      </c>
    </row>
    <row r="58" spans="2:21">
      <c r="B58" s="86" t="s">
        <v>387</v>
      </c>
      <c r="C58" s="110">
        <v>6040398</v>
      </c>
      <c r="D58" s="88" t="s">
        <v>120</v>
      </c>
      <c r="E58" s="88" t="s">
        <v>314</v>
      </c>
      <c r="F58" s="87" t="s">
        <v>326</v>
      </c>
      <c r="G58" s="88" t="s">
        <v>321</v>
      </c>
      <c r="H58" s="87" t="s">
        <v>372</v>
      </c>
      <c r="I58" s="87" t="s">
        <v>318</v>
      </c>
      <c r="J58" s="101"/>
      <c r="K58" s="90">
        <v>4.9400000000231534</v>
      </c>
      <c r="L58" s="88" t="s">
        <v>133</v>
      </c>
      <c r="M58" s="89">
        <v>2.7799999999999998E-2</v>
      </c>
      <c r="N58" s="89">
        <v>4.2200000000203471E-2</v>
      </c>
      <c r="O58" s="90">
        <v>0.55718599999999996</v>
      </c>
      <c r="P58" s="102">
        <v>5116000</v>
      </c>
      <c r="Q58" s="90"/>
      <c r="R58" s="90">
        <v>28.505614611000002</v>
      </c>
      <c r="S58" s="91">
        <v>1.3323433763749401E-4</v>
      </c>
      <c r="T58" s="91">
        <f t="shared" si="1"/>
        <v>1.1390769425403174E-3</v>
      </c>
      <c r="U58" s="91">
        <f>R58/'סכום נכסי הקרן'!$C$42</f>
        <v>2.701302498346503E-4</v>
      </c>
    </row>
    <row r="59" spans="2:21">
      <c r="B59" s="86" t="s">
        <v>388</v>
      </c>
      <c r="C59" s="110">
        <v>6040430</v>
      </c>
      <c r="D59" s="88" t="s">
        <v>120</v>
      </c>
      <c r="E59" s="88" t="s">
        <v>314</v>
      </c>
      <c r="F59" s="87" t="s">
        <v>326</v>
      </c>
      <c r="G59" s="88" t="s">
        <v>321</v>
      </c>
      <c r="H59" s="87" t="s">
        <v>372</v>
      </c>
      <c r="I59" s="87" t="s">
        <v>318</v>
      </c>
      <c r="J59" s="101"/>
      <c r="K59" s="90">
        <v>1.8900000000068407</v>
      </c>
      <c r="L59" s="88" t="s">
        <v>133</v>
      </c>
      <c r="M59" s="89">
        <v>2.4199999999999999E-2</v>
      </c>
      <c r="N59" s="89">
        <v>3.7600000000117768E-2</v>
      </c>
      <c r="O59" s="90">
        <v>2.167869</v>
      </c>
      <c r="P59" s="102">
        <v>5327000</v>
      </c>
      <c r="Q59" s="90"/>
      <c r="R59" s="90">
        <v>115.48236248900001</v>
      </c>
      <c r="S59" s="91">
        <v>7.5213163098914067E-5</v>
      </c>
      <c r="T59" s="91">
        <f t="shared" si="1"/>
        <v>4.6146451559245343E-3</v>
      </c>
      <c r="U59" s="91">
        <f>R59/'סכום נכסי הקרן'!$C$42</f>
        <v>1.0943556157744201E-3</v>
      </c>
    </row>
    <row r="60" spans="2:21">
      <c r="B60" s="86" t="s">
        <v>389</v>
      </c>
      <c r="C60" s="110">
        <v>6040471</v>
      </c>
      <c r="D60" s="88" t="s">
        <v>120</v>
      </c>
      <c r="E60" s="88" t="s">
        <v>314</v>
      </c>
      <c r="F60" s="87" t="s">
        <v>326</v>
      </c>
      <c r="G60" s="88" t="s">
        <v>321</v>
      </c>
      <c r="H60" s="87" t="s">
        <v>372</v>
      </c>
      <c r="I60" s="87" t="s">
        <v>318</v>
      </c>
      <c r="J60" s="101"/>
      <c r="K60" s="90">
        <v>1.4800000000084101</v>
      </c>
      <c r="L60" s="88" t="s">
        <v>133</v>
      </c>
      <c r="M60" s="89">
        <v>1.95E-2</v>
      </c>
      <c r="N60" s="89">
        <v>3.5500000000115141E-2</v>
      </c>
      <c r="O60" s="90">
        <v>1.885985</v>
      </c>
      <c r="P60" s="102">
        <v>5296001</v>
      </c>
      <c r="Q60" s="90"/>
      <c r="R60" s="90">
        <v>99.881810266999992</v>
      </c>
      <c r="S60" s="91">
        <v>7.5989564446593341E-5</v>
      </c>
      <c r="T60" s="91">
        <f t="shared" si="1"/>
        <v>3.9912511484815581E-3</v>
      </c>
      <c r="U60" s="91">
        <f>R60/'סכום נכסי הקרן'!$C$42</f>
        <v>9.465187377840342E-4</v>
      </c>
    </row>
    <row r="61" spans="2:21">
      <c r="B61" s="86" t="s">
        <v>390</v>
      </c>
      <c r="C61" s="110">
        <v>6040620</v>
      </c>
      <c r="D61" s="88" t="s">
        <v>120</v>
      </c>
      <c r="E61" s="88" t="s">
        <v>314</v>
      </c>
      <c r="F61" s="87" t="s">
        <v>326</v>
      </c>
      <c r="G61" s="88" t="s">
        <v>321</v>
      </c>
      <c r="H61" s="87" t="s">
        <v>367</v>
      </c>
      <c r="I61" s="87" t="s">
        <v>131</v>
      </c>
      <c r="J61" s="101"/>
      <c r="K61" s="90">
        <v>4.8400000000293391</v>
      </c>
      <c r="L61" s="88" t="s">
        <v>133</v>
      </c>
      <c r="M61" s="89">
        <v>1.4999999999999999E-2</v>
      </c>
      <c r="N61" s="89">
        <v>3.7100000000223649E-2</v>
      </c>
      <c r="O61" s="90">
        <v>1.754915</v>
      </c>
      <c r="P61" s="102">
        <v>4738966</v>
      </c>
      <c r="Q61" s="90"/>
      <c r="R61" s="90">
        <v>83.164832533999999</v>
      </c>
      <c r="S61" s="91">
        <v>6.2501424602891939E-5</v>
      </c>
      <c r="T61" s="91">
        <f t="shared" si="1"/>
        <v>3.3232450681189856E-3</v>
      </c>
      <c r="U61" s="91">
        <f>R61/'סכום נכסי הקרן'!$C$42</f>
        <v>7.8810217904219985E-4</v>
      </c>
    </row>
    <row r="62" spans="2:21">
      <c r="B62" s="86" t="s">
        <v>391</v>
      </c>
      <c r="C62" s="110">
        <v>2260446</v>
      </c>
      <c r="D62" s="88" t="s">
        <v>120</v>
      </c>
      <c r="E62" s="88" t="s">
        <v>314</v>
      </c>
      <c r="F62" s="87" t="s">
        <v>392</v>
      </c>
      <c r="G62" s="88" t="s">
        <v>338</v>
      </c>
      <c r="H62" s="87" t="s">
        <v>367</v>
      </c>
      <c r="I62" s="87" t="s">
        <v>131</v>
      </c>
      <c r="J62" s="101"/>
      <c r="K62" s="90">
        <v>2.5999999999176016</v>
      </c>
      <c r="L62" s="88" t="s">
        <v>133</v>
      </c>
      <c r="M62" s="89">
        <v>3.7000000000000005E-2</v>
      </c>
      <c r="N62" s="89">
        <v>2.6799999998722818E-2</v>
      </c>
      <c r="O62" s="90">
        <v>8591.1902210000007</v>
      </c>
      <c r="P62" s="102">
        <v>113.01</v>
      </c>
      <c r="Q62" s="90"/>
      <c r="R62" s="90">
        <v>9.7089043430000004</v>
      </c>
      <c r="S62" s="91">
        <v>1.9044255993414535E-5</v>
      </c>
      <c r="T62" s="91">
        <f t="shared" si="1"/>
        <v>3.8796529123680891E-4</v>
      </c>
      <c r="U62" s="91">
        <f>R62/'סכום נכסי הקרן'!$C$42</f>
        <v>9.20053397053664E-5</v>
      </c>
    </row>
    <row r="63" spans="2:21">
      <c r="B63" s="86" t="s">
        <v>393</v>
      </c>
      <c r="C63" s="110">
        <v>2260495</v>
      </c>
      <c r="D63" s="88" t="s">
        <v>120</v>
      </c>
      <c r="E63" s="88" t="s">
        <v>314</v>
      </c>
      <c r="F63" s="87" t="s">
        <v>392</v>
      </c>
      <c r="G63" s="88" t="s">
        <v>338</v>
      </c>
      <c r="H63" s="87" t="s">
        <v>367</v>
      </c>
      <c r="I63" s="87" t="s">
        <v>131</v>
      </c>
      <c r="J63" s="101"/>
      <c r="K63" s="90">
        <v>4.5300000001075578</v>
      </c>
      <c r="L63" s="88" t="s">
        <v>133</v>
      </c>
      <c r="M63" s="89">
        <v>2.81E-2</v>
      </c>
      <c r="N63" s="89">
        <v>2.8300000000509477E-2</v>
      </c>
      <c r="O63" s="90">
        <v>12725.769662000001</v>
      </c>
      <c r="P63" s="102">
        <v>111.05</v>
      </c>
      <c r="Q63" s="90"/>
      <c r="R63" s="90">
        <v>14.131967616000003</v>
      </c>
      <c r="S63" s="91">
        <v>1.3403634342321072E-5</v>
      </c>
      <c r="T63" s="91">
        <f t="shared" si="1"/>
        <v>5.6470974872088026E-4</v>
      </c>
      <c r="U63" s="91">
        <f>R63/'סכום נכסי הקרן'!$C$42</f>
        <v>1.3392000119485749E-4</v>
      </c>
    </row>
    <row r="64" spans="2:21">
      <c r="B64" s="86" t="s">
        <v>394</v>
      </c>
      <c r="C64" s="110">
        <v>2260545</v>
      </c>
      <c r="D64" s="88" t="s">
        <v>120</v>
      </c>
      <c r="E64" s="88" t="s">
        <v>314</v>
      </c>
      <c r="F64" s="87" t="s">
        <v>392</v>
      </c>
      <c r="G64" s="88" t="s">
        <v>338</v>
      </c>
      <c r="H64" s="87" t="s">
        <v>372</v>
      </c>
      <c r="I64" s="87" t="s">
        <v>318</v>
      </c>
      <c r="J64" s="101"/>
      <c r="K64" s="90">
        <v>3.0100000000443128</v>
      </c>
      <c r="L64" s="88" t="s">
        <v>133</v>
      </c>
      <c r="M64" s="89">
        <v>2.4E-2</v>
      </c>
      <c r="N64" s="89">
        <v>2.6300000000647642E-2</v>
      </c>
      <c r="O64" s="90">
        <v>18855.912627999998</v>
      </c>
      <c r="P64" s="102">
        <v>108.91</v>
      </c>
      <c r="Q64" s="90"/>
      <c r="R64" s="90">
        <v>20.535974009</v>
      </c>
      <c r="S64" s="91">
        <v>3.0584190439669951E-5</v>
      </c>
      <c r="T64" s="91">
        <f t="shared" si="1"/>
        <v>8.2061217782802734E-4</v>
      </c>
      <c r="U64" s="91">
        <f>R64/'סכום נכסי הקרן'!$C$42</f>
        <v>1.9460684729486166E-4</v>
      </c>
    </row>
    <row r="65" spans="2:21">
      <c r="B65" s="86" t="s">
        <v>395</v>
      </c>
      <c r="C65" s="110">
        <v>2260552</v>
      </c>
      <c r="D65" s="88" t="s">
        <v>120</v>
      </c>
      <c r="E65" s="88" t="s">
        <v>314</v>
      </c>
      <c r="F65" s="87" t="s">
        <v>392</v>
      </c>
      <c r="G65" s="88" t="s">
        <v>338</v>
      </c>
      <c r="H65" s="87" t="s">
        <v>367</v>
      </c>
      <c r="I65" s="87" t="s">
        <v>131</v>
      </c>
      <c r="J65" s="101"/>
      <c r="K65" s="90">
        <v>4.1299999999944337</v>
      </c>
      <c r="L65" s="88" t="s">
        <v>133</v>
      </c>
      <c r="M65" s="89">
        <v>2.6000000000000002E-2</v>
      </c>
      <c r="N65" s="89">
        <v>2.8399999999925783E-2</v>
      </c>
      <c r="O65" s="90">
        <v>98671.507180000001</v>
      </c>
      <c r="P65" s="102">
        <v>109.24</v>
      </c>
      <c r="Q65" s="90"/>
      <c r="R65" s="90">
        <v>107.78875592</v>
      </c>
      <c r="S65" s="91">
        <v>1.9168433931592252E-4</v>
      </c>
      <c r="T65" s="91">
        <f t="shared" si="1"/>
        <v>4.3072106393453741E-3</v>
      </c>
      <c r="U65" s="91">
        <f>R65/'סכום נכסי הקרן'!$C$42</f>
        <v>1.0214480186931246E-3</v>
      </c>
    </row>
    <row r="66" spans="2:21">
      <c r="B66" s="86" t="s">
        <v>396</v>
      </c>
      <c r="C66" s="110">
        <v>2260636</v>
      </c>
      <c r="D66" s="88" t="s">
        <v>120</v>
      </c>
      <c r="E66" s="88" t="s">
        <v>314</v>
      </c>
      <c r="F66" s="87" t="s">
        <v>392</v>
      </c>
      <c r="G66" s="88" t="s">
        <v>338</v>
      </c>
      <c r="H66" s="87" t="s">
        <v>367</v>
      </c>
      <c r="I66" s="87" t="s">
        <v>131</v>
      </c>
      <c r="J66" s="101"/>
      <c r="K66" s="90">
        <v>6.9100000000015207</v>
      </c>
      <c r="L66" s="88" t="s">
        <v>133</v>
      </c>
      <c r="M66" s="89">
        <v>3.4999999999999996E-3</v>
      </c>
      <c r="N66" s="89">
        <v>3.0100000000015194E-2</v>
      </c>
      <c r="O66" s="90">
        <v>445656.704455</v>
      </c>
      <c r="P66" s="102">
        <v>88.59</v>
      </c>
      <c r="Q66" s="90"/>
      <c r="R66" s="90">
        <v>394.80729583999999</v>
      </c>
      <c r="S66" s="91">
        <v>2.0350950059981086E-4</v>
      </c>
      <c r="T66" s="91">
        <f t="shared" si="1"/>
        <v>1.5776396810770654E-2</v>
      </c>
      <c r="U66" s="91">
        <f>R66/'סכום נכסי הקרן'!$C$42</f>
        <v>3.741346921200817E-3</v>
      </c>
    </row>
    <row r="67" spans="2:21">
      <c r="B67" s="86" t="s">
        <v>397</v>
      </c>
      <c r="C67" s="110">
        <v>3230125</v>
      </c>
      <c r="D67" s="88" t="s">
        <v>120</v>
      </c>
      <c r="E67" s="88" t="s">
        <v>314</v>
      </c>
      <c r="F67" s="87" t="s">
        <v>398</v>
      </c>
      <c r="G67" s="88" t="s">
        <v>338</v>
      </c>
      <c r="H67" s="87" t="s">
        <v>372</v>
      </c>
      <c r="I67" s="87" t="s">
        <v>318</v>
      </c>
      <c r="J67" s="101"/>
      <c r="K67" s="90">
        <v>0.53000000000475644</v>
      </c>
      <c r="L67" s="88" t="s">
        <v>133</v>
      </c>
      <c r="M67" s="89">
        <v>4.9000000000000002E-2</v>
      </c>
      <c r="N67" s="89">
        <v>1.9900000000056206E-2</v>
      </c>
      <c r="O67" s="90">
        <v>19828.280078</v>
      </c>
      <c r="P67" s="102">
        <v>113.88</v>
      </c>
      <c r="Q67" s="90">
        <v>0.54564097100000009</v>
      </c>
      <c r="R67" s="90">
        <v>23.126086013000005</v>
      </c>
      <c r="S67" s="91">
        <v>1.4908183658439E-4</v>
      </c>
      <c r="T67" s="91">
        <f t="shared" si="1"/>
        <v>9.2411237954670206E-4</v>
      </c>
      <c r="U67" s="91">
        <f>R67/'סכום נכסי הקרן'!$C$42</f>
        <v>2.1915175230000593E-4</v>
      </c>
    </row>
    <row r="68" spans="2:21">
      <c r="B68" s="86" t="s">
        <v>399</v>
      </c>
      <c r="C68" s="110">
        <v>3230265</v>
      </c>
      <c r="D68" s="88" t="s">
        <v>120</v>
      </c>
      <c r="E68" s="88" t="s">
        <v>314</v>
      </c>
      <c r="F68" s="87" t="s">
        <v>398</v>
      </c>
      <c r="G68" s="88" t="s">
        <v>338</v>
      </c>
      <c r="H68" s="87" t="s">
        <v>372</v>
      </c>
      <c r="I68" s="87" t="s">
        <v>318</v>
      </c>
      <c r="J68" s="101"/>
      <c r="K68" s="90">
        <v>3.6899999999971658</v>
      </c>
      <c r="L68" s="88" t="s">
        <v>133</v>
      </c>
      <c r="M68" s="89">
        <v>2.35E-2</v>
      </c>
      <c r="N68" s="89">
        <v>2.6399999999958779E-2</v>
      </c>
      <c r="O68" s="90">
        <v>173680.93785399999</v>
      </c>
      <c r="P68" s="102">
        <v>109.18</v>
      </c>
      <c r="Q68" s="90">
        <v>4.4781146459999999</v>
      </c>
      <c r="R68" s="90">
        <v>194.10296259500001</v>
      </c>
      <c r="S68" s="91">
        <v>2.3926952516445602E-4</v>
      </c>
      <c r="T68" s="91">
        <f t="shared" si="1"/>
        <v>7.756303878654518E-3</v>
      </c>
      <c r="U68" s="91">
        <f>R68/'סכום נכסי הקרן'!$C$42</f>
        <v>1.8393948874619172E-3</v>
      </c>
    </row>
    <row r="69" spans="2:21">
      <c r="B69" s="86" t="s">
        <v>400</v>
      </c>
      <c r="C69" s="110">
        <v>3230190</v>
      </c>
      <c r="D69" s="88" t="s">
        <v>120</v>
      </c>
      <c r="E69" s="88" t="s">
        <v>314</v>
      </c>
      <c r="F69" s="87" t="s">
        <v>398</v>
      </c>
      <c r="G69" s="88" t="s">
        <v>338</v>
      </c>
      <c r="H69" s="87" t="s">
        <v>372</v>
      </c>
      <c r="I69" s="87" t="s">
        <v>318</v>
      </c>
      <c r="J69" s="101"/>
      <c r="K69" s="90">
        <v>2.1799999999988331</v>
      </c>
      <c r="L69" s="88" t="s">
        <v>133</v>
      </c>
      <c r="M69" s="89">
        <v>1.7600000000000001E-2</v>
      </c>
      <c r="N69" s="89">
        <v>2.4099999999976664E-2</v>
      </c>
      <c r="O69" s="90">
        <v>156344.239348</v>
      </c>
      <c r="P69" s="102">
        <v>109.65</v>
      </c>
      <c r="Q69" s="90"/>
      <c r="R69" s="90">
        <v>171.43145324</v>
      </c>
      <c r="S69" s="91">
        <v>1.156827740703328E-4</v>
      </c>
      <c r="T69" s="91">
        <f t="shared" si="1"/>
        <v>6.8503562640781892E-3</v>
      </c>
      <c r="U69" s="91">
        <f>R69/'סכום נכסי הקרן'!$C$42</f>
        <v>1.6245508797192642E-3</v>
      </c>
    </row>
    <row r="70" spans="2:21">
      <c r="B70" s="86" t="s">
        <v>401</v>
      </c>
      <c r="C70" s="110">
        <v>3230224</v>
      </c>
      <c r="D70" s="88" t="s">
        <v>120</v>
      </c>
      <c r="E70" s="88" t="s">
        <v>314</v>
      </c>
      <c r="F70" s="87" t="s">
        <v>398</v>
      </c>
      <c r="G70" s="88" t="s">
        <v>338</v>
      </c>
      <c r="H70" s="87" t="s">
        <v>372</v>
      </c>
      <c r="I70" s="87" t="s">
        <v>318</v>
      </c>
      <c r="J70" s="101"/>
      <c r="K70" s="90">
        <v>0.16000029208921304</v>
      </c>
      <c r="L70" s="88" t="s">
        <v>133</v>
      </c>
      <c r="M70" s="89">
        <v>5.8499999999999996E-2</v>
      </c>
      <c r="N70" s="89">
        <v>1.5200845665961946E-2</v>
      </c>
      <c r="O70" s="90">
        <v>3.114E-3</v>
      </c>
      <c r="P70" s="102">
        <v>121.19</v>
      </c>
      <c r="Q70" s="90"/>
      <c r="R70" s="90">
        <v>3.7840000000000001E-6</v>
      </c>
      <c r="S70" s="91">
        <v>2.6087602537933336E-11</v>
      </c>
      <c r="T70" s="91">
        <f t="shared" si="1"/>
        <v>1.5120765538271459E-10</v>
      </c>
      <c r="U70" s="91">
        <f>R70/'סכום נכסי הקרן'!$C$42</f>
        <v>3.5858650280772108E-11</v>
      </c>
    </row>
    <row r="71" spans="2:21">
      <c r="B71" s="86" t="s">
        <v>402</v>
      </c>
      <c r="C71" s="110">
        <v>3230232</v>
      </c>
      <c r="D71" s="88" t="s">
        <v>120</v>
      </c>
      <c r="E71" s="88" t="s">
        <v>314</v>
      </c>
      <c r="F71" s="87" t="s">
        <v>398</v>
      </c>
      <c r="G71" s="88" t="s">
        <v>338</v>
      </c>
      <c r="H71" s="87" t="s">
        <v>372</v>
      </c>
      <c r="I71" s="87" t="s">
        <v>318</v>
      </c>
      <c r="J71" s="101"/>
      <c r="K71" s="90">
        <v>2.8499999999978649</v>
      </c>
      <c r="L71" s="88" t="s">
        <v>133</v>
      </c>
      <c r="M71" s="89">
        <v>2.1499999999999998E-2</v>
      </c>
      <c r="N71" s="89">
        <v>2.609999999998245E-2</v>
      </c>
      <c r="O71" s="90">
        <v>190632.82328000001</v>
      </c>
      <c r="P71" s="102">
        <v>110.57</v>
      </c>
      <c r="Q71" s="90"/>
      <c r="R71" s="90">
        <v>210.78272231700001</v>
      </c>
      <c r="S71" s="91">
        <v>1.5429678180344645E-4</v>
      </c>
      <c r="T71" s="91">
        <f t="shared" si="1"/>
        <v>8.4228227369818592E-3</v>
      </c>
      <c r="U71" s="91">
        <f>R71/'סכום נכסי הקרן'!$C$42</f>
        <v>1.9974587539097256E-3</v>
      </c>
    </row>
    <row r="72" spans="2:21">
      <c r="B72" s="86" t="s">
        <v>403</v>
      </c>
      <c r="C72" s="110">
        <v>3230273</v>
      </c>
      <c r="D72" s="88" t="s">
        <v>120</v>
      </c>
      <c r="E72" s="88" t="s">
        <v>314</v>
      </c>
      <c r="F72" s="87" t="s">
        <v>398</v>
      </c>
      <c r="G72" s="88" t="s">
        <v>338</v>
      </c>
      <c r="H72" s="87" t="s">
        <v>372</v>
      </c>
      <c r="I72" s="87" t="s">
        <v>318</v>
      </c>
      <c r="J72" s="101"/>
      <c r="K72" s="90">
        <v>4.4000000000057646</v>
      </c>
      <c r="L72" s="88" t="s">
        <v>133</v>
      </c>
      <c r="M72" s="89">
        <v>2.2499999999999999E-2</v>
      </c>
      <c r="N72" s="89">
        <v>2.9300000000036745E-2</v>
      </c>
      <c r="O72" s="90">
        <v>257407.80567199999</v>
      </c>
      <c r="P72" s="102">
        <v>107.83</v>
      </c>
      <c r="Q72" s="90"/>
      <c r="R72" s="90">
        <v>277.56282998600005</v>
      </c>
      <c r="S72" s="91">
        <v>2.433396195473005E-4</v>
      </c>
      <c r="T72" s="91">
        <f t="shared" si="1"/>
        <v>1.1091338462889559E-2</v>
      </c>
      <c r="U72" s="91">
        <f>R72/'סכום נכסי הקרן'!$C$42</f>
        <v>2.6302929311335572E-3</v>
      </c>
    </row>
    <row r="73" spans="2:21">
      <c r="B73" s="86" t="s">
        <v>404</v>
      </c>
      <c r="C73" s="110">
        <v>3230372</v>
      </c>
      <c r="D73" s="88" t="s">
        <v>120</v>
      </c>
      <c r="E73" s="88" t="s">
        <v>314</v>
      </c>
      <c r="F73" s="87" t="s">
        <v>398</v>
      </c>
      <c r="G73" s="88" t="s">
        <v>338</v>
      </c>
      <c r="H73" s="87" t="s">
        <v>372</v>
      </c>
      <c r="I73" s="87" t="s">
        <v>318</v>
      </c>
      <c r="J73" s="101"/>
      <c r="K73" s="90">
        <v>4.8599999999818868</v>
      </c>
      <c r="L73" s="88" t="s">
        <v>133</v>
      </c>
      <c r="M73" s="89">
        <v>6.5000000000000006E-3</v>
      </c>
      <c r="N73" s="89">
        <v>2.5999999999908291E-2</v>
      </c>
      <c r="O73" s="90">
        <v>87926.616268000012</v>
      </c>
      <c r="P73" s="102">
        <v>99.21</v>
      </c>
      <c r="Q73" s="90"/>
      <c r="R73" s="90">
        <v>87.232001053000005</v>
      </c>
      <c r="S73" s="91">
        <v>1.7273535930062376E-4</v>
      </c>
      <c r="T73" s="91">
        <f t="shared" si="1"/>
        <v>3.4857680638389586E-3</v>
      </c>
      <c r="U73" s="91">
        <f>R73/'סכום נכסי הקרן'!$C$42</f>
        <v>8.2664424393537827E-4</v>
      </c>
    </row>
    <row r="74" spans="2:21">
      <c r="B74" s="86" t="s">
        <v>405</v>
      </c>
      <c r="C74" s="110">
        <v>3230398</v>
      </c>
      <c r="D74" s="88" t="s">
        <v>120</v>
      </c>
      <c r="E74" s="88" t="s">
        <v>314</v>
      </c>
      <c r="F74" s="87" t="s">
        <v>398</v>
      </c>
      <c r="G74" s="88" t="s">
        <v>338</v>
      </c>
      <c r="H74" s="87" t="s">
        <v>372</v>
      </c>
      <c r="I74" s="87" t="s">
        <v>318</v>
      </c>
      <c r="J74" s="101"/>
      <c r="K74" s="90">
        <v>5.5700000009976334</v>
      </c>
      <c r="L74" s="88" t="s">
        <v>133</v>
      </c>
      <c r="M74" s="89">
        <v>1.43E-2</v>
      </c>
      <c r="N74" s="89">
        <v>2.810000000132553E-2</v>
      </c>
      <c r="O74" s="90">
        <v>1413.1833409999997</v>
      </c>
      <c r="P74" s="102">
        <v>101.43</v>
      </c>
      <c r="Q74" s="90"/>
      <c r="R74" s="90">
        <v>1.433391901</v>
      </c>
      <c r="S74" s="91">
        <v>3.475610774717166E-6</v>
      </c>
      <c r="T74" s="91">
        <f t="shared" si="1"/>
        <v>5.7277967387627409E-5</v>
      </c>
      <c r="U74" s="91">
        <f>R74/'סכום נכסי הקרן'!$C$42</f>
        <v>1.3583377085954047E-5</v>
      </c>
    </row>
    <row r="75" spans="2:21">
      <c r="B75" s="86" t="s">
        <v>406</v>
      </c>
      <c r="C75" s="110">
        <v>3230422</v>
      </c>
      <c r="D75" s="88" t="s">
        <v>120</v>
      </c>
      <c r="E75" s="88" t="s">
        <v>314</v>
      </c>
      <c r="F75" s="87" t="s">
        <v>398</v>
      </c>
      <c r="G75" s="88" t="s">
        <v>338</v>
      </c>
      <c r="H75" s="87" t="s">
        <v>372</v>
      </c>
      <c r="I75" s="87" t="s">
        <v>318</v>
      </c>
      <c r="J75" s="101"/>
      <c r="K75" s="90">
        <v>6.3300000000089387</v>
      </c>
      <c r="L75" s="88" t="s">
        <v>133</v>
      </c>
      <c r="M75" s="89">
        <v>2.5000000000000001E-3</v>
      </c>
      <c r="N75" s="89">
        <v>2.9000000000037027E-2</v>
      </c>
      <c r="O75" s="90">
        <v>208644.81209800002</v>
      </c>
      <c r="P75" s="102">
        <v>90.61</v>
      </c>
      <c r="Q75" s="90"/>
      <c r="R75" s="90">
        <v>189.05305960699999</v>
      </c>
      <c r="S75" s="91">
        <v>1.5736969115834847E-4</v>
      </c>
      <c r="T75" s="91">
        <f t="shared" ref="T75:T106" si="2">IFERROR(R75/$R$11,0)</f>
        <v>7.5545110692661344E-3</v>
      </c>
      <c r="U75" s="91">
        <f>R75/'סכום נכסי הקרן'!$C$42</f>
        <v>1.7915400499358815E-3</v>
      </c>
    </row>
    <row r="76" spans="2:21">
      <c r="B76" s="86" t="s">
        <v>407</v>
      </c>
      <c r="C76" s="110">
        <v>1194638</v>
      </c>
      <c r="D76" s="88" t="s">
        <v>120</v>
      </c>
      <c r="E76" s="88" t="s">
        <v>314</v>
      </c>
      <c r="F76" s="87" t="s">
        <v>398</v>
      </c>
      <c r="G76" s="88" t="s">
        <v>338</v>
      </c>
      <c r="H76" s="87" t="s">
        <v>372</v>
      </c>
      <c r="I76" s="87" t="s">
        <v>318</v>
      </c>
      <c r="J76" s="101"/>
      <c r="K76" s="90">
        <v>7.1600000000192026</v>
      </c>
      <c r="L76" s="88" t="s">
        <v>133</v>
      </c>
      <c r="M76" s="89">
        <v>3.61E-2</v>
      </c>
      <c r="N76" s="89">
        <v>3.4000000000113911E-2</v>
      </c>
      <c r="O76" s="90">
        <v>120866.56401599999</v>
      </c>
      <c r="P76" s="102">
        <v>101.69</v>
      </c>
      <c r="Q76" s="90"/>
      <c r="R76" s="90">
        <v>122.90921142899998</v>
      </c>
      <c r="S76" s="91">
        <v>2.630776718607501E-4</v>
      </c>
      <c r="T76" s="91">
        <f t="shared" si="2"/>
        <v>4.9114201070606326E-3</v>
      </c>
      <c r="U76" s="91">
        <f>R76/'סכום נכסי הקרן'!$C$42</f>
        <v>1.1647353141960857E-3</v>
      </c>
    </row>
    <row r="77" spans="2:21">
      <c r="B77" s="86" t="s">
        <v>408</v>
      </c>
      <c r="C77" s="110">
        <v>1940600</v>
      </c>
      <c r="D77" s="88" t="s">
        <v>120</v>
      </c>
      <c r="E77" s="88" t="s">
        <v>314</v>
      </c>
      <c r="F77" s="87" t="s">
        <v>343</v>
      </c>
      <c r="G77" s="88" t="s">
        <v>321</v>
      </c>
      <c r="H77" s="87" t="s">
        <v>367</v>
      </c>
      <c r="I77" s="87" t="s">
        <v>131</v>
      </c>
      <c r="J77" s="101"/>
      <c r="K77" s="90">
        <v>7.9999999997702645E-2</v>
      </c>
      <c r="L77" s="88" t="s">
        <v>133</v>
      </c>
      <c r="M77" s="89">
        <v>1.4199999999999999E-2</v>
      </c>
      <c r="N77" s="89">
        <v>4.4100000000159172E-2</v>
      </c>
      <c r="O77" s="90">
        <v>2.1936439999999999</v>
      </c>
      <c r="P77" s="102">
        <v>5556000</v>
      </c>
      <c r="Q77" s="90"/>
      <c r="R77" s="90">
        <v>121.87886116599999</v>
      </c>
      <c r="S77" s="91">
        <v>1.0350795073845137E-4</v>
      </c>
      <c r="T77" s="91">
        <f t="shared" si="2"/>
        <v>4.870247578653869E-3</v>
      </c>
      <c r="U77" s="91">
        <f>R77/'סכום נכסי הקרן'!$C$42</f>
        <v>1.1549713158484065E-3</v>
      </c>
    </row>
    <row r="78" spans="2:21">
      <c r="B78" s="86" t="s">
        <v>409</v>
      </c>
      <c r="C78" s="110">
        <v>1940626</v>
      </c>
      <c r="D78" s="88" t="s">
        <v>120</v>
      </c>
      <c r="E78" s="88" t="s">
        <v>314</v>
      </c>
      <c r="F78" s="87" t="s">
        <v>343</v>
      </c>
      <c r="G78" s="88" t="s">
        <v>321</v>
      </c>
      <c r="H78" s="87" t="s">
        <v>367</v>
      </c>
      <c r="I78" s="87" t="s">
        <v>131</v>
      </c>
      <c r="J78" s="101"/>
      <c r="K78" s="90">
        <v>0.7500000000026783</v>
      </c>
      <c r="L78" s="88" t="s">
        <v>133</v>
      </c>
      <c r="M78" s="89">
        <v>1.5900000000000001E-2</v>
      </c>
      <c r="N78" s="89">
        <v>1.9900000000048209E-2</v>
      </c>
      <c r="O78" s="90">
        <v>1.7115909999999999</v>
      </c>
      <c r="P78" s="102">
        <v>5453667</v>
      </c>
      <c r="Q78" s="90"/>
      <c r="R78" s="90">
        <v>93.344458344999993</v>
      </c>
      <c r="S78" s="91">
        <v>1.1433473613894454E-4</v>
      </c>
      <c r="T78" s="91">
        <f t="shared" si="2"/>
        <v>3.7300202667327996E-3</v>
      </c>
      <c r="U78" s="91">
        <f>R78/'סכום נכסי הקרן'!$C$42</f>
        <v>8.8456825778051109E-4</v>
      </c>
    </row>
    <row r="79" spans="2:21">
      <c r="B79" s="86" t="s">
        <v>410</v>
      </c>
      <c r="C79" s="110">
        <v>1940725</v>
      </c>
      <c r="D79" s="88" t="s">
        <v>120</v>
      </c>
      <c r="E79" s="88" t="s">
        <v>314</v>
      </c>
      <c r="F79" s="87" t="s">
        <v>343</v>
      </c>
      <c r="G79" s="88" t="s">
        <v>321</v>
      </c>
      <c r="H79" s="87" t="s">
        <v>367</v>
      </c>
      <c r="I79" s="87" t="s">
        <v>131</v>
      </c>
      <c r="J79" s="101"/>
      <c r="K79" s="90">
        <v>2.9800000000005507</v>
      </c>
      <c r="L79" s="88" t="s">
        <v>133</v>
      </c>
      <c r="M79" s="89">
        <v>2.5899999999999999E-2</v>
      </c>
      <c r="N79" s="89">
        <v>3.8399999999975232E-2</v>
      </c>
      <c r="O79" s="90">
        <v>2.7102469999999999</v>
      </c>
      <c r="P79" s="102">
        <v>5363461</v>
      </c>
      <c r="Q79" s="90"/>
      <c r="R79" s="90">
        <v>145.36304400399999</v>
      </c>
      <c r="S79" s="91">
        <v>1.2830786346636368E-4</v>
      </c>
      <c r="T79" s="91">
        <f t="shared" si="2"/>
        <v>5.8086694141488383E-3</v>
      </c>
      <c r="U79" s="91">
        <f>R79/'סכום נכסי הקרן'!$C$42</f>
        <v>1.3775165324228123E-3</v>
      </c>
    </row>
    <row r="80" spans="2:21">
      <c r="B80" s="86" t="s">
        <v>411</v>
      </c>
      <c r="C80" s="110">
        <v>1940691</v>
      </c>
      <c r="D80" s="88" t="s">
        <v>120</v>
      </c>
      <c r="E80" s="88" t="s">
        <v>314</v>
      </c>
      <c r="F80" s="87" t="s">
        <v>343</v>
      </c>
      <c r="G80" s="88" t="s">
        <v>321</v>
      </c>
      <c r="H80" s="87" t="s">
        <v>367</v>
      </c>
      <c r="I80" s="87" t="s">
        <v>131</v>
      </c>
      <c r="J80" s="101"/>
      <c r="K80" s="90">
        <v>1.9899999999979234</v>
      </c>
      <c r="L80" s="88" t="s">
        <v>133</v>
      </c>
      <c r="M80" s="89">
        <v>2.0199999999999999E-2</v>
      </c>
      <c r="N80" s="89">
        <v>3.2600000000020765E-2</v>
      </c>
      <c r="O80" s="90">
        <v>1.4192880000000003</v>
      </c>
      <c r="P80" s="102">
        <v>5317749</v>
      </c>
      <c r="Q80" s="90">
        <v>1.5621181320000002</v>
      </c>
      <c r="R80" s="90">
        <v>77.036270783999996</v>
      </c>
      <c r="S80" s="91">
        <v>6.7440627227369942E-5</v>
      </c>
      <c r="T80" s="91">
        <f t="shared" si="2"/>
        <v>3.0783493352739308E-3</v>
      </c>
      <c r="U80" s="91">
        <f>R80/'סכום נכסי הקרן'!$C$42</f>
        <v>7.3002555311266312E-4</v>
      </c>
    </row>
    <row r="81" spans="2:21">
      <c r="B81" s="86" t="s">
        <v>412</v>
      </c>
      <c r="C81" s="110">
        <v>6620462</v>
      </c>
      <c r="D81" s="88" t="s">
        <v>120</v>
      </c>
      <c r="E81" s="88" t="s">
        <v>314</v>
      </c>
      <c r="F81" s="87" t="s">
        <v>341</v>
      </c>
      <c r="G81" s="88" t="s">
        <v>321</v>
      </c>
      <c r="H81" s="87" t="s">
        <v>367</v>
      </c>
      <c r="I81" s="87" t="s">
        <v>131</v>
      </c>
      <c r="J81" s="101"/>
      <c r="K81" s="90">
        <v>3.2099999999699982</v>
      </c>
      <c r="L81" s="88" t="s">
        <v>133</v>
      </c>
      <c r="M81" s="89">
        <v>2.9700000000000001E-2</v>
      </c>
      <c r="N81" s="89">
        <v>3.4899999999612484E-2</v>
      </c>
      <c r="O81" s="90">
        <v>0.58625099999999997</v>
      </c>
      <c r="P81" s="102">
        <v>5458000</v>
      </c>
      <c r="Q81" s="90"/>
      <c r="R81" s="90">
        <v>31.997597775999996</v>
      </c>
      <c r="S81" s="91">
        <v>4.1875071428571426E-5</v>
      </c>
      <c r="T81" s="91">
        <f t="shared" si="2"/>
        <v>1.2786156811807933E-3</v>
      </c>
      <c r="U81" s="91">
        <f>R81/'סכום נכסי הקרן'!$C$42</f>
        <v>3.0322163543192258E-4</v>
      </c>
    </row>
    <row r="82" spans="2:21">
      <c r="B82" s="86" t="s">
        <v>413</v>
      </c>
      <c r="C82" s="110">
        <v>6620553</v>
      </c>
      <c r="D82" s="88" t="s">
        <v>120</v>
      </c>
      <c r="E82" s="88" t="s">
        <v>314</v>
      </c>
      <c r="F82" s="87" t="s">
        <v>341</v>
      </c>
      <c r="G82" s="88" t="s">
        <v>321</v>
      </c>
      <c r="H82" s="87" t="s">
        <v>367</v>
      </c>
      <c r="I82" s="87" t="s">
        <v>131</v>
      </c>
      <c r="J82" s="101"/>
      <c r="K82" s="90">
        <v>4.8699999999713013</v>
      </c>
      <c r="L82" s="88" t="s">
        <v>133</v>
      </c>
      <c r="M82" s="89">
        <v>8.3999999999999995E-3</v>
      </c>
      <c r="N82" s="89">
        <v>3.9399999999796334E-2</v>
      </c>
      <c r="O82" s="90">
        <v>0.70909500000000003</v>
      </c>
      <c r="P82" s="102">
        <v>4570000</v>
      </c>
      <c r="Q82" s="90"/>
      <c r="R82" s="90">
        <v>32.405660238999999</v>
      </c>
      <c r="S82" s="91">
        <v>8.916069407770653E-5</v>
      </c>
      <c r="T82" s="91">
        <f t="shared" si="2"/>
        <v>1.2949217510222113E-3</v>
      </c>
      <c r="U82" s="91">
        <f>R82/'סכום נכסי הקרן'!$C$42</f>
        <v>3.0708859345344151E-4</v>
      </c>
    </row>
    <row r="83" spans="2:21">
      <c r="B83" s="86" t="s">
        <v>414</v>
      </c>
      <c r="C83" s="110">
        <v>1191329</v>
      </c>
      <c r="D83" s="88" t="s">
        <v>120</v>
      </c>
      <c r="E83" s="88" t="s">
        <v>314</v>
      </c>
      <c r="F83" s="87" t="s">
        <v>341</v>
      </c>
      <c r="G83" s="88" t="s">
        <v>321</v>
      </c>
      <c r="H83" s="87" t="s">
        <v>367</v>
      </c>
      <c r="I83" s="87" t="s">
        <v>131</v>
      </c>
      <c r="J83" s="101"/>
      <c r="K83" s="90">
        <v>5.2300000000202624</v>
      </c>
      <c r="L83" s="88" t="s">
        <v>133</v>
      </c>
      <c r="M83" s="89">
        <v>3.0899999999999997E-2</v>
      </c>
      <c r="N83" s="89">
        <v>3.390000000011309E-2</v>
      </c>
      <c r="O83" s="90">
        <v>1.6869120000000002</v>
      </c>
      <c r="P83" s="102">
        <v>5032053</v>
      </c>
      <c r="Q83" s="90"/>
      <c r="R83" s="90">
        <v>84.886315936000003</v>
      </c>
      <c r="S83" s="91">
        <v>8.8784842105263162E-5</v>
      </c>
      <c r="T83" s="91">
        <f t="shared" si="2"/>
        <v>3.3920350969236048E-3</v>
      </c>
      <c r="U83" s="91">
        <f>R83/'סכום נכסי הקרן'!$C$42</f>
        <v>8.0441562282562262E-4</v>
      </c>
    </row>
    <row r="84" spans="2:21">
      <c r="B84" s="86" t="s">
        <v>415</v>
      </c>
      <c r="C84" s="110">
        <v>1157569</v>
      </c>
      <c r="D84" s="88" t="s">
        <v>120</v>
      </c>
      <c r="E84" s="88" t="s">
        <v>314</v>
      </c>
      <c r="F84" s="87" t="s">
        <v>416</v>
      </c>
      <c r="G84" s="88" t="s">
        <v>338</v>
      </c>
      <c r="H84" s="87" t="s">
        <v>372</v>
      </c>
      <c r="I84" s="87" t="s">
        <v>318</v>
      </c>
      <c r="J84" s="101"/>
      <c r="K84" s="90">
        <v>3.4399999999883728</v>
      </c>
      <c r="L84" s="88" t="s">
        <v>133</v>
      </c>
      <c r="M84" s="89">
        <v>1.4199999999999999E-2</v>
      </c>
      <c r="N84" s="89">
        <v>2.9199999999889013E-2</v>
      </c>
      <c r="O84" s="90">
        <v>145280.19872099999</v>
      </c>
      <c r="P84" s="102">
        <v>104.19</v>
      </c>
      <c r="Q84" s="90"/>
      <c r="R84" s="90">
        <v>151.36742765400001</v>
      </c>
      <c r="S84" s="91">
        <v>1.5089359951387648E-4</v>
      </c>
      <c r="T84" s="91">
        <f t="shared" si="2"/>
        <v>6.048603022429707E-3</v>
      </c>
      <c r="U84" s="91">
        <f>R84/'סכום נכסי הקרן'!$C$42</f>
        <v>1.4344163985583664E-3</v>
      </c>
    </row>
    <row r="85" spans="2:21">
      <c r="B85" s="86" t="s">
        <v>417</v>
      </c>
      <c r="C85" s="110">
        <v>1129899</v>
      </c>
      <c r="D85" s="88" t="s">
        <v>120</v>
      </c>
      <c r="E85" s="88" t="s">
        <v>314</v>
      </c>
      <c r="F85" s="87" t="s">
        <v>418</v>
      </c>
      <c r="G85" s="88" t="s">
        <v>338</v>
      </c>
      <c r="H85" s="87" t="s">
        <v>372</v>
      </c>
      <c r="I85" s="87" t="s">
        <v>318</v>
      </c>
      <c r="J85" s="101"/>
      <c r="K85" s="90">
        <v>0.97000000008543685</v>
      </c>
      <c r="L85" s="88" t="s">
        <v>133</v>
      </c>
      <c r="M85" s="89">
        <v>0.04</v>
      </c>
      <c r="N85" s="89">
        <v>1.8500000000636233E-2</v>
      </c>
      <c r="O85" s="90">
        <v>4951.0722260000002</v>
      </c>
      <c r="P85" s="102">
        <v>111.11</v>
      </c>
      <c r="Q85" s="90"/>
      <c r="R85" s="90">
        <v>5.501136249</v>
      </c>
      <c r="S85" s="91">
        <v>3.0407914508858115E-5</v>
      </c>
      <c r="T85" s="91">
        <f t="shared" si="2"/>
        <v>2.1982397308460653E-4</v>
      </c>
      <c r="U85" s="91">
        <f>R85/'סכום נכסי הקרן'!$C$42</f>
        <v>5.2130898757867192E-5</v>
      </c>
    </row>
    <row r="86" spans="2:21">
      <c r="B86" s="86" t="s">
        <v>419</v>
      </c>
      <c r="C86" s="110">
        <v>1136753</v>
      </c>
      <c r="D86" s="88" t="s">
        <v>120</v>
      </c>
      <c r="E86" s="88" t="s">
        <v>314</v>
      </c>
      <c r="F86" s="87" t="s">
        <v>418</v>
      </c>
      <c r="G86" s="88" t="s">
        <v>338</v>
      </c>
      <c r="H86" s="87" t="s">
        <v>372</v>
      </c>
      <c r="I86" s="87" t="s">
        <v>318</v>
      </c>
      <c r="J86" s="101"/>
      <c r="K86" s="90">
        <v>3.3000000000032563</v>
      </c>
      <c r="L86" s="88" t="s">
        <v>133</v>
      </c>
      <c r="M86" s="89">
        <v>0.04</v>
      </c>
      <c r="N86" s="89">
        <v>2.7000000000013954E-2</v>
      </c>
      <c r="O86" s="90">
        <v>187794.85787000001</v>
      </c>
      <c r="P86" s="102">
        <v>114.48</v>
      </c>
      <c r="Q86" s="90"/>
      <c r="R86" s="90">
        <v>214.98755036099999</v>
      </c>
      <c r="S86" s="91">
        <v>2.0177009420589923E-4</v>
      </c>
      <c r="T86" s="91">
        <f t="shared" si="2"/>
        <v>8.5908465715010783E-3</v>
      </c>
      <c r="U86" s="91">
        <f>R86/'סכום נכסי הקרן'!$C$42</f>
        <v>2.0373053338041702E-3</v>
      </c>
    </row>
    <row r="87" spans="2:21">
      <c r="B87" s="86" t="s">
        <v>420</v>
      </c>
      <c r="C87" s="110">
        <v>1138544</v>
      </c>
      <c r="D87" s="88" t="s">
        <v>120</v>
      </c>
      <c r="E87" s="88" t="s">
        <v>314</v>
      </c>
      <c r="F87" s="87" t="s">
        <v>418</v>
      </c>
      <c r="G87" s="88" t="s">
        <v>338</v>
      </c>
      <c r="H87" s="87" t="s">
        <v>372</v>
      </c>
      <c r="I87" s="87" t="s">
        <v>318</v>
      </c>
      <c r="J87" s="101"/>
      <c r="K87" s="90">
        <v>4.6599999999890915</v>
      </c>
      <c r="L87" s="88" t="s">
        <v>133</v>
      </c>
      <c r="M87" s="89">
        <v>3.5000000000000003E-2</v>
      </c>
      <c r="N87" s="89">
        <v>2.7899999999972735E-2</v>
      </c>
      <c r="O87" s="90">
        <v>57603.564559999999</v>
      </c>
      <c r="P87" s="102">
        <v>114.59</v>
      </c>
      <c r="Q87" s="90"/>
      <c r="R87" s="90">
        <v>66.007925342000007</v>
      </c>
      <c r="S87" s="91">
        <v>6.4587878895430254E-5</v>
      </c>
      <c r="T87" s="91">
        <f t="shared" si="2"/>
        <v>2.6376595210467996E-3</v>
      </c>
      <c r="U87" s="91">
        <f>R87/'סכום נכסי הקרן'!$C$42</f>
        <v>6.255166782764515E-4</v>
      </c>
    </row>
    <row r="88" spans="2:21">
      <c r="B88" s="86" t="s">
        <v>421</v>
      </c>
      <c r="C88" s="110">
        <v>1171271</v>
      </c>
      <c r="D88" s="88" t="s">
        <v>120</v>
      </c>
      <c r="E88" s="88" t="s">
        <v>314</v>
      </c>
      <c r="F88" s="87" t="s">
        <v>418</v>
      </c>
      <c r="G88" s="88" t="s">
        <v>338</v>
      </c>
      <c r="H88" s="87" t="s">
        <v>372</v>
      </c>
      <c r="I88" s="87" t="s">
        <v>318</v>
      </c>
      <c r="J88" s="101"/>
      <c r="K88" s="90">
        <v>6.9399999999729394</v>
      </c>
      <c r="L88" s="88" t="s">
        <v>133</v>
      </c>
      <c r="M88" s="89">
        <v>2.5000000000000001E-2</v>
      </c>
      <c r="N88" s="89">
        <v>2.8799999999909797E-2</v>
      </c>
      <c r="O88" s="90">
        <v>104244.68385199999</v>
      </c>
      <c r="P88" s="102">
        <v>106.35</v>
      </c>
      <c r="Q88" s="90"/>
      <c r="R88" s="90">
        <v>110.86421455</v>
      </c>
      <c r="S88" s="91">
        <v>1.6794210286021901E-4</v>
      </c>
      <c r="T88" s="91">
        <f t="shared" si="2"/>
        <v>4.4301051659491886E-3</v>
      </c>
      <c r="U88" s="91">
        <f>R88/'סכום נכסי הקרן'!$C$42</f>
        <v>1.0505922563955963E-3</v>
      </c>
    </row>
    <row r="89" spans="2:21">
      <c r="B89" s="86" t="s">
        <v>422</v>
      </c>
      <c r="C89" s="110">
        <v>7770217</v>
      </c>
      <c r="D89" s="88" t="s">
        <v>120</v>
      </c>
      <c r="E89" s="88" t="s">
        <v>314</v>
      </c>
      <c r="F89" s="87" t="s">
        <v>423</v>
      </c>
      <c r="G89" s="88" t="s">
        <v>424</v>
      </c>
      <c r="H89" s="87" t="s">
        <v>372</v>
      </c>
      <c r="I89" s="87" t="s">
        <v>318</v>
      </c>
      <c r="J89" s="101"/>
      <c r="K89" s="90">
        <v>2.85</v>
      </c>
      <c r="L89" s="88" t="s">
        <v>133</v>
      </c>
      <c r="M89" s="89">
        <v>4.2999999999999997E-2</v>
      </c>
      <c r="N89" s="89">
        <v>2.4E-2</v>
      </c>
      <c r="O89" s="90">
        <v>2.9799999999999998E-4</v>
      </c>
      <c r="P89" s="102">
        <v>117.08</v>
      </c>
      <c r="Q89" s="90"/>
      <c r="R89" s="90">
        <v>3.3500000000000002E-7</v>
      </c>
      <c r="S89" s="91">
        <v>4.8701592659748251E-13</v>
      </c>
      <c r="T89" s="91">
        <f t="shared" si="2"/>
        <v>1.3386512831186412E-11</v>
      </c>
      <c r="U89" s="91">
        <f>R89/'סכום נכסי הקרן'!$C$42</f>
        <v>3.1745898107977419E-12</v>
      </c>
    </row>
    <row r="90" spans="2:21">
      <c r="B90" s="86" t="s">
        <v>425</v>
      </c>
      <c r="C90" s="110">
        <v>1410281</v>
      </c>
      <c r="D90" s="88" t="s">
        <v>120</v>
      </c>
      <c r="E90" s="88" t="s">
        <v>314</v>
      </c>
      <c r="F90" s="87" t="s">
        <v>426</v>
      </c>
      <c r="G90" s="88" t="s">
        <v>129</v>
      </c>
      <c r="H90" s="87" t="s">
        <v>372</v>
      </c>
      <c r="I90" s="87" t="s">
        <v>318</v>
      </c>
      <c r="J90" s="101"/>
      <c r="K90" s="90">
        <v>3.0000000033926066E-2</v>
      </c>
      <c r="L90" s="88" t="s">
        <v>133</v>
      </c>
      <c r="M90" s="89">
        <v>2.1499999999999998E-2</v>
      </c>
      <c r="N90" s="89">
        <v>5.8300000002189767E-2</v>
      </c>
      <c r="O90" s="90">
        <v>8841.1512610000009</v>
      </c>
      <c r="P90" s="102">
        <v>110.02</v>
      </c>
      <c r="Q90" s="90"/>
      <c r="R90" s="90">
        <v>9.7270343889999999</v>
      </c>
      <c r="S90" s="91">
        <v>1.5163129328561162E-4</v>
      </c>
      <c r="T90" s="91">
        <f t="shared" si="2"/>
        <v>3.8868976315743276E-4</v>
      </c>
      <c r="U90" s="91">
        <f>R90/'סכום נכסי הקרן'!$C$42</f>
        <v>9.2177147046563099E-5</v>
      </c>
    </row>
    <row r="91" spans="2:21">
      <c r="B91" s="86" t="s">
        <v>427</v>
      </c>
      <c r="C91" s="110">
        <v>1410307</v>
      </c>
      <c r="D91" s="88" t="s">
        <v>120</v>
      </c>
      <c r="E91" s="88" t="s">
        <v>314</v>
      </c>
      <c r="F91" s="87" t="s">
        <v>426</v>
      </c>
      <c r="G91" s="88" t="s">
        <v>129</v>
      </c>
      <c r="H91" s="87" t="s">
        <v>372</v>
      </c>
      <c r="I91" s="87" t="s">
        <v>318</v>
      </c>
      <c r="J91" s="101"/>
      <c r="K91" s="90">
        <v>1.6799999999968249</v>
      </c>
      <c r="L91" s="88" t="s">
        <v>133</v>
      </c>
      <c r="M91" s="89">
        <v>1.8000000000000002E-2</v>
      </c>
      <c r="N91" s="89">
        <v>2.900000000001134E-2</v>
      </c>
      <c r="O91" s="90">
        <v>81947.640679000004</v>
      </c>
      <c r="P91" s="102">
        <v>107.61</v>
      </c>
      <c r="Q91" s="90"/>
      <c r="R91" s="90">
        <v>88.183855120999993</v>
      </c>
      <c r="S91" s="91">
        <v>7.7605731834971719E-5</v>
      </c>
      <c r="T91" s="91">
        <f t="shared" si="2"/>
        <v>3.5238039047186566E-3</v>
      </c>
      <c r="U91" s="91">
        <f>R91/'סכום נכסי הקרן'!$C$42</f>
        <v>8.3566438192236078E-4</v>
      </c>
    </row>
    <row r="92" spans="2:21">
      <c r="B92" s="86" t="s">
        <v>428</v>
      </c>
      <c r="C92" s="110">
        <v>1192749</v>
      </c>
      <c r="D92" s="88" t="s">
        <v>120</v>
      </c>
      <c r="E92" s="88" t="s">
        <v>314</v>
      </c>
      <c r="F92" s="87" t="s">
        <v>426</v>
      </c>
      <c r="G92" s="88" t="s">
        <v>129</v>
      </c>
      <c r="H92" s="87" t="s">
        <v>372</v>
      </c>
      <c r="I92" s="87" t="s">
        <v>318</v>
      </c>
      <c r="J92" s="101"/>
      <c r="K92" s="90">
        <v>4.1800000000277091</v>
      </c>
      <c r="L92" s="88" t="s">
        <v>133</v>
      </c>
      <c r="M92" s="89">
        <v>2.2000000000000002E-2</v>
      </c>
      <c r="N92" s="89">
        <v>2.7400000000159536E-2</v>
      </c>
      <c r="O92" s="90">
        <v>48250.459415999998</v>
      </c>
      <c r="P92" s="102">
        <v>98.73</v>
      </c>
      <c r="Q92" s="90"/>
      <c r="R92" s="90">
        <v>47.637678926</v>
      </c>
      <c r="S92" s="91">
        <v>1.6622914166169233E-4</v>
      </c>
      <c r="T92" s="91">
        <f t="shared" si="2"/>
        <v>1.9035892543010076E-3</v>
      </c>
      <c r="U92" s="91">
        <f>R92/'סכום נכסי הקרן'!$C$42</f>
        <v>4.5143310486129526E-4</v>
      </c>
    </row>
    <row r="93" spans="2:21">
      <c r="B93" s="86" t="s">
        <v>429</v>
      </c>
      <c r="C93" s="110">
        <v>1110915</v>
      </c>
      <c r="D93" s="88" t="s">
        <v>120</v>
      </c>
      <c r="E93" s="88" t="s">
        <v>314</v>
      </c>
      <c r="F93" s="87" t="s">
        <v>430</v>
      </c>
      <c r="G93" s="88" t="s">
        <v>431</v>
      </c>
      <c r="H93" s="87" t="s">
        <v>432</v>
      </c>
      <c r="I93" s="87" t="s">
        <v>318</v>
      </c>
      <c r="J93" s="101"/>
      <c r="K93" s="90">
        <v>6.0300000000009275</v>
      </c>
      <c r="L93" s="88" t="s">
        <v>133</v>
      </c>
      <c r="M93" s="89">
        <v>5.1500000000000004E-2</v>
      </c>
      <c r="N93" s="89">
        <v>0.03</v>
      </c>
      <c r="O93" s="90">
        <v>291855.85514100001</v>
      </c>
      <c r="P93" s="102">
        <v>151.35</v>
      </c>
      <c r="Q93" s="90"/>
      <c r="R93" s="90">
        <v>441.72381795300004</v>
      </c>
      <c r="S93" s="91">
        <v>9.3323090126900884E-5</v>
      </c>
      <c r="T93" s="91">
        <f t="shared" si="2"/>
        <v>1.765116882647309E-2</v>
      </c>
      <c r="U93" s="91">
        <f>R93/'סכום נכסי הקרן'!$C$42</f>
        <v>4.1859460646575244E-3</v>
      </c>
    </row>
    <row r="94" spans="2:21">
      <c r="B94" s="86" t="s">
        <v>433</v>
      </c>
      <c r="C94" s="110">
        <v>2300184</v>
      </c>
      <c r="D94" s="88" t="s">
        <v>120</v>
      </c>
      <c r="E94" s="88" t="s">
        <v>314</v>
      </c>
      <c r="F94" s="87" t="s">
        <v>434</v>
      </c>
      <c r="G94" s="88" t="s">
        <v>156</v>
      </c>
      <c r="H94" s="87" t="s">
        <v>435</v>
      </c>
      <c r="I94" s="87" t="s">
        <v>131</v>
      </c>
      <c r="J94" s="101"/>
      <c r="K94" s="90">
        <v>1.6299999999932639</v>
      </c>
      <c r="L94" s="88" t="s">
        <v>133</v>
      </c>
      <c r="M94" s="89">
        <v>2.2000000000000002E-2</v>
      </c>
      <c r="N94" s="89">
        <v>2.0199999999971133E-2</v>
      </c>
      <c r="O94" s="90">
        <v>75372.164252999995</v>
      </c>
      <c r="P94" s="102">
        <v>110.3</v>
      </c>
      <c r="Q94" s="90"/>
      <c r="R94" s="90">
        <v>83.135498611999992</v>
      </c>
      <c r="S94" s="91">
        <v>9.4985127810249864E-5</v>
      </c>
      <c r="T94" s="91">
        <f t="shared" si="2"/>
        <v>3.3220728922287103E-3</v>
      </c>
      <c r="U94" s="91">
        <f>R94/'סכום נכסי הקרן'!$C$42</f>
        <v>7.8782419943058209E-4</v>
      </c>
    </row>
    <row r="95" spans="2:21">
      <c r="B95" s="86" t="s">
        <v>436</v>
      </c>
      <c r="C95" s="110">
        <v>2300242</v>
      </c>
      <c r="D95" s="88" t="s">
        <v>120</v>
      </c>
      <c r="E95" s="88" t="s">
        <v>314</v>
      </c>
      <c r="F95" s="87" t="s">
        <v>434</v>
      </c>
      <c r="G95" s="88" t="s">
        <v>156</v>
      </c>
      <c r="H95" s="87" t="s">
        <v>435</v>
      </c>
      <c r="I95" s="87" t="s">
        <v>131</v>
      </c>
      <c r="J95" s="101"/>
      <c r="K95" s="90">
        <v>4.9199999999547019</v>
      </c>
      <c r="L95" s="88" t="s">
        <v>133</v>
      </c>
      <c r="M95" s="89">
        <v>1.7000000000000001E-2</v>
      </c>
      <c r="N95" s="89">
        <v>2.3699999999769461E-2</v>
      </c>
      <c r="O95" s="90">
        <v>47288.910413999998</v>
      </c>
      <c r="P95" s="102">
        <v>104.57</v>
      </c>
      <c r="Q95" s="90"/>
      <c r="R95" s="90">
        <v>49.450013822000003</v>
      </c>
      <c r="S95" s="91">
        <v>3.7257658452302162E-5</v>
      </c>
      <c r="T95" s="91">
        <f t="shared" si="2"/>
        <v>1.9760096851658164E-3</v>
      </c>
      <c r="U95" s="91">
        <f>R95/'סכום נכסי הקרן'!$C$42</f>
        <v>4.6860749260635437E-4</v>
      </c>
    </row>
    <row r="96" spans="2:21">
      <c r="B96" s="86" t="s">
        <v>437</v>
      </c>
      <c r="C96" s="110">
        <v>2300317</v>
      </c>
      <c r="D96" s="88" t="s">
        <v>120</v>
      </c>
      <c r="E96" s="88" t="s">
        <v>314</v>
      </c>
      <c r="F96" s="87" t="s">
        <v>434</v>
      </c>
      <c r="G96" s="88" t="s">
        <v>156</v>
      </c>
      <c r="H96" s="87" t="s">
        <v>435</v>
      </c>
      <c r="I96" s="87" t="s">
        <v>131</v>
      </c>
      <c r="J96" s="101"/>
      <c r="K96" s="90">
        <v>9.7899999999148495</v>
      </c>
      <c r="L96" s="88" t="s">
        <v>133</v>
      </c>
      <c r="M96" s="89">
        <v>5.7999999999999996E-3</v>
      </c>
      <c r="N96" s="89">
        <v>2.75E-2</v>
      </c>
      <c r="O96" s="90">
        <v>23360.389127999999</v>
      </c>
      <c r="P96" s="102">
        <v>86.47</v>
      </c>
      <c r="Q96" s="90"/>
      <c r="R96" s="90">
        <v>20.199729968</v>
      </c>
      <c r="S96" s="91">
        <v>4.8834021711545417E-5</v>
      </c>
      <c r="T96" s="91">
        <f t="shared" si="2"/>
        <v>8.0717595344218711E-4</v>
      </c>
      <c r="U96" s="91">
        <f>R96/'סכום נכסי הקרן'!$C$42</f>
        <v>1.9142046846948833E-4</v>
      </c>
    </row>
    <row r="97" spans="2:21">
      <c r="B97" s="86" t="s">
        <v>438</v>
      </c>
      <c r="C97" s="110">
        <v>1136084</v>
      </c>
      <c r="D97" s="88" t="s">
        <v>120</v>
      </c>
      <c r="E97" s="88" t="s">
        <v>314</v>
      </c>
      <c r="F97" s="87" t="s">
        <v>375</v>
      </c>
      <c r="G97" s="88" t="s">
        <v>338</v>
      </c>
      <c r="H97" s="87" t="s">
        <v>435</v>
      </c>
      <c r="I97" s="87" t="s">
        <v>131</v>
      </c>
      <c r="J97" s="101"/>
      <c r="K97" s="90">
        <v>1.0800000013905295</v>
      </c>
      <c r="L97" s="88" t="s">
        <v>133</v>
      </c>
      <c r="M97" s="89">
        <v>2.5000000000000001E-2</v>
      </c>
      <c r="N97" s="89">
        <v>2.8100000003186628E-2</v>
      </c>
      <c r="O97" s="90">
        <v>314.12529599999999</v>
      </c>
      <c r="P97" s="102">
        <v>109.89</v>
      </c>
      <c r="Q97" s="90"/>
      <c r="R97" s="90">
        <v>0.345192269</v>
      </c>
      <c r="S97" s="91">
        <v>4.4473064361267485E-7</v>
      </c>
      <c r="T97" s="91">
        <f t="shared" si="2"/>
        <v>1.3793793248342839E-5</v>
      </c>
      <c r="U97" s="91">
        <f>R97/'סכום נכסי הקרן'!$C$42</f>
        <v>3.2711757012941885E-6</v>
      </c>
    </row>
    <row r="98" spans="2:21">
      <c r="B98" s="86" t="s">
        <v>439</v>
      </c>
      <c r="C98" s="110">
        <v>1141050</v>
      </c>
      <c r="D98" s="88" t="s">
        <v>120</v>
      </c>
      <c r="E98" s="88" t="s">
        <v>314</v>
      </c>
      <c r="F98" s="87" t="s">
        <v>375</v>
      </c>
      <c r="G98" s="88" t="s">
        <v>338</v>
      </c>
      <c r="H98" s="87" t="s">
        <v>435</v>
      </c>
      <c r="I98" s="87" t="s">
        <v>131</v>
      </c>
      <c r="J98" s="101"/>
      <c r="K98" s="90">
        <v>2.4200000000084807</v>
      </c>
      <c r="L98" s="88" t="s">
        <v>133</v>
      </c>
      <c r="M98" s="89">
        <v>1.95E-2</v>
      </c>
      <c r="N98" s="89">
        <v>3.4900000000124186E-2</v>
      </c>
      <c r="O98" s="90">
        <v>61927.419332999998</v>
      </c>
      <c r="P98" s="102">
        <v>106.63</v>
      </c>
      <c r="Q98" s="90"/>
      <c r="R98" s="90">
        <v>66.03320708199999</v>
      </c>
      <c r="S98" s="91">
        <v>1.088206939317239E-4</v>
      </c>
      <c r="T98" s="91">
        <f t="shared" si="2"/>
        <v>2.6386697727987531E-3</v>
      </c>
      <c r="U98" s="91">
        <f>R98/'סכום נכסי הקרן'!$C$42</f>
        <v>6.2575625784123718E-4</v>
      </c>
    </row>
    <row r="99" spans="2:21">
      <c r="B99" s="86" t="s">
        <v>440</v>
      </c>
      <c r="C99" s="110">
        <v>1162221</v>
      </c>
      <c r="D99" s="88" t="s">
        <v>120</v>
      </c>
      <c r="E99" s="88" t="s">
        <v>314</v>
      </c>
      <c r="F99" s="87" t="s">
        <v>375</v>
      </c>
      <c r="G99" s="88" t="s">
        <v>338</v>
      </c>
      <c r="H99" s="87" t="s">
        <v>435</v>
      </c>
      <c r="I99" s="87" t="s">
        <v>131</v>
      </c>
      <c r="J99" s="101"/>
      <c r="K99" s="90">
        <v>5.6099999997114764</v>
      </c>
      <c r="L99" s="88" t="s">
        <v>133</v>
      </c>
      <c r="M99" s="89">
        <v>1.1699999999999999E-2</v>
      </c>
      <c r="N99" s="89">
        <v>3.7999999997491096E-2</v>
      </c>
      <c r="O99" s="90">
        <v>8489.4479840000004</v>
      </c>
      <c r="P99" s="102">
        <v>93.9</v>
      </c>
      <c r="Q99" s="90"/>
      <c r="R99" s="90">
        <v>7.9715920300000001</v>
      </c>
      <c r="S99" s="91">
        <v>1.1768659825964445E-5</v>
      </c>
      <c r="T99" s="91">
        <f t="shared" si="2"/>
        <v>3.1854274326739799E-4</v>
      </c>
      <c r="U99" s="91">
        <f>R99/'סכום נכסי הקרן'!$C$42</f>
        <v>7.5541895027685037E-5</v>
      </c>
    </row>
    <row r="100" spans="2:21">
      <c r="B100" s="86" t="s">
        <v>441</v>
      </c>
      <c r="C100" s="110">
        <v>1156231</v>
      </c>
      <c r="D100" s="88" t="s">
        <v>120</v>
      </c>
      <c r="E100" s="88" t="s">
        <v>314</v>
      </c>
      <c r="F100" s="87" t="s">
        <v>375</v>
      </c>
      <c r="G100" s="88" t="s">
        <v>338</v>
      </c>
      <c r="H100" s="87" t="s">
        <v>435</v>
      </c>
      <c r="I100" s="87" t="s">
        <v>131</v>
      </c>
      <c r="J100" s="101"/>
      <c r="K100" s="90">
        <v>3.9399999999666857</v>
      </c>
      <c r="L100" s="88" t="s">
        <v>133</v>
      </c>
      <c r="M100" s="89">
        <v>3.3500000000000002E-2</v>
      </c>
      <c r="N100" s="89">
        <v>3.5699999999735443E-2</v>
      </c>
      <c r="O100" s="90">
        <v>56594.354420999996</v>
      </c>
      <c r="P100" s="102">
        <v>108.2</v>
      </c>
      <c r="Q100" s="90"/>
      <c r="R100" s="90">
        <v>61.235097166000003</v>
      </c>
      <c r="S100" s="91">
        <v>1.3606255506395048E-4</v>
      </c>
      <c r="T100" s="91">
        <f t="shared" si="2"/>
        <v>2.4469385490495693E-3</v>
      </c>
      <c r="U100" s="91">
        <f>R100/'סכום נכסי הקרן'!$C$42</f>
        <v>5.8028750903400979E-4</v>
      </c>
    </row>
    <row r="101" spans="2:21">
      <c r="B101" s="86" t="s">
        <v>442</v>
      </c>
      <c r="C101" s="110">
        <v>1174226</v>
      </c>
      <c r="D101" s="88" t="s">
        <v>120</v>
      </c>
      <c r="E101" s="88" t="s">
        <v>314</v>
      </c>
      <c r="F101" s="87" t="s">
        <v>375</v>
      </c>
      <c r="G101" s="88" t="s">
        <v>338</v>
      </c>
      <c r="H101" s="87" t="s">
        <v>435</v>
      </c>
      <c r="I101" s="87" t="s">
        <v>131</v>
      </c>
      <c r="J101" s="101"/>
      <c r="K101" s="90">
        <v>5.6199999999943779</v>
      </c>
      <c r="L101" s="88" t="s">
        <v>133</v>
      </c>
      <c r="M101" s="89">
        <v>1.3300000000000001E-2</v>
      </c>
      <c r="N101" s="89">
        <v>3.9099999999971886E-2</v>
      </c>
      <c r="O101" s="90">
        <v>150742.78249899999</v>
      </c>
      <c r="P101" s="102">
        <v>94.4</v>
      </c>
      <c r="Q101" s="90"/>
      <c r="R101" s="90">
        <v>142.30118614</v>
      </c>
      <c r="S101" s="91">
        <v>1.2694129052547368E-4</v>
      </c>
      <c r="T101" s="91">
        <f t="shared" si="2"/>
        <v>5.6863183706153909E-3</v>
      </c>
      <c r="U101" s="91">
        <f>R101/'סכום נכסי הקרן'!$C$42</f>
        <v>1.3485011808491846E-3</v>
      </c>
    </row>
    <row r="102" spans="2:21">
      <c r="B102" s="86" t="s">
        <v>443</v>
      </c>
      <c r="C102" s="110">
        <v>1186188</v>
      </c>
      <c r="D102" s="88" t="s">
        <v>120</v>
      </c>
      <c r="E102" s="88" t="s">
        <v>314</v>
      </c>
      <c r="F102" s="87" t="s">
        <v>375</v>
      </c>
      <c r="G102" s="88" t="s">
        <v>338</v>
      </c>
      <c r="H102" s="87" t="s">
        <v>432</v>
      </c>
      <c r="I102" s="87" t="s">
        <v>318</v>
      </c>
      <c r="J102" s="101"/>
      <c r="K102" s="90">
        <v>5.7800000000018299</v>
      </c>
      <c r="L102" s="88" t="s">
        <v>133</v>
      </c>
      <c r="M102" s="89">
        <v>1.8700000000000001E-2</v>
      </c>
      <c r="N102" s="89">
        <v>3.9300000000047415E-2</v>
      </c>
      <c r="O102" s="90">
        <v>128283.95283599998</v>
      </c>
      <c r="P102" s="102">
        <v>93.72</v>
      </c>
      <c r="Q102" s="90"/>
      <c r="R102" s="90">
        <v>120.22772725099999</v>
      </c>
      <c r="S102" s="91">
        <v>2.1566308780754324E-4</v>
      </c>
      <c r="T102" s="91">
        <f t="shared" si="2"/>
        <v>4.8042686970444521E-3</v>
      </c>
      <c r="U102" s="91">
        <f>R102/'סכום נכסי הקרן'!$C$42</f>
        <v>1.1393245310638645E-3</v>
      </c>
    </row>
    <row r="103" spans="2:21">
      <c r="B103" s="86" t="s">
        <v>444</v>
      </c>
      <c r="C103" s="110">
        <v>1185537</v>
      </c>
      <c r="D103" s="88" t="s">
        <v>120</v>
      </c>
      <c r="E103" s="88" t="s">
        <v>314</v>
      </c>
      <c r="F103" s="87" t="s">
        <v>320</v>
      </c>
      <c r="G103" s="88" t="s">
        <v>321</v>
      </c>
      <c r="H103" s="87" t="s">
        <v>435</v>
      </c>
      <c r="I103" s="87" t="s">
        <v>131</v>
      </c>
      <c r="J103" s="101"/>
      <c r="K103" s="90">
        <v>4.8900000000107333</v>
      </c>
      <c r="L103" s="88" t="s">
        <v>133</v>
      </c>
      <c r="M103" s="89">
        <v>1.09E-2</v>
      </c>
      <c r="N103" s="89">
        <v>3.820000000007806E-2</v>
      </c>
      <c r="O103" s="90">
        <v>2.2199680000000002</v>
      </c>
      <c r="P103" s="102">
        <v>4616513</v>
      </c>
      <c r="Q103" s="90"/>
      <c r="R103" s="90">
        <v>102.48509311000001</v>
      </c>
      <c r="S103" s="91">
        <v>1.2225166584063001E-4</v>
      </c>
      <c r="T103" s="91">
        <f t="shared" si="2"/>
        <v>4.0952776534995501E-3</v>
      </c>
      <c r="U103" s="91">
        <f>R103/'סכום נכסי הקרן'!$C$42</f>
        <v>9.7118845476317579E-4</v>
      </c>
    </row>
    <row r="104" spans="2:21">
      <c r="B104" s="86" t="s">
        <v>445</v>
      </c>
      <c r="C104" s="110">
        <v>1151000</v>
      </c>
      <c r="D104" s="88" t="s">
        <v>120</v>
      </c>
      <c r="E104" s="88" t="s">
        <v>314</v>
      </c>
      <c r="F104" s="87" t="s">
        <v>320</v>
      </c>
      <c r="G104" s="88" t="s">
        <v>321</v>
      </c>
      <c r="H104" s="87" t="s">
        <v>435</v>
      </c>
      <c r="I104" s="87" t="s">
        <v>131</v>
      </c>
      <c r="J104" s="101"/>
      <c r="K104" s="90">
        <v>1.2600000000194855</v>
      </c>
      <c r="L104" s="88" t="s">
        <v>133</v>
      </c>
      <c r="M104" s="89">
        <v>2.2000000000000002E-2</v>
      </c>
      <c r="N104" s="89">
        <v>2.8500000000177144E-2</v>
      </c>
      <c r="O104" s="90">
        <v>0.41130800000000001</v>
      </c>
      <c r="P104" s="102">
        <v>5490000</v>
      </c>
      <c r="Q104" s="90"/>
      <c r="R104" s="90">
        <v>22.580822655999999</v>
      </c>
      <c r="S104" s="91">
        <v>8.1705999205403264E-5</v>
      </c>
      <c r="T104" s="91">
        <f t="shared" si="2"/>
        <v>9.0232379768145909E-4</v>
      </c>
      <c r="U104" s="91">
        <f>R104/'סכום נכסי הקרן'!$C$42</f>
        <v>2.1398462544229373E-4</v>
      </c>
    </row>
    <row r="105" spans="2:21">
      <c r="B105" s="86" t="s">
        <v>446</v>
      </c>
      <c r="C105" s="110">
        <v>1167030</v>
      </c>
      <c r="D105" s="88" t="s">
        <v>120</v>
      </c>
      <c r="E105" s="88" t="s">
        <v>314</v>
      </c>
      <c r="F105" s="87" t="s">
        <v>320</v>
      </c>
      <c r="G105" s="88" t="s">
        <v>321</v>
      </c>
      <c r="H105" s="87" t="s">
        <v>435</v>
      </c>
      <c r="I105" s="87" t="s">
        <v>131</v>
      </c>
      <c r="J105" s="101"/>
      <c r="K105" s="90">
        <v>3.099999999971478</v>
      </c>
      <c r="L105" s="88" t="s">
        <v>133</v>
      </c>
      <c r="M105" s="89">
        <v>2.3199999999999998E-2</v>
      </c>
      <c r="N105" s="89">
        <v>3.5499999999857389E-2</v>
      </c>
      <c r="O105" s="90">
        <v>0.26213999999999998</v>
      </c>
      <c r="P105" s="102">
        <v>5350000</v>
      </c>
      <c r="Q105" s="90"/>
      <c r="R105" s="90">
        <v>14.024514004000002</v>
      </c>
      <c r="S105" s="91">
        <v>4.3689999999999997E-5</v>
      </c>
      <c r="T105" s="91">
        <f t="shared" si="2"/>
        <v>5.6041593034537179E-4</v>
      </c>
      <c r="U105" s="91">
        <f>R105/'סכום נכסי הקרן'!$C$42</f>
        <v>1.3290172912981685E-4</v>
      </c>
    </row>
    <row r="106" spans="2:21">
      <c r="B106" s="86" t="s">
        <v>447</v>
      </c>
      <c r="C106" s="110">
        <v>1189497</v>
      </c>
      <c r="D106" s="88" t="s">
        <v>120</v>
      </c>
      <c r="E106" s="88" t="s">
        <v>314</v>
      </c>
      <c r="F106" s="87" t="s">
        <v>320</v>
      </c>
      <c r="G106" s="88" t="s">
        <v>321</v>
      </c>
      <c r="H106" s="87" t="s">
        <v>435</v>
      </c>
      <c r="I106" s="87" t="s">
        <v>131</v>
      </c>
      <c r="J106" s="101"/>
      <c r="K106" s="90">
        <v>5.5399999999826912</v>
      </c>
      <c r="L106" s="88" t="s">
        <v>133</v>
      </c>
      <c r="M106" s="89">
        <v>2.9900000000000003E-2</v>
      </c>
      <c r="N106" s="89">
        <v>3.0399999999935094E-2</v>
      </c>
      <c r="O106" s="90">
        <v>1.8218209999999999</v>
      </c>
      <c r="P106" s="102">
        <v>5074000</v>
      </c>
      <c r="Q106" s="90"/>
      <c r="R106" s="90">
        <v>92.439218139999994</v>
      </c>
      <c r="S106" s="91">
        <v>1.138638125E-4</v>
      </c>
      <c r="T106" s="91">
        <f t="shared" si="2"/>
        <v>3.6938471036894018E-3</v>
      </c>
      <c r="U106" s="91">
        <f>R106/'סכום נכסי הקרן'!$C$42</f>
        <v>8.759898508219515E-4</v>
      </c>
    </row>
    <row r="107" spans="2:21">
      <c r="B107" s="86" t="s">
        <v>448</v>
      </c>
      <c r="C107" s="110">
        <v>7480197</v>
      </c>
      <c r="D107" s="88" t="s">
        <v>120</v>
      </c>
      <c r="E107" s="88" t="s">
        <v>314</v>
      </c>
      <c r="F107" s="87" t="s">
        <v>324</v>
      </c>
      <c r="G107" s="88" t="s">
        <v>321</v>
      </c>
      <c r="H107" s="87" t="s">
        <v>435</v>
      </c>
      <c r="I107" s="87" t="s">
        <v>131</v>
      </c>
      <c r="J107" s="101"/>
      <c r="K107" s="90">
        <v>2.5399999999971832</v>
      </c>
      <c r="L107" s="88" t="s">
        <v>133</v>
      </c>
      <c r="M107" s="89">
        <v>1.46E-2</v>
      </c>
      <c r="N107" s="89">
        <v>3.7100000000009632E-2</v>
      </c>
      <c r="O107" s="90">
        <v>2.6175660000000001</v>
      </c>
      <c r="P107" s="102">
        <v>5153990</v>
      </c>
      <c r="Q107" s="90"/>
      <c r="R107" s="90">
        <v>134.909079797</v>
      </c>
      <c r="S107" s="91">
        <v>9.8282807043892915E-5</v>
      </c>
      <c r="T107" s="91">
        <f t="shared" ref="T107:T138" si="3">IFERROR(R107/$R$11,0)</f>
        <v>5.3909317246152002E-3</v>
      </c>
      <c r="U107" s="91">
        <f>R107/'סכום נכסי הקרן'!$C$42</f>
        <v>1.2784507167392708E-3</v>
      </c>
    </row>
    <row r="108" spans="2:21">
      <c r="B108" s="86" t="s">
        <v>449</v>
      </c>
      <c r="C108" s="110">
        <v>7480247</v>
      </c>
      <c r="D108" s="88" t="s">
        <v>120</v>
      </c>
      <c r="E108" s="88" t="s">
        <v>314</v>
      </c>
      <c r="F108" s="87" t="s">
        <v>324</v>
      </c>
      <c r="G108" s="88" t="s">
        <v>321</v>
      </c>
      <c r="H108" s="87" t="s">
        <v>435</v>
      </c>
      <c r="I108" s="87" t="s">
        <v>131</v>
      </c>
      <c r="J108" s="101"/>
      <c r="K108" s="90">
        <v>3.1099999999990913</v>
      </c>
      <c r="L108" s="88" t="s">
        <v>133</v>
      </c>
      <c r="M108" s="89">
        <v>2.4199999999999999E-2</v>
      </c>
      <c r="N108" s="89">
        <v>4.0999999999984854E-2</v>
      </c>
      <c r="O108" s="90">
        <v>2.5002059999999999</v>
      </c>
      <c r="P108" s="102">
        <v>5278341</v>
      </c>
      <c r="Q108" s="90"/>
      <c r="R108" s="90">
        <v>131.969385792</v>
      </c>
      <c r="S108" s="91">
        <v>8.2558644828952581E-5</v>
      </c>
      <c r="T108" s="91">
        <f t="shared" si="3"/>
        <v>5.2734623170996942E-3</v>
      </c>
      <c r="U108" s="91">
        <f>R108/'סכום נכסי הקרן'!$C$42</f>
        <v>1.2505930372314015E-3</v>
      </c>
    </row>
    <row r="109" spans="2:21">
      <c r="B109" s="86" t="s">
        <v>450</v>
      </c>
      <c r="C109" s="110">
        <v>7480312</v>
      </c>
      <c r="D109" s="88" t="s">
        <v>120</v>
      </c>
      <c r="E109" s="88" t="s">
        <v>314</v>
      </c>
      <c r="F109" s="87" t="s">
        <v>324</v>
      </c>
      <c r="G109" s="88" t="s">
        <v>321</v>
      </c>
      <c r="H109" s="87" t="s">
        <v>435</v>
      </c>
      <c r="I109" s="87" t="s">
        <v>131</v>
      </c>
      <c r="J109" s="101"/>
      <c r="K109" s="90">
        <v>4.5699999999856233</v>
      </c>
      <c r="L109" s="88" t="s">
        <v>133</v>
      </c>
      <c r="M109" s="89">
        <v>2E-3</v>
      </c>
      <c r="N109" s="89">
        <v>4.089999999990851E-2</v>
      </c>
      <c r="O109" s="90">
        <v>1.540486</v>
      </c>
      <c r="P109" s="102">
        <v>4470000</v>
      </c>
      <c r="Q109" s="90"/>
      <c r="R109" s="90">
        <v>68.859749807</v>
      </c>
      <c r="S109" s="91">
        <v>1.3439940673529925E-4</v>
      </c>
      <c r="T109" s="91">
        <f t="shared" si="3"/>
        <v>2.7516176846080344E-3</v>
      </c>
      <c r="U109" s="91">
        <f>R109/'סכום נכסי הקרן'!$C$42</f>
        <v>6.5254167197428055E-4</v>
      </c>
    </row>
    <row r="110" spans="2:21">
      <c r="B110" s="86" t="s">
        <v>451</v>
      </c>
      <c r="C110" s="110">
        <v>1191246</v>
      </c>
      <c r="D110" s="88" t="s">
        <v>120</v>
      </c>
      <c r="E110" s="88" t="s">
        <v>314</v>
      </c>
      <c r="F110" s="87" t="s">
        <v>324</v>
      </c>
      <c r="G110" s="88" t="s">
        <v>321</v>
      </c>
      <c r="H110" s="87" t="s">
        <v>435</v>
      </c>
      <c r="I110" s="87" t="s">
        <v>131</v>
      </c>
      <c r="J110" s="101"/>
      <c r="K110" s="90">
        <v>5.2200000000241991</v>
      </c>
      <c r="L110" s="88" t="s">
        <v>133</v>
      </c>
      <c r="M110" s="89">
        <v>3.1699999999999999E-2</v>
      </c>
      <c r="N110" s="89">
        <v>3.8900000000206013E-2</v>
      </c>
      <c r="O110" s="90">
        <v>1.2405060000000001</v>
      </c>
      <c r="P110" s="102">
        <v>4930250</v>
      </c>
      <c r="Q110" s="90"/>
      <c r="R110" s="90">
        <v>61.160036366</v>
      </c>
      <c r="S110" s="91">
        <v>1.3387718540902225E-4</v>
      </c>
      <c r="T110" s="91">
        <f t="shared" si="3"/>
        <v>2.4439391390127956E-3</v>
      </c>
      <c r="U110" s="91">
        <f>R110/'סכום נכסי הקרן'!$C$42</f>
        <v>5.7957620380753123E-4</v>
      </c>
    </row>
    <row r="111" spans="2:21">
      <c r="B111" s="86" t="s">
        <v>452</v>
      </c>
      <c r="C111" s="110">
        <v>7670284</v>
      </c>
      <c r="D111" s="88" t="s">
        <v>120</v>
      </c>
      <c r="E111" s="88" t="s">
        <v>314</v>
      </c>
      <c r="F111" s="87" t="s">
        <v>453</v>
      </c>
      <c r="G111" s="88" t="s">
        <v>454</v>
      </c>
      <c r="H111" s="87" t="s">
        <v>432</v>
      </c>
      <c r="I111" s="87" t="s">
        <v>318</v>
      </c>
      <c r="J111" s="101"/>
      <c r="K111" s="90">
        <v>5.5000000000262927</v>
      </c>
      <c r="L111" s="88" t="s">
        <v>133</v>
      </c>
      <c r="M111" s="89">
        <v>4.4000000000000003E-3</v>
      </c>
      <c r="N111" s="89">
        <v>2.8000000000140229E-2</v>
      </c>
      <c r="O111" s="90">
        <v>59545.272771999997</v>
      </c>
      <c r="P111" s="102">
        <v>95.81</v>
      </c>
      <c r="Q111" s="90"/>
      <c r="R111" s="90">
        <v>57.050330158999998</v>
      </c>
      <c r="S111" s="91">
        <v>7.5401312160432898E-5</v>
      </c>
      <c r="T111" s="91">
        <f t="shared" si="3"/>
        <v>2.2797163483488795E-3</v>
      </c>
      <c r="U111" s="91">
        <f>R111/'סכום נכסי הקרן'!$C$42</f>
        <v>5.4063103529972687E-4</v>
      </c>
    </row>
    <row r="112" spans="2:21">
      <c r="B112" s="86" t="s">
        <v>455</v>
      </c>
      <c r="C112" s="110">
        <v>1126069</v>
      </c>
      <c r="D112" s="88" t="s">
        <v>120</v>
      </c>
      <c r="E112" s="88" t="s">
        <v>314</v>
      </c>
      <c r="F112" s="87" t="s">
        <v>456</v>
      </c>
      <c r="G112" s="88" t="s">
        <v>454</v>
      </c>
      <c r="H112" s="87" t="s">
        <v>432</v>
      </c>
      <c r="I112" s="87" t="s">
        <v>318</v>
      </c>
      <c r="J112" s="101"/>
      <c r="K112" s="90">
        <v>0.16999999999898105</v>
      </c>
      <c r="L112" s="88" t="s">
        <v>133</v>
      </c>
      <c r="M112" s="89">
        <v>3.85E-2</v>
      </c>
      <c r="N112" s="89">
        <v>6.9000000000305692E-3</v>
      </c>
      <c r="O112" s="90">
        <v>42829.842908999992</v>
      </c>
      <c r="P112" s="102">
        <v>114.57</v>
      </c>
      <c r="Q112" s="90"/>
      <c r="R112" s="90">
        <v>49.070154364999993</v>
      </c>
      <c r="S112" s="91">
        <v>1.7879524420856573E-4</v>
      </c>
      <c r="T112" s="91">
        <f t="shared" si="3"/>
        <v>1.9608306001055831E-3</v>
      </c>
      <c r="U112" s="91">
        <f>R112/'סכום נכסי הקרן'!$C$42</f>
        <v>4.6500779719821285E-4</v>
      </c>
    </row>
    <row r="113" spans="2:21">
      <c r="B113" s="86" t="s">
        <v>457</v>
      </c>
      <c r="C113" s="110">
        <v>1126077</v>
      </c>
      <c r="D113" s="88" t="s">
        <v>120</v>
      </c>
      <c r="E113" s="88" t="s">
        <v>314</v>
      </c>
      <c r="F113" s="87" t="s">
        <v>456</v>
      </c>
      <c r="G113" s="88" t="s">
        <v>454</v>
      </c>
      <c r="H113" s="87" t="s">
        <v>432</v>
      </c>
      <c r="I113" s="87" t="s">
        <v>318</v>
      </c>
      <c r="J113" s="101"/>
      <c r="K113" s="90">
        <v>1.1400000000213513</v>
      </c>
      <c r="L113" s="88" t="s">
        <v>133</v>
      </c>
      <c r="M113" s="89">
        <v>3.85E-2</v>
      </c>
      <c r="N113" s="89">
        <v>1.2000000000045429E-2</v>
      </c>
      <c r="O113" s="90">
        <v>37493.817264999998</v>
      </c>
      <c r="P113" s="102">
        <v>117.42</v>
      </c>
      <c r="Q113" s="90"/>
      <c r="R113" s="90">
        <v>44.025243028999995</v>
      </c>
      <c r="S113" s="91">
        <v>1.4997526906E-4</v>
      </c>
      <c r="T113" s="91">
        <f t="shared" si="3"/>
        <v>1.7592372558322643E-3</v>
      </c>
      <c r="U113" s="91">
        <f>R113/'סכום נכסי הקרן'!$C$42</f>
        <v>4.1720026250076923E-4</v>
      </c>
    </row>
    <row r="114" spans="2:21">
      <c r="B114" s="86" t="s">
        <v>458</v>
      </c>
      <c r="C114" s="110">
        <v>6130223</v>
      </c>
      <c r="D114" s="88" t="s">
        <v>120</v>
      </c>
      <c r="E114" s="88" t="s">
        <v>314</v>
      </c>
      <c r="F114" s="87" t="s">
        <v>384</v>
      </c>
      <c r="G114" s="88" t="s">
        <v>338</v>
      </c>
      <c r="H114" s="87" t="s">
        <v>435</v>
      </c>
      <c r="I114" s="87" t="s">
        <v>131</v>
      </c>
      <c r="J114" s="101"/>
      <c r="K114" s="90">
        <v>4.6000000000151813</v>
      </c>
      <c r="L114" s="88" t="s">
        <v>133</v>
      </c>
      <c r="M114" s="89">
        <v>2.4E-2</v>
      </c>
      <c r="N114" s="89">
        <v>2.7700000000114709E-2</v>
      </c>
      <c r="O114" s="90">
        <v>109155.00511500001</v>
      </c>
      <c r="P114" s="102">
        <v>108.62</v>
      </c>
      <c r="Q114" s="90"/>
      <c r="R114" s="90">
        <v>118.564161532</v>
      </c>
      <c r="S114" s="91">
        <v>1.0128038358477238E-4</v>
      </c>
      <c r="T114" s="91">
        <f t="shared" si="3"/>
        <v>4.7377930437820185E-3</v>
      </c>
      <c r="U114" s="91">
        <f>R114/'סכום נכסי הקרן'!$C$42</f>
        <v>1.1235599376873576E-3</v>
      </c>
    </row>
    <row r="115" spans="2:21">
      <c r="B115" s="86" t="s">
        <v>459</v>
      </c>
      <c r="C115" s="110">
        <v>6130181</v>
      </c>
      <c r="D115" s="88" t="s">
        <v>120</v>
      </c>
      <c r="E115" s="88" t="s">
        <v>314</v>
      </c>
      <c r="F115" s="87" t="s">
        <v>384</v>
      </c>
      <c r="G115" s="88" t="s">
        <v>338</v>
      </c>
      <c r="H115" s="87" t="s">
        <v>435</v>
      </c>
      <c r="I115" s="87" t="s">
        <v>131</v>
      </c>
      <c r="J115" s="101"/>
      <c r="K115" s="90">
        <v>0.7400000002656667</v>
      </c>
      <c r="L115" s="88" t="s">
        <v>133</v>
      </c>
      <c r="M115" s="89">
        <v>3.4799999999999998E-2</v>
      </c>
      <c r="N115" s="89">
        <v>2.3E-2</v>
      </c>
      <c r="O115" s="90">
        <v>682.3992750000001</v>
      </c>
      <c r="P115" s="102">
        <v>110.32</v>
      </c>
      <c r="Q115" s="90"/>
      <c r="R115" s="90">
        <v>0.75282292000000006</v>
      </c>
      <c r="S115" s="91">
        <v>5.2406069335806977E-6</v>
      </c>
      <c r="T115" s="91">
        <f t="shared" si="3"/>
        <v>3.0082607994600664E-5</v>
      </c>
      <c r="U115" s="91">
        <f>R115/'סכום נכסי הקרן'!$C$42</f>
        <v>7.1340417049761304E-6</v>
      </c>
    </row>
    <row r="116" spans="2:21">
      <c r="B116" s="86" t="s">
        <v>460</v>
      </c>
      <c r="C116" s="110">
        <v>6130348</v>
      </c>
      <c r="D116" s="88" t="s">
        <v>120</v>
      </c>
      <c r="E116" s="88" t="s">
        <v>314</v>
      </c>
      <c r="F116" s="87" t="s">
        <v>384</v>
      </c>
      <c r="G116" s="88" t="s">
        <v>338</v>
      </c>
      <c r="H116" s="87" t="s">
        <v>435</v>
      </c>
      <c r="I116" s="87" t="s">
        <v>131</v>
      </c>
      <c r="J116" s="101"/>
      <c r="K116" s="90">
        <v>6.7499999999773008</v>
      </c>
      <c r="L116" s="88" t="s">
        <v>133</v>
      </c>
      <c r="M116" s="89">
        <v>1.4999999999999999E-2</v>
      </c>
      <c r="N116" s="89">
        <v>3.1499999999803269E-2</v>
      </c>
      <c r="O116" s="90">
        <v>70142.500192000007</v>
      </c>
      <c r="P116" s="102">
        <v>94.21</v>
      </c>
      <c r="Q116" s="90"/>
      <c r="R116" s="90">
        <v>66.081249482000004</v>
      </c>
      <c r="S116" s="91">
        <v>2.6794865452472902E-4</v>
      </c>
      <c r="T116" s="91">
        <f t="shared" si="3"/>
        <v>2.6405895346018611E-3</v>
      </c>
      <c r="U116" s="91">
        <f>R116/'סכום נכסי הקרן'!$C$42</f>
        <v>6.262115262398232E-4</v>
      </c>
    </row>
    <row r="117" spans="2:21">
      <c r="B117" s="86" t="s">
        <v>461</v>
      </c>
      <c r="C117" s="110">
        <v>1136050</v>
      </c>
      <c r="D117" s="88" t="s">
        <v>120</v>
      </c>
      <c r="E117" s="88" t="s">
        <v>314</v>
      </c>
      <c r="F117" s="87" t="s">
        <v>462</v>
      </c>
      <c r="G117" s="88" t="s">
        <v>454</v>
      </c>
      <c r="H117" s="87" t="s">
        <v>435</v>
      </c>
      <c r="I117" s="87" t="s">
        <v>131</v>
      </c>
      <c r="J117" s="101"/>
      <c r="K117" s="90">
        <v>2.2800000000000002</v>
      </c>
      <c r="L117" s="88" t="s">
        <v>133</v>
      </c>
      <c r="M117" s="89">
        <v>2.4799999999999999E-2</v>
      </c>
      <c r="N117" s="89">
        <v>2.0099999999999996E-2</v>
      </c>
      <c r="O117" s="90">
        <v>48309.463381000001</v>
      </c>
      <c r="P117" s="102">
        <v>110.8</v>
      </c>
      <c r="Q117" s="90"/>
      <c r="R117" s="90">
        <v>53.526888299999996</v>
      </c>
      <c r="S117" s="91">
        <v>1.14075646682626E-4</v>
      </c>
      <c r="T117" s="91">
        <f t="shared" si="3"/>
        <v>2.1389205284818857E-3</v>
      </c>
      <c r="U117" s="91">
        <f>R117/'סכום נכסי הקרן'!$C$42</f>
        <v>5.0724153492802643E-4</v>
      </c>
    </row>
    <row r="118" spans="2:21">
      <c r="B118" s="86" t="s">
        <v>463</v>
      </c>
      <c r="C118" s="110">
        <v>1147602</v>
      </c>
      <c r="D118" s="88" t="s">
        <v>120</v>
      </c>
      <c r="E118" s="88" t="s">
        <v>314</v>
      </c>
      <c r="F118" s="87" t="s">
        <v>464</v>
      </c>
      <c r="G118" s="88" t="s">
        <v>338</v>
      </c>
      <c r="H118" s="87" t="s">
        <v>432</v>
      </c>
      <c r="I118" s="87" t="s">
        <v>318</v>
      </c>
      <c r="J118" s="101"/>
      <c r="K118" s="90">
        <v>2.7299999999960649</v>
      </c>
      <c r="L118" s="88" t="s">
        <v>133</v>
      </c>
      <c r="M118" s="89">
        <v>1.3999999999999999E-2</v>
      </c>
      <c r="N118" s="89">
        <v>2.8899999999972753E-2</v>
      </c>
      <c r="O118" s="90">
        <v>125535.984207</v>
      </c>
      <c r="P118" s="102">
        <v>105.25</v>
      </c>
      <c r="Q118" s="90"/>
      <c r="R118" s="90">
        <v>132.126623024</v>
      </c>
      <c r="S118" s="91">
        <v>1.4127389624915597E-4</v>
      </c>
      <c r="T118" s="91">
        <f t="shared" si="3"/>
        <v>5.2797454759764351E-3</v>
      </c>
      <c r="U118" s="91">
        <f>R118/'סכום נכסי הקרן'!$C$42</f>
        <v>1.2520830781704618E-3</v>
      </c>
    </row>
    <row r="119" spans="2:21">
      <c r="B119" s="86" t="s">
        <v>465</v>
      </c>
      <c r="C119" s="110">
        <v>2310399</v>
      </c>
      <c r="D119" s="88" t="s">
        <v>120</v>
      </c>
      <c r="E119" s="88" t="s">
        <v>314</v>
      </c>
      <c r="F119" s="87" t="s">
        <v>328</v>
      </c>
      <c r="G119" s="88" t="s">
        <v>321</v>
      </c>
      <c r="H119" s="87" t="s">
        <v>435</v>
      </c>
      <c r="I119" s="87" t="s">
        <v>131</v>
      </c>
      <c r="J119" s="101"/>
      <c r="K119" s="90">
        <v>3.12000000001873</v>
      </c>
      <c r="L119" s="88" t="s">
        <v>133</v>
      </c>
      <c r="M119" s="89">
        <v>1.89E-2</v>
      </c>
      <c r="N119" s="89">
        <v>3.3300000000154879E-2</v>
      </c>
      <c r="O119" s="90">
        <v>1.0496589999999999</v>
      </c>
      <c r="P119" s="102">
        <v>5289995</v>
      </c>
      <c r="Q119" s="90"/>
      <c r="R119" s="90">
        <v>55.526891157999998</v>
      </c>
      <c r="S119" s="91">
        <v>1.3120737499999998E-4</v>
      </c>
      <c r="T119" s="91">
        <f t="shared" si="3"/>
        <v>2.218840122275995E-3</v>
      </c>
      <c r="U119" s="91">
        <f>R119/'סכום נכסי הקרן'!$C$42</f>
        <v>5.2619433700137918E-4</v>
      </c>
    </row>
    <row r="120" spans="2:21">
      <c r="B120" s="86" t="s">
        <v>466</v>
      </c>
      <c r="C120" s="110">
        <v>1191675</v>
      </c>
      <c r="D120" s="88" t="s">
        <v>120</v>
      </c>
      <c r="E120" s="88" t="s">
        <v>314</v>
      </c>
      <c r="F120" s="87" t="s">
        <v>328</v>
      </c>
      <c r="G120" s="88" t="s">
        <v>321</v>
      </c>
      <c r="H120" s="87" t="s">
        <v>435</v>
      </c>
      <c r="I120" s="87" t="s">
        <v>131</v>
      </c>
      <c r="J120" s="101"/>
      <c r="K120" s="90">
        <v>4.8000000000150402</v>
      </c>
      <c r="L120" s="88" t="s">
        <v>133</v>
      </c>
      <c r="M120" s="89">
        <v>3.3099999999999997E-2</v>
      </c>
      <c r="N120" s="89">
        <v>3.7000000000100272E-2</v>
      </c>
      <c r="O120" s="90">
        <v>1.5898429999999999</v>
      </c>
      <c r="P120" s="102">
        <v>5018260</v>
      </c>
      <c r="Q120" s="90"/>
      <c r="R120" s="90">
        <v>79.782480836000005</v>
      </c>
      <c r="S120" s="91">
        <v>1.1332546867203649E-4</v>
      </c>
      <c r="T120" s="91">
        <f t="shared" si="3"/>
        <v>3.1880871743731284E-3</v>
      </c>
      <c r="U120" s="91">
        <f>R120/'סכום נכסי הקרן'!$C$42</f>
        <v>7.5604970370785583E-4</v>
      </c>
    </row>
    <row r="121" spans="2:21">
      <c r="B121" s="86" t="s">
        <v>467</v>
      </c>
      <c r="C121" s="110">
        <v>2310266</v>
      </c>
      <c r="D121" s="88" t="s">
        <v>120</v>
      </c>
      <c r="E121" s="88" t="s">
        <v>314</v>
      </c>
      <c r="F121" s="87" t="s">
        <v>328</v>
      </c>
      <c r="G121" s="88" t="s">
        <v>321</v>
      </c>
      <c r="H121" s="87" t="s">
        <v>435</v>
      </c>
      <c r="I121" s="87" t="s">
        <v>131</v>
      </c>
      <c r="J121" s="101"/>
      <c r="K121" s="90">
        <v>0.56000000000138739</v>
      </c>
      <c r="L121" s="88" t="s">
        <v>133</v>
      </c>
      <c r="M121" s="89">
        <v>1.8200000000000001E-2</v>
      </c>
      <c r="N121" s="89">
        <v>2.3799999999885538E-2</v>
      </c>
      <c r="O121" s="90">
        <v>1.0562400000000001</v>
      </c>
      <c r="P121" s="102">
        <v>5459095</v>
      </c>
      <c r="Q121" s="90"/>
      <c r="R121" s="90">
        <v>57.661125706999997</v>
      </c>
      <c r="S121" s="91">
        <v>7.4325522482583922E-5</v>
      </c>
      <c r="T121" s="91">
        <f t="shared" si="3"/>
        <v>2.304123579514651E-3</v>
      </c>
      <c r="U121" s="91">
        <f>R121/'סכום נכסי הקרן'!$C$42</f>
        <v>5.4641917059274601E-4</v>
      </c>
    </row>
    <row r="122" spans="2:21">
      <c r="B122" s="86" t="s">
        <v>468</v>
      </c>
      <c r="C122" s="110">
        <v>2310290</v>
      </c>
      <c r="D122" s="88" t="s">
        <v>120</v>
      </c>
      <c r="E122" s="88" t="s">
        <v>314</v>
      </c>
      <c r="F122" s="87" t="s">
        <v>328</v>
      </c>
      <c r="G122" s="88" t="s">
        <v>321</v>
      </c>
      <c r="H122" s="87" t="s">
        <v>435</v>
      </c>
      <c r="I122" s="87" t="s">
        <v>131</v>
      </c>
      <c r="J122" s="101"/>
      <c r="K122" s="90">
        <v>1.7199999999997295</v>
      </c>
      <c r="L122" s="88" t="s">
        <v>133</v>
      </c>
      <c r="M122" s="89">
        <v>1.89E-2</v>
      </c>
      <c r="N122" s="89">
        <v>2.9599999999951346E-2</v>
      </c>
      <c r="O122" s="90">
        <v>2.7925089999999999</v>
      </c>
      <c r="P122" s="102">
        <v>5299297</v>
      </c>
      <c r="Q122" s="90"/>
      <c r="R122" s="90">
        <v>147.98334150700001</v>
      </c>
      <c r="S122" s="91">
        <v>1.2810849619231121E-4</v>
      </c>
      <c r="T122" s="91">
        <f t="shared" si="3"/>
        <v>5.9133758205531231E-3</v>
      </c>
      <c r="U122" s="91">
        <f>R122/'סכום נכסי הקרן'!$C$42</f>
        <v>1.4023474869132083E-3</v>
      </c>
    </row>
    <row r="123" spans="2:21">
      <c r="B123" s="86" t="s">
        <v>469</v>
      </c>
      <c r="C123" s="110">
        <v>1132927</v>
      </c>
      <c r="D123" s="88" t="s">
        <v>120</v>
      </c>
      <c r="E123" s="88" t="s">
        <v>314</v>
      </c>
      <c r="F123" s="87" t="s">
        <v>470</v>
      </c>
      <c r="G123" s="88" t="s">
        <v>338</v>
      </c>
      <c r="H123" s="87" t="s">
        <v>435</v>
      </c>
      <c r="I123" s="87" t="s">
        <v>131</v>
      </c>
      <c r="J123" s="101"/>
      <c r="K123" s="90">
        <v>1.2800000000329279</v>
      </c>
      <c r="L123" s="88" t="s">
        <v>133</v>
      </c>
      <c r="M123" s="89">
        <v>2.75E-2</v>
      </c>
      <c r="N123" s="89">
        <v>2.1900000000987841E-2</v>
      </c>
      <c r="O123" s="90">
        <v>11029.318525999999</v>
      </c>
      <c r="P123" s="102">
        <v>110.14</v>
      </c>
      <c r="Q123" s="90"/>
      <c r="R123" s="90">
        <v>12.14769182</v>
      </c>
      <c r="S123" s="91">
        <v>3.9891564505520414E-5</v>
      </c>
      <c r="T123" s="91">
        <f t="shared" si="3"/>
        <v>4.8541860423202454E-4</v>
      </c>
      <c r="U123" s="91">
        <f>R123/'סכום נכסי הקרן'!$C$42</f>
        <v>1.1511623485517337E-4</v>
      </c>
    </row>
    <row r="124" spans="2:21">
      <c r="B124" s="86" t="s">
        <v>471</v>
      </c>
      <c r="C124" s="110">
        <v>1138973</v>
      </c>
      <c r="D124" s="88" t="s">
        <v>120</v>
      </c>
      <c r="E124" s="88" t="s">
        <v>314</v>
      </c>
      <c r="F124" s="87" t="s">
        <v>470</v>
      </c>
      <c r="G124" s="88" t="s">
        <v>338</v>
      </c>
      <c r="H124" s="87" t="s">
        <v>435</v>
      </c>
      <c r="I124" s="87" t="s">
        <v>131</v>
      </c>
      <c r="J124" s="101"/>
      <c r="K124" s="90">
        <v>4.2999999999893888</v>
      </c>
      <c r="L124" s="88" t="s">
        <v>133</v>
      </c>
      <c r="M124" s="89">
        <v>1.9599999999999999E-2</v>
      </c>
      <c r="N124" s="89">
        <v>2.9099999999937509E-2</v>
      </c>
      <c r="O124" s="90">
        <v>79779.716094000003</v>
      </c>
      <c r="P124" s="102">
        <v>106.31</v>
      </c>
      <c r="Q124" s="90"/>
      <c r="R124" s="90">
        <v>84.813822182999999</v>
      </c>
      <c r="S124" s="91">
        <v>7.5905387247805612E-5</v>
      </c>
      <c r="T124" s="91">
        <f t="shared" si="3"/>
        <v>3.3891382654169916E-3</v>
      </c>
      <c r="U124" s="91">
        <f>R124/'סכום נכסי הקרן'!$C$42</f>
        <v>8.0372864393123372E-4</v>
      </c>
    </row>
    <row r="125" spans="2:21">
      <c r="B125" s="86" t="s">
        <v>472</v>
      </c>
      <c r="C125" s="110">
        <v>1167147</v>
      </c>
      <c r="D125" s="88" t="s">
        <v>120</v>
      </c>
      <c r="E125" s="88" t="s">
        <v>314</v>
      </c>
      <c r="F125" s="87" t="s">
        <v>470</v>
      </c>
      <c r="G125" s="88" t="s">
        <v>338</v>
      </c>
      <c r="H125" s="87" t="s">
        <v>435</v>
      </c>
      <c r="I125" s="87" t="s">
        <v>131</v>
      </c>
      <c r="J125" s="101"/>
      <c r="K125" s="90">
        <v>6.5399999999910046</v>
      </c>
      <c r="L125" s="88" t="s">
        <v>133</v>
      </c>
      <c r="M125" s="89">
        <v>1.5800000000000002E-2</v>
      </c>
      <c r="N125" s="89">
        <v>2.9599999999947627E-2</v>
      </c>
      <c r="O125" s="90">
        <v>175998.00983800003</v>
      </c>
      <c r="P125" s="102">
        <v>99.8</v>
      </c>
      <c r="Q125" s="90"/>
      <c r="R125" s="90">
        <v>175.64601352699998</v>
      </c>
      <c r="S125" s="91">
        <v>1.482275978420001E-4</v>
      </c>
      <c r="T125" s="91">
        <f t="shared" si="3"/>
        <v>7.0187689964953054E-3</v>
      </c>
      <c r="U125" s="91">
        <f>R125/'סכום נכסי הקרן'!$C$42</f>
        <v>1.6644896861195716E-3</v>
      </c>
    </row>
    <row r="126" spans="2:21">
      <c r="B126" s="86" t="s">
        <v>473</v>
      </c>
      <c r="C126" s="110">
        <v>1135417</v>
      </c>
      <c r="D126" s="88" t="s">
        <v>120</v>
      </c>
      <c r="E126" s="88" t="s">
        <v>314</v>
      </c>
      <c r="F126" s="87" t="s">
        <v>474</v>
      </c>
      <c r="G126" s="88" t="s">
        <v>454</v>
      </c>
      <c r="H126" s="87" t="s">
        <v>435</v>
      </c>
      <c r="I126" s="87" t="s">
        <v>131</v>
      </c>
      <c r="J126" s="101"/>
      <c r="K126" s="90">
        <v>3.4400000000467901</v>
      </c>
      <c r="L126" s="88" t="s">
        <v>133</v>
      </c>
      <c r="M126" s="89">
        <v>2.2499999999999999E-2</v>
      </c>
      <c r="N126" s="89">
        <v>2.3400000000184325E-2</v>
      </c>
      <c r="O126" s="90">
        <v>25385.750249999997</v>
      </c>
      <c r="P126" s="102">
        <v>111.13</v>
      </c>
      <c r="Q126" s="90"/>
      <c r="R126" s="90">
        <v>28.211183372000001</v>
      </c>
      <c r="S126" s="91">
        <v>6.205022994265429E-5</v>
      </c>
      <c r="T126" s="91">
        <f t="shared" si="3"/>
        <v>1.1273115468424799E-3</v>
      </c>
      <c r="U126" s="91">
        <f>R126/'סכום נכסי הקרן'!$C$42</f>
        <v>2.6734010532327725E-4</v>
      </c>
    </row>
    <row r="127" spans="2:21">
      <c r="B127" s="86" t="s">
        <v>475</v>
      </c>
      <c r="C127" s="110">
        <v>1140607</v>
      </c>
      <c r="D127" s="88" t="s">
        <v>120</v>
      </c>
      <c r="E127" s="88" t="s">
        <v>314</v>
      </c>
      <c r="F127" s="87" t="s">
        <v>416</v>
      </c>
      <c r="G127" s="88" t="s">
        <v>338</v>
      </c>
      <c r="H127" s="87" t="s">
        <v>432</v>
      </c>
      <c r="I127" s="87" t="s">
        <v>318</v>
      </c>
      <c r="J127" s="101"/>
      <c r="K127" s="90">
        <v>2.6400000000022299</v>
      </c>
      <c r="L127" s="88" t="s">
        <v>133</v>
      </c>
      <c r="M127" s="89">
        <v>2.1499999999999998E-2</v>
      </c>
      <c r="N127" s="89">
        <v>3.6100000000033459E-2</v>
      </c>
      <c r="O127" s="90">
        <v>250975.182604</v>
      </c>
      <c r="P127" s="102">
        <v>107.2</v>
      </c>
      <c r="Q127" s="90"/>
      <c r="R127" s="90">
        <v>269.04539800999999</v>
      </c>
      <c r="S127" s="91">
        <v>1.2796374087339658E-4</v>
      </c>
      <c r="T127" s="91">
        <f t="shared" si="3"/>
        <v>1.0750984097410507E-2</v>
      </c>
      <c r="U127" s="91">
        <f>R127/'סכום נכסי הקרן'!$C$42</f>
        <v>2.5495784452673701E-3</v>
      </c>
    </row>
    <row r="128" spans="2:21">
      <c r="B128" s="86" t="s">
        <v>476</v>
      </c>
      <c r="C128" s="110">
        <v>1174556</v>
      </c>
      <c r="D128" s="88" t="s">
        <v>120</v>
      </c>
      <c r="E128" s="88" t="s">
        <v>314</v>
      </c>
      <c r="F128" s="87" t="s">
        <v>416</v>
      </c>
      <c r="G128" s="88" t="s">
        <v>338</v>
      </c>
      <c r="H128" s="87" t="s">
        <v>432</v>
      </c>
      <c r="I128" s="87" t="s">
        <v>318</v>
      </c>
      <c r="J128" s="101"/>
      <c r="K128" s="90">
        <v>7.649999999989384</v>
      </c>
      <c r="L128" s="88" t="s">
        <v>133</v>
      </c>
      <c r="M128" s="89">
        <v>1.15E-2</v>
      </c>
      <c r="N128" s="89">
        <v>3.6699999999950467E-2</v>
      </c>
      <c r="O128" s="90">
        <v>125247.96079500001</v>
      </c>
      <c r="P128" s="102">
        <v>90.26</v>
      </c>
      <c r="Q128" s="90"/>
      <c r="R128" s="90">
        <v>113.048805968</v>
      </c>
      <c r="S128" s="91">
        <v>2.7241907848749817E-4</v>
      </c>
      <c r="T128" s="91">
        <f t="shared" si="3"/>
        <v>4.5174008705699551E-3</v>
      </c>
      <c r="U128" s="91">
        <f>R128/'סכום נכסי הקרן'!$C$42</f>
        <v>1.071294291190638E-3</v>
      </c>
    </row>
    <row r="129" spans="2:21">
      <c r="B129" s="86" t="s">
        <v>477</v>
      </c>
      <c r="C129" s="110">
        <v>1158732</v>
      </c>
      <c r="D129" s="88" t="s">
        <v>120</v>
      </c>
      <c r="E129" s="88" t="s">
        <v>314</v>
      </c>
      <c r="F129" s="87" t="s">
        <v>478</v>
      </c>
      <c r="G129" s="88" t="s">
        <v>129</v>
      </c>
      <c r="H129" s="87" t="s">
        <v>479</v>
      </c>
      <c r="I129" s="87" t="s">
        <v>318</v>
      </c>
      <c r="J129" s="101"/>
      <c r="K129" s="90">
        <v>1.8700000000796357</v>
      </c>
      <c r="L129" s="88" t="s">
        <v>133</v>
      </c>
      <c r="M129" s="89">
        <v>1.8500000000000003E-2</v>
      </c>
      <c r="N129" s="89">
        <v>3.6099999999439601E-2</v>
      </c>
      <c r="O129" s="90">
        <v>3248.7876799999999</v>
      </c>
      <c r="P129" s="102">
        <v>104.36</v>
      </c>
      <c r="Q129" s="90"/>
      <c r="R129" s="90">
        <v>3.390434779</v>
      </c>
      <c r="S129" s="91">
        <v>3.6700996130809243E-6</v>
      </c>
      <c r="T129" s="91">
        <f t="shared" si="3"/>
        <v>1.3548089155935572E-4</v>
      </c>
      <c r="U129" s="91">
        <f>R129/'סכום נכסי הקרן'!$C$42</f>
        <v>3.2129073742052819E-5</v>
      </c>
    </row>
    <row r="130" spans="2:21">
      <c r="B130" s="86" t="s">
        <v>480</v>
      </c>
      <c r="C130" s="110">
        <v>1191824</v>
      </c>
      <c r="D130" s="88" t="s">
        <v>120</v>
      </c>
      <c r="E130" s="88" t="s">
        <v>314</v>
      </c>
      <c r="F130" s="87" t="s">
        <v>478</v>
      </c>
      <c r="G130" s="88" t="s">
        <v>129</v>
      </c>
      <c r="H130" s="87" t="s">
        <v>479</v>
      </c>
      <c r="I130" s="87" t="s">
        <v>318</v>
      </c>
      <c r="J130" s="101"/>
      <c r="K130" s="90">
        <v>2.5999999999856387</v>
      </c>
      <c r="L130" s="88" t="s">
        <v>133</v>
      </c>
      <c r="M130" s="89">
        <v>3.2000000000000001E-2</v>
      </c>
      <c r="N130" s="89">
        <v>3.5399999999763038E-2</v>
      </c>
      <c r="O130" s="90">
        <v>82894.144786000004</v>
      </c>
      <c r="P130" s="102">
        <v>100.8</v>
      </c>
      <c r="Q130" s="90"/>
      <c r="R130" s="90">
        <v>83.55729563700001</v>
      </c>
      <c r="S130" s="91">
        <v>3.0519548170538643E-4</v>
      </c>
      <c r="T130" s="91">
        <f t="shared" si="3"/>
        <v>3.3389277915938419E-3</v>
      </c>
      <c r="U130" s="91">
        <f>R130/'סכום נכסי הקרן'!$C$42</f>
        <v>7.9182131148368613E-4</v>
      </c>
    </row>
    <row r="131" spans="2:21">
      <c r="B131" s="86" t="s">
        <v>481</v>
      </c>
      <c r="C131" s="110">
        <v>1155357</v>
      </c>
      <c r="D131" s="88" t="s">
        <v>120</v>
      </c>
      <c r="E131" s="88" t="s">
        <v>314</v>
      </c>
      <c r="F131" s="87" t="s">
        <v>482</v>
      </c>
      <c r="G131" s="88" t="s">
        <v>129</v>
      </c>
      <c r="H131" s="87" t="s">
        <v>479</v>
      </c>
      <c r="I131" s="87" t="s">
        <v>318</v>
      </c>
      <c r="J131" s="101"/>
      <c r="K131" s="90">
        <v>1</v>
      </c>
      <c r="L131" s="88" t="s">
        <v>133</v>
      </c>
      <c r="M131" s="89">
        <v>3.15E-2</v>
      </c>
      <c r="N131" s="89">
        <v>3.0400000000000003E-2</v>
      </c>
      <c r="O131" s="90">
        <v>40200.634660999996</v>
      </c>
      <c r="P131" s="102">
        <v>108.89</v>
      </c>
      <c r="Q131" s="90"/>
      <c r="R131" s="90">
        <v>43.774469524999994</v>
      </c>
      <c r="S131" s="91">
        <v>2.9648022800149595E-4</v>
      </c>
      <c r="T131" s="91">
        <f t="shared" si="3"/>
        <v>1.7492164118650475E-3</v>
      </c>
      <c r="U131" s="91">
        <f>R131/'סכום נכסי הקרן'!$C$42</f>
        <v>4.1482383560340671E-4</v>
      </c>
    </row>
    <row r="132" spans="2:21">
      <c r="B132" s="86" t="s">
        <v>483</v>
      </c>
      <c r="C132" s="110">
        <v>1184779</v>
      </c>
      <c r="D132" s="88" t="s">
        <v>120</v>
      </c>
      <c r="E132" s="88" t="s">
        <v>314</v>
      </c>
      <c r="F132" s="87" t="s">
        <v>482</v>
      </c>
      <c r="G132" s="88" t="s">
        <v>129</v>
      </c>
      <c r="H132" s="87" t="s">
        <v>479</v>
      </c>
      <c r="I132" s="87" t="s">
        <v>318</v>
      </c>
      <c r="J132" s="101"/>
      <c r="K132" s="90">
        <v>2.6499999999915209</v>
      </c>
      <c r="L132" s="88" t="s">
        <v>133</v>
      </c>
      <c r="M132" s="89">
        <v>0.01</v>
      </c>
      <c r="N132" s="89">
        <v>3.9099999999899146E-2</v>
      </c>
      <c r="O132" s="90">
        <v>113934.003769</v>
      </c>
      <c r="P132" s="102">
        <v>98.34</v>
      </c>
      <c r="Q132" s="90"/>
      <c r="R132" s="90">
        <v>112.042701143</v>
      </c>
      <c r="S132" s="91">
        <v>2.4682944554474753E-4</v>
      </c>
      <c r="T132" s="91">
        <f t="shared" si="3"/>
        <v>4.4771971835568776E-3</v>
      </c>
      <c r="U132" s="91">
        <f>R132/'סכום נכסי הקרן'!$C$42</f>
        <v>1.0617600520084307E-3</v>
      </c>
    </row>
    <row r="133" spans="2:21">
      <c r="B133" s="86" t="s">
        <v>484</v>
      </c>
      <c r="C133" s="110">
        <v>1192442</v>
      </c>
      <c r="D133" s="88" t="s">
        <v>120</v>
      </c>
      <c r="E133" s="88" t="s">
        <v>314</v>
      </c>
      <c r="F133" s="110">
        <v>510454333</v>
      </c>
      <c r="G133" s="88" t="s">
        <v>129</v>
      </c>
      <c r="H133" s="87" t="s">
        <v>479</v>
      </c>
      <c r="I133" s="87" t="s">
        <v>318</v>
      </c>
      <c r="J133" s="101"/>
      <c r="K133" s="90">
        <v>3.7000000000109878</v>
      </c>
      <c r="L133" s="88" t="s">
        <v>133</v>
      </c>
      <c r="M133" s="89">
        <v>3.2300000000000002E-2</v>
      </c>
      <c r="N133" s="89">
        <v>3.9800000000190468E-2</v>
      </c>
      <c r="O133" s="90">
        <v>55088.234400000001</v>
      </c>
      <c r="P133" s="102">
        <v>99.12</v>
      </c>
      <c r="Q133" s="90"/>
      <c r="R133" s="90">
        <v>54.603457601999999</v>
      </c>
      <c r="S133" s="91">
        <v>2.1603229176470588E-4</v>
      </c>
      <c r="T133" s="91">
        <f t="shared" si="3"/>
        <v>2.1819399576606452E-3</v>
      </c>
      <c r="U133" s="91">
        <f>R133/'סכום נכסי הקרן'!$C$42</f>
        <v>5.1744352279891248E-4</v>
      </c>
    </row>
    <row r="134" spans="2:21">
      <c r="B134" s="86" t="s">
        <v>485</v>
      </c>
      <c r="C134" s="110">
        <v>1139849</v>
      </c>
      <c r="D134" s="88" t="s">
        <v>120</v>
      </c>
      <c r="E134" s="88" t="s">
        <v>314</v>
      </c>
      <c r="F134" s="110">
        <v>520044520</v>
      </c>
      <c r="G134" s="88" t="s">
        <v>338</v>
      </c>
      <c r="H134" s="87" t="s">
        <v>486</v>
      </c>
      <c r="I134" s="87" t="s">
        <v>131</v>
      </c>
      <c r="J134" s="101"/>
      <c r="K134" s="90">
        <v>2.4599999999843103</v>
      </c>
      <c r="L134" s="88" t="s">
        <v>133</v>
      </c>
      <c r="M134" s="89">
        <v>2.5000000000000001E-2</v>
      </c>
      <c r="N134" s="89">
        <v>3.3199999999558999E-2</v>
      </c>
      <c r="O134" s="90">
        <v>43334.236663999996</v>
      </c>
      <c r="P134" s="102">
        <v>108.84</v>
      </c>
      <c r="Q134" s="90"/>
      <c r="R134" s="90">
        <v>47.164984319000006</v>
      </c>
      <c r="S134" s="91">
        <v>1.2183695128443838E-4</v>
      </c>
      <c r="T134" s="91">
        <f t="shared" si="3"/>
        <v>1.8847005008029835E-3</v>
      </c>
      <c r="U134" s="91">
        <f>R134/'סכום נכסי הקרן'!$C$42</f>
        <v>4.4695366759860502E-4</v>
      </c>
    </row>
    <row r="135" spans="2:21">
      <c r="B135" s="86" t="s">
        <v>487</v>
      </c>
      <c r="C135" s="110">
        <v>1142629</v>
      </c>
      <c r="D135" s="88" t="s">
        <v>120</v>
      </c>
      <c r="E135" s="88" t="s">
        <v>314</v>
      </c>
      <c r="F135" s="110">
        <v>520044520</v>
      </c>
      <c r="G135" s="88" t="s">
        <v>338</v>
      </c>
      <c r="H135" s="87" t="s">
        <v>486</v>
      </c>
      <c r="I135" s="87" t="s">
        <v>131</v>
      </c>
      <c r="J135" s="101"/>
      <c r="K135" s="90">
        <v>5.4200000000292388</v>
      </c>
      <c r="L135" s="88" t="s">
        <v>133</v>
      </c>
      <c r="M135" s="89">
        <v>1.9E-2</v>
      </c>
      <c r="N135" s="89">
        <v>3.8600000000263507E-2</v>
      </c>
      <c r="O135" s="90">
        <v>55853.763012000003</v>
      </c>
      <c r="P135" s="102">
        <v>99.2</v>
      </c>
      <c r="Q135" s="90"/>
      <c r="R135" s="90">
        <v>55.406934438999997</v>
      </c>
      <c r="S135" s="91">
        <v>1.858451880056616E-4</v>
      </c>
      <c r="T135" s="91">
        <f t="shared" si="3"/>
        <v>2.2140466829981423E-3</v>
      </c>
      <c r="U135" s="91">
        <f>R135/'סכום נכסי הקרן'!$C$42</f>
        <v>5.250575806495161E-4</v>
      </c>
    </row>
    <row r="136" spans="2:21">
      <c r="B136" s="86" t="s">
        <v>488</v>
      </c>
      <c r="C136" s="110">
        <v>1183151</v>
      </c>
      <c r="D136" s="88" t="s">
        <v>120</v>
      </c>
      <c r="E136" s="88" t="s">
        <v>314</v>
      </c>
      <c r="F136" s="110">
        <v>520044520</v>
      </c>
      <c r="G136" s="88" t="s">
        <v>338</v>
      </c>
      <c r="H136" s="87" t="s">
        <v>486</v>
      </c>
      <c r="I136" s="87" t="s">
        <v>131</v>
      </c>
      <c r="J136" s="101"/>
      <c r="K136" s="90">
        <v>7.190000000054158</v>
      </c>
      <c r="L136" s="88" t="s">
        <v>133</v>
      </c>
      <c r="M136" s="89">
        <v>3.9000000000000003E-3</v>
      </c>
      <c r="N136" s="89">
        <v>4.1900000000326669E-2</v>
      </c>
      <c r="O136" s="90">
        <v>57851.107871</v>
      </c>
      <c r="P136" s="102">
        <v>80.430000000000007</v>
      </c>
      <c r="Q136" s="90"/>
      <c r="R136" s="90">
        <v>46.529644192000006</v>
      </c>
      <c r="S136" s="91">
        <v>2.4617492711063831E-4</v>
      </c>
      <c r="T136" s="91">
        <f t="shared" si="3"/>
        <v>1.8593124746470041E-3</v>
      </c>
      <c r="U136" s="91">
        <f>R136/'סכום נכסי הקרן'!$C$42</f>
        <v>4.4093293836408224E-4</v>
      </c>
    </row>
    <row r="137" spans="2:21">
      <c r="B137" s="86" t="s">
        <v>489</v>
      </c>
      <c r="C137" s="110">
        <v>1177526</v>
      </c>
      <c r="D137" s="88" t="s">
        <v>120</v>
      </c>
      <c r="E137" s="88" t="s">
        <v>314</v>
      </c>
      <c r="F137" s="110">
        <v>515846558</v>
      </c>
      <c r="G137" s="88" t="s">
        <v>491</v>
      </c>
      <c r="H137" s="87" t="s">
        <v>479</v>
      </c>
      <c r="I137" s="87" t="s">
        <v>318</v>
      </c>
      <c r="J137" s="101"/>
      <c r="K137" s="90">
        <v>4.5</v>
      </c>
      <c r="L137" s="88" t="s">
        <v>133</v>
      </c>
      <c r="M137" s="89">
        <v>7.4999999999999997E-3</v>
      </c>
      <c r="N137" s="89">
        <v>4.5300000000085064E-2</v>
      </c>
      <c r="O137" s="90">
        <v>36232.984655</v>
      </c>
      <c r="P137" s="102">
        <v>90.85</v>
      </c>
      <c r="Q137" s="90"/>
      <c r="R137" s="90">
        <v>32.917667324</v>
      </c>
      <c r="S137" s="91">
        <v>6.894245815843852E-5</v>
      </c>
      <c r="T137" s="91">
        <f t="shared" si="3"/>
        <v>1.3153814209117961E-3</v>
      </c>
      <c r="U137" s="91">
        <f>R137/'סכום נכסי הקרן'!$C$42</f>
        <v>3.1194057099104527E-4</v>
      </c>
    </row>
    <row r="138" spans="2:21">
      <c r="B138" s="86" t="s">
        <v>492</v>
      </c>
      <c r="C138" s="110">
        <v>1184555</v>
      </c>
      <c r="D138" s="88" t="s">
        <v>120</v>
      </c>
      <c r="E138" s="88" t="s">
        <v>314</v>
      </c>
      <c r="F138" s="110">
        <v>515846558</v>
      </c>
      <c r="G138" s="88" t="s">
        <v>491</v>
      </c>
      <c r="H138" s="87" t="s">
        <v>479</v>
      </c>
      <c r="I138" s="87" t="s">
        <v>318</v>
      </c>
      <c r="J138" s="101"/>
      <c r="K138" s="90">
        <v>5.5499999999915417</v>
      </c>
      <c r="L138" s="88" t="s">
        <v>133</v>
      </c>
      <c r="M138" s="89">
        <v>7.4999999999999997E-3</v>
      </c>
      <c r="N138" s="89">
        <v>4.5699999999944237E-2</v>
      </c>
      <c r="O138" s="90">
        <v>186267.64965100001</v>
      </c>
      <c r="P138" s="102">
        <v>85.68</v>
      </c>
      <c r="Q138" s="90"/>
      <c r="R138" s="90">
        <v>159.59412257700001</v>
      </c>
      <c r="S138" s="91">
        <v>2.1465366495881922E-4</v>
      </c>
      <c r="T138" s="91">
        <f t="shared" si="3"/>
        <v>6.3773396109222313E-3</v>
      </c>
      <c r="U138" s="91">
        <f>R138/'סכום נכסי הקרן'!$C$42</f>
        <v>1.5123757474511943E-3</v>
      </c>
    </row>
    <row r="139" spans="2:21">
      <c r="B139" s="86" t="s">
        <v>493</v>
      </c>
      <c r="C139" s="110">
        <v>1130632</v>
      </c>
      <c r="D139" s="88" t="s">
        <v>120</v>
      </c>
      <c r="E139" s="88" t="s">
        <v>314</v>
      </c>
      <c r="F139" s="110">
        <v>513257873</v>
      </c>
      <c r="G139" s="88" t="s">
        <v>338</v>
      </c>
      <c r="H139" s="87" t="s">
        <v>479</v>
      </c>
      <c r="I139" s="87" t="s">
        <v>318</v>
      </c>
      <c r="J139" s="101"/>
      <c r="K139" s="90">
        <v>1.0800000000655914</v>
      </c>
      <c r="L139" s="88" t="s">
        <v>133</v>
      </c>
      <c r="M139" s="89">
        <v>3.4500000000000003E-2</v>
      </c>
      <c r="N139" s="89">
        <v>2.1199999992784921E-2</v>
      </c>
      <c r="O139" s="90">
        <v>546.64232400000003</v>
      </c>
      <c r="P139" s="102">
        <v>111.56</v>
      </c>
      <c r="Q139" s="90"/>
      <c r="R139" s="90">
        <v>0.60983418700000003</v>
      </c>
      <c r="S139" s="91">
        <v>4.229662517866445E-6</v>
      </c>
      <c r="T139" s="91">
        <f t="shared" ref="T139:T170" si="4">IFERROR(R139/$R$11,0)</f>
        <v>2.4368815430363086E-5</v>
      </c>
      <c r="U139" s="91">
        <f>R139/'סכום נכסי הקרן'!$C$42</f>
        <v>5.7790250636606713E-6</v>
      </c>
    </row>
    <row r="140" spans="2:21">
      <c r="B140" s="86" t="s">
        <v>494</v>
      </c>
      <c r="C140" s="110">
        <v>1138668</v>
      </c>
      <c r="D140" s="88" t="s">
        <v>120</v>
      </c>
      <c r="E140" s="88" t="s">
        <v>314</v>
      </c>
      <c r="F140" s="110">
        <v>513257873</v>
      </c>
      <c r="G140" s="88" t="s">
        <v>338</v>
      </c>
      <c r="H140" s="87" t="s">
        <v>479</v>
      </c>
      <c r="I140" s="87" t="s">
        <v>318</v>
      </c>
      <c r="J140" s="101"/>
      <c r="K140" s="90">
        <v>1.9399999999496995</v>
      </c>
      <c r="L140" s="88" t="s">
        <v>133</v>
      </c>
      <c r="M140" s="89">
        <v>2.0499999999999997E-2</v>
      </c>
      <c r="N140" s="89">
        <v>4.2300000001928177E-2</v>
      </c>
      <c r="O140" s="90">
        <v>1120.1373590000001</v>
      </c>
      <c r="P140" s="102">
        <v>106.49</v>
      </c>
      <c r="Q140" s="90"/>
      <c r="R140" s="90">
        <v>1.192834299</v>
      </c>
      <c r="S140" s="91">
        <v>2.6712583121987992E-6</v>
      </c>
      <c r="T140" s="91">
        <f t="shared" si="4"/>
        <v>4.7665348206097757E-5</v>
      </c>
      <c r="U140" s="91">
        <f>R140/'סכום נכסי הקרן'!$C$42</f>
        <v>1.1303760034553634E-5</v>
      </c>
    </row>
    <row r="141" spans="2:21">
      <c r="B141" s="86" t="s">
        <v>495</v>
      </c>
      <c r="C141" s="110">
        <v>1141696</v>
      </c>
      <c r="D141" s="88" t="s">
        <v>120</v>
      </c>
      <c r="E141" s="88" t="s">
        <v>314</v>
      </c>
      <c r="F141" s="110">
        <v>513257873</v>
      </c>
      <c r="G141" s="88" t="s">
        <v>338</v>
      </c>
      <c r="H141" s="87" t="s">
        <v>479</v>
      </c>
      <c r="I141" s="87" t="s">
        <v>318</v>
      </c>
      <c r="J141" s="101"/>
      <c r="K141" s="90">
        <v>2.6700000000153312</v>
      </c>
      <c r="L141" s="88" t="s">
        <v>133</v>
      </c>
      <c r="M141" s="89">
        <v>2.0499999999999997E-2</v>
      </c>
      <c r="N141" s="89">
        <v>4.3800000000229974E-2</v>
      </c>
      <c r="O141" s="90">
        <v>55143.377895999998</v>
      </c>
      <c r="P141" s="102">
        <v>104.09</v>
      </c>
      <c r="Q141" s="90"/>
      <c r="R141" s="90">
        <v>57.398742235999997</v>
      </c>
      <c r="S141" s="91">
        <v>7.1980466423855944E-5</v>
      </c>
      <c r="T141" s="91">
        <f t="shared" si="4"/>
        <v>2.2936388042870907E-3</v>
      </c>
      <c r="U141" s="91">
        <f>R141/'סכום נכסי הקרן'!$C$42</f>
        <v>5.4393272314928829E-4</v>
      </c>
    </row>
    <row r="142" spans="2:21">
      <c r="B142" s="86" t="s">
        <v>496</v>
      </c>
      <c r="C142" s="110">
        <v>1165141</v>
      </c>
      <c r="D142" s="88" t="s">
        <v>120</v>
      </c>
      <c r="E142" s="88" t="s">
        <v>314</v>
      </c>
      <c r="F142" s="110">
        <v>513257873</v>
      </c>
      <c r="G142" s="88" t="s">
        <v>338</v>
      </c>
      <c r="H142" s="87" t="s">
        <v>479</v>
      </c>
      <c r="I142" s="87" t="s">
        <v>318</v>
      </c>
      <c r="J142" s="101"/>
      <c r="K142" s="90">
        <v>5.7400000000598386</v>
      </c>
      <c r="L142" s="88" t="s">
        <v>133</v>
      </c>
      <c r="M142" s="89">
        <v>8.3999999999999995E-3</v>
      </c>
      <c r="N142" s="89">
        <v>4.5500000000505844E-2</v>
      </c>
      <c r="O142" s="90">
        <v>52562.729554999998</v>
      </c>
      <c r="P142" s="102">
        <v>88.4</v>
      </c>
      <c r="Q142" s="90"/>
      <c r="R142" s="90">
        <v>46.457632703000002</v>
      </c>
      <c r="S142" s="91">
        <v>7.7612111495584793E-5</v>
      </c>
      <c r="T142" s="91">
        <f t="shared" si="4"/>
        <v>1.8564349142843432E-3</v>
      </c>
      <c r="U142" s="91">
        <f>R142/'סכום נכסי הקרן'!$C$42</f>
        <v>4.4025052959023212E-4</v>
      </c>
    </row>
    <row r="143" spans="2:21">
      <c r="B143" s="86" t="s">
        <v>497</v>
      </c>
      <c r="C143" s="110">
        <v>1178367</v>
      </c>
      <c r="D143" s="88" t="s">
        <v>120</v>
      </c>
      <c r="E143" s="88" t="s">
        <v>314</v>
      </c>
      <c r="F143" s="110">
        <v>513257873</v>
      </c>
      <c r="G143" s="88" t="s">
        <v>338</v>
      </c>
      <c r="H143" s="87" t="s">
        <v>479</v>
      </c>
      <c r="I143" s="87" t="s">
        <v>318</v>
      </c>
      <c r="J143" s="101"/>
      <c r="K143" s="90">
        <v>6.539999999726847</v>
      </c>
      <c r="L143" s="88" t="s">
        <v>133</v>
      </c>
      <c r="M143" s="89">
        <v>5.0000000000000001E-3</v>
      </c>
      <c r="N143" s="89">
        <v>3.789999999897567E-2</v>
      </c>
      <c r="O143" s="90">
        <v>13518.362639999999</v>
      </c>
      <c r="P143" s="102">
        <v>86.66</v>
      </c>
      <c r="Q143" s="90"/>
      <c r="R143" s="90">
        <v>11.71501348</v>
      </c>
      <c r="S143" s="91">
        <v>7.504748016441386E-5</v>
      </c>
      <c r="T143" s="91">
        <f t="shared" si="4"/>
        <v>4.6812889035087094E-4</v>
      </c>
      <c r="U143" s="91">
        <f>R143/'סכום נכסי הקרן'!$C$42</f>
        <v>1.1101600724467521E-4</v>
      </c>
    </row>
    <row r="144" spans="2:21">
      <c r="B144" s="86" t="s">
        <v>498</v>
      </c>
      <c r="C144" s="110">
        <v>1178375</v>
      </c>
      <c r="D144" s="88" t="s">
        <v>120</v>
      </c>
      <c r="E144" s="88" t="s">
        <v>314</v>
      </c>
      <c r="F144" s="110">
        <v>513257873</v>
      </c>
      <c r="G144" s="88" t="s">
        <v>338</v>
      </c>
      <c r="H144" s="87" t="s">
        <v>479</v>
      </c>
      <c r="I144" s="87" t="s">
        <v>318</v>
      </c>
      <c r="J144" s="101"/>
      <c r="K144" s="90">
        <v>6.3900000000863439</v>
      </c>
      <c r="L144" s="88" t="s">
        <v>133</v>
      </c>
      <c r="M144" s="89">
        <v>9.7000000000000003E-3</v>
      </c>
      <c r="N144" s="89">
        <v>4.5200000000665069E-2</v>
      </c>
      <c r="O144" s="90">
        <v>40002.140982999998</v>
      </c>
      <c r="P144" s="102">
        <v>85.7</v>
      </c>
      <c r="Q144" s="90"/>
      <c r="R144" s="90">
        <v>34.281837136</v>
      </c>
      <c r="S144" s="91">
        <v>9.5915802380862455E-5</v>
      </c>
      <c r="T144" s="91">
        <f t="shared" si="4"/>
        <v>1.3698932916349456E-3</v>
      </c>
      <c r="U144" s="91">
        <f>R144/'סכום נכסי הקרן'!$C$42</f>
        <v>3.2486797273842757E-4</v>
      </c>
    </row>
    <row r="145" spans="2:21">
      <c r="B145" s="86" t="s">
        <v>499</v>
      </c>
      <c r="C145" s="110">
        <v>1171214</v>
      </c>
      <c r="D145" s="88" t="s">
        <v>120</v>
      </c>
      <c r="E145" s="88" t="s">
        <v>314</v>
      </c>
      <c r="F145" s="110">
        <v>513893123</v>
      </c>
      <c r="G145" s="88" t="s">
        <v>501</v>
      </c>
      <c r="H145" s="87" t="s">
        <v>486</v>
      </c>
      <c r="I145" s="87" t="s">
        <v>131</v>
      </c>
      <c r="J145" s="101"/>
      <c r="K145" s="90">
        <v>1.5300000000034006</v>
      </c>
      <c r="L145" s="88" t="s">
        <v>133</v>
      </c>
      <c r="M145" s="89">
        <v>1.8500000000000003E-2</v>
      </c>
      <c r="N145" s="89">
        <v>3.7500000000106282E-2</v>
      </c>
      <c r="O145" s="90">
        <v>88407.985908000002</v>
      </c>
      <c r="P145" s="102">
        <v>106.43</v>
      </c>
      <c r="Q145" s="90"/>
      <c r="R145" s="90">
        <v>94.092622356000007</v>
      </c>
      <c r="S145" s="91">
        <v>1.2616735059367508E-4</v>
      </c>
      <c r="T145" s="91">
        <f t="shared" si="4"/>
        <v>3.7599167059360343E-3</v>
      </c>
      <c r="U145" s="91">
        <f>R145/'סכום נכסי הקרן'!$C$42</f>
        <v>8.9165814985849978E-4</v>
      </c>
    </row>
    <row r="146" spans="2:21">
      <c r="B146" s="86" t="s">
        <v>502</v>
      </c>
      <c r="C146" s="110">
        <v>1175660</v>
      </c>
      <c r="D146" s="88" t="s">
        <v>120</v>
      </c>
      <c r="E146" s="88" t="s">
        <v>314</v>
      </c>
      <c r="F146" s="110">
        <v>513893123</v>
      </c>
      <c r="G146" s="88" t="s">
        <v>501</v>
      </c>
      <c r="H146" s="87" t="s">
        <v>486</v>
      </c>
      <c r="I146" s="87" t="s">
        <v>131</v>
      </c>
      <c r="J146" s="101"/>
      <c r="K146" s="90">
        <v>1.3800000000062631</v>
      </c>
      <c r="L146" s="88" t="s">
        <v>133</v>
      </c>
      <c r="M146" s="89">
        <v>0.01</v>
      </c>
      <c r="N146" s="89">
        <v>4.5200000000138678E-2</v>
      </c>
      <c r="O146" s="90">
        <v>86763.997717000006</v>
      </c>
      <c r="P146" s="102">
        <v>103.05</v>
      </c>
      <c r="Q146" s="90"/>
      <c r="R146" s="90">
        <v>89.410293888000012</v>
      </c>
      <c r="S146" s="91">
        <v>9.1207230170901784E-5</v>
      </c>
      <c r="T146" s="91">
        <f t="shared" si="4"/>
        <v>3.5728120787219706E-3</v>
      </c>
      <c r="U146" s="91">
        <f>R146/'סכום נכסי הקרן'!$C$42</f>
        <v>8.4728659091724313E-4</v>
      </c>
    </row>
    <row r="147" spans="2:21">
      <c r="B147" s="86" t="s">
        <v>503</v>
      </c>
      <c r="C147" s="110">
        <v>1182831</v>
      </c>
      <c r="D147" s="88" t="s">
        <v>120</v>
      </c>
      <c r="E147" s="88" t="s">
        <v>314</v>
      </c>
      <c r="F147" s="110">
        <v>513893123</v>
      </c>
      <c r="G147" s="88" t="s">
        <v>501</v>
      </c>
      <c r="H147" s="87" t="s">
        <v>486</v>
      </c>
      <c r="I147" s="87" t="s">
        <v>131</v>
      </c>
      <c r="J147" s="101"/>
      <c r="K147" s="90">
        <v>4.3700000000099335</v>
      </c>
      <c r="L147" s="88" t="s">
        <v>133</v>
      </c>
      <c r="M147" s="89">
        <v>0.01</v>
      </c>
      <c r="N147" s="89">
        <v>5.1900000000144809E-2</v>
      </c>
      <c r="O147" s="90">
        <v>188048.30982900001</v>
      </c>
      <c r="P147" s="102">
        <v>88.87</v>
      </c>
      <c r="Q147" s="90"/>
      <c r="R147" s="90">
        <v>167.118531682</v>
      </c>
      <c r="S147" s="91">
        <v>1.5881680612689581E-4</v>
      </c>
      <c r="T147" s="91">
        <f t="shared" si="4"/>
        <v>6.6780130408660467E-3</v>
      </c>
      <c r="U147" s="91">
        <f>R147/'סכום נכסי הקרן'!$C$42</f>
        <v>1.583679963800468E-3</v>
      </c>
    </row>
    <row r="148" spans="2:21">
      <c r="B148" s="86" t="s">
        <v>504</v>
      </c>
      <c r="C148" s="110">
        <v>1191659</v>
      </c>
      <c r="D148" s="88" t="s">
        <v>120</v>
      </c>
      <c r="E148" s="88" t="s">
        <v>314</v>
      </c>
      <c r="F148" s="110">
        <v>513893123</v>
      </c>
      <c r="G148" s="88" t="s">
        <v>501</v>
      </c>
      <c r="H148" s="87" t="s">
        <v>486</v>
      </c>
      <c r="I148" s="87" t="s">
        <v>131</v>
      </c>
      <c r="J148" s="101"/>
      <c r="K148" s="90">
        <v>3.0400000000040888</v>
      </c>
      <c r="L148" s="88" t="s">
        <v>133</v>
      </c>
      <c r="M148" s="89">
        <v>3.5400000000000001E-2</v>
      </c>
      <c r="N148" s="89">
        <v>4.7900000000001573E-2</v>
      </c>
      <c r="O148" s="90">
        <v>130276.23</v>
      </c>
      <c r="P148" s="102">
        <v>97.61</v>
      </c>
      <c r="Q148" s="90"/>
      <c r="R148" s="90">
        <v>127.16262856199999</v>
      </c>
      <c r="S148" s="91">
        <v>1.896278511229822E-4</v>
      </c>
      <c r="T148" s="91">
        <f t="shared" si="4"/>
        <v>5.081385548933148E-3</v>
      </c>
      <c r="U148" s="91">
        <f>R148/'סכום נכסי הקרן'!$C$42</f>
        <v>1.2050423431259197E-3</v>
      </c>
    </row>
    <row r="149" spans="2:21">
      <c r="B149" s="86" t="s">
        <v>505</v>
      </c>
      <c r="C149" s="110">
        <v>1139542</v>
      </c>
      <c r="D149" s="88" t="s">
        <v>120</v>
      </c>
      <c r="E149" s="88" t="s">
        <v>314</v>
      </c>
      <c r="F149" s="110">
        <v>510216054</v>
      </c>
      <c r="G149" s="88" t="s">
        <v>348</v>
      </c>
      <c r="H149" s="87" t="s">
        <v>479</v>
      </c>
      <c r="I149" s="87" t="s">
        <v>318</v>
      </c>
      <c r="J149" s="101"/>
      <c r="K149" s="90">
        <v>3.030000000033874</v>
      </c>
      <c r="L149" s="88" t="s">
        <v>133</v>
      </c>
      <c r="M149" s="89">
        <v>1.9400000000000001E-2</v>
      </c>
      <c r="N149" s="89">
        <v>2.4700000000366967E-2</v>
      </c>
      <c r="O149" s="90">
        <v>13020.599982</v>
      </c>
      <c r="P149" s="102">
        <v>108.83</v>
      </c>
      <c r="Q149" s="90"/>
      <c r="R149" s="90">
        <v>14.170318183999999</v>
      </c>
      <c r="S149" s="91">
        <v>3.6023586410449913E-5</v>
      </c>
      <c r="T149" s="91">
        <f t="shared" si="4"/>
        <v>5.662422274391347E-4</v>
      </c>
      <c r="U149" s="91">
        <f>R149/'סכום נכסי הקרן'!$C$42</f>
        <v>1.342834260378757E-4</v>
      </c>
    </row>
    <row r="150" spans="2:21">
      <c r="B150" s="86" t="s">
        <v>507</v>
      </c>
      <c r="C150" s="110">
        <v>1142595</v>
      </c>
      <c r="D150" s="88" t="s">
        <v>120</v>
      </c>
      <c r="E150" s="88" t="s">
        <v>314</v>
      </c>
      <c r="F150" s="110">
        <v>510216054</v>
      </c>
      <c r="G150" s="88" t="s">
        <v>348</v>
      </c>
      <c r="H150" s="87" t="s">
        <v>479</v>
      </c>
      <c r="I150" s="87" t="s">
        <v>318</v>
      </c>
      <c r="J150" s="101"/>
      <c r="K150" s="90">
        <v>4</v>
      </c>
      <c r="L150" s="88" t="s">
        <v>133</v>
      </c>
      <c r="M150" s="89">
        <v>1.23E-2</v>
      </c>
      <c r="N150" s="89">
        <v>2.6300000000031347E-2</v>
      </c>
      <c r="O150" s="90">
        <v>156210.97394900001</v>
      </c>
      <c r="P150" s="102">
        <v>104.15</v>
      </c>
      <c r="Q150" s="90"/>
      <c r="R150" s="90">
        <v>162.69372392300002</v>
      </c>
      <c r="S150" s="91">
        <v>1.2283900523261411E-4</v>
      </c>
      <c r="T150" s="91">
        <f t="shared" si="4"/>
        <v>6.5011988741753412E-3</v>
      </c>
      <c r="U150" s="91">
        <f>R150/'סכום נכסי הקרן'!$C$42</f>
        <v>1.5417487708856618E-3</v>
      </c>
    </row>
    <row r="151" spans="2:21">
      <c r="B151" s="86" t="s">
        <v>508</v>
      </c>
      <c r="C151" s="110">
        <v>1820190</v>
      </c>
      <c r="D151" s="88" t="s">
        <v>120</v>
      </c>
      <c r="E151" s="88" t="s">
        <v>314</v>
      </c>
      <c r="F151" s="110">
        <v>520035171</v>
      </c>
      <c r="G151" s="88" t="s">
        <v>510</v>
      </c>
      <c r="H151" s="87" t="s">
        <v>511</v>
      </c>
      <c r="I151" s="87" t="s">
        <v>131</v>
      </c>
      <c r="J151" s="101"/>
      <c r="K151" s="90">
        <v>1.2</v>
      </c>
      <c r="L151" s="88" t="s">
        <v>133</v>
      </c>
      <c r="M151" s="89">
        <v>4.6500000000000007E-2</v>
      </c>
      <c r="N151" s="89">
        <v>5.1120418848167537E-2</v>
      </c>
      <c r="O151" s="90">
        <v>8.5599999999999999E-4</v>
      </c>
      <c r="P151" s="102">
        <v>110.23</v>
      </c>
      <c r="Q151" s="90"/>
      <c r="R151" s="90">
        <v>9.5499999999999996E-7</v>
      </c>
      <c r="S151" s="91">
        <v>1.9908217535418484E-12</v>
      </c>
      <c r="T151" s="91">
        <f t="shared" si="4"/>
        <v>3.8161551503829918E-11</v>
      </c>
      <c r="U151" s="91">
        <f>R151/'סכום נכסי הקרן'!$C$42</f>
        <v>9.0499500576472935E-12</v>
      </c>
    </row>
    <row r="152" spans="2:21">
      <c r="B152" s="86" t="s">
        <v>512</v>
      </c>
      <c r="C152" s="110">
        <v>1142231</v>
      </c>
      <c r="D152" s="88" t="s">
        <v>120</v>
      </c>
      <c r="E152" s="88" t="s">
        <v>314</v>
      </c>
      <c r="F152" s="110">
        <v>510560188</v>
      </c>
      <c r="G152" s="88" t="s">
        <v>510</v>
      </c>
      <c r="H152" s="87" t="s">
        <v>511</v>
      </c>
      <c r="I152" s="87" t="s">
        <v>131</v>
      </c>
      <c r="J152" s="101"/>
      <c r="K152" s="90">
        <v>2.8599999999690016</v>
      </c>
      <c r="L152" s="88" t="s">
        <v>133</v>
      </c>
      <c r="M152" s="89">
        <v>2.5699999999999997E-2</v>
      </c>
      <c r="N152" s="89">
        <v>4.5899999999557482E-2</v>
      </c>
      <c r="O152" s="90">
        <v>42301.317207000007</v>
      </c>
      <c r="P152" s="102">
        <v>105.24</v>
      </c>
      <c r="Q152" s="90"/>
      <c r="R152" s="90">
        <v>44.517904083000005</v>
      </c>
      <c r="S152" s="91">
        <v>3.5568131246353442E-5</v>
      </c>
      <c r="T152" s="91">
        <f t="shared" si="4"/>
        <v>1.7789238633570314E-3</v>
      </c>
      <c r="U152" s="91">
        <f>R152/'סכום נכסי הקרן'!$C$42</f>
        <v>4.2186890955212838E-4</v>
      </c>
    </row>
    <row r="153" spans="2:21">
      <c r="B153" s="86" t="s">
        <v>513</v>
      </c>
      <c r="C153" s="110">
        <v>1171628</v>
      </c>
      <c r="D153" s="88" t="s">
        <v>120</v>
      </c>
      <c r="E153" s="88" t="s">
        <v>314</v>
      </c>
      <c r="F153" s="110">
        <v>510560188</v>
      </c>
      <c r="G153" s="88" t="s">
        <v>510</v>
      </c>
      <c r="H153" s="87" t="s">
        <v>511</v>
      </c>
      <c r="I153" s="87" t="s">
        <v>131</v>
      </c>
      <c r="J153" s="101"/>
      <c r="K153" s="90">
        <v>1.7299999999840687</v>
      </c>
      <c r="L153" s="88" t="s">
        <v>133</v>
      </c>
      <c r="M153" s="89">
        <v>1.2199999999999999E-2</v>
      </c>
      <c r="N153" s="89">
        <v>3.8700000001752451E-2</v>
      </c>
      <c r="O153" s="90">
        <v>6004.3234979999997</v>
      </c>
      <c r="P153" s="102">
        <v>104.54</v>
      </c>
      <c r="Q153" s="90"/>
      <c r="R153" s="90">
        <v>6.2769199699999998</v>
      </c>
      <c r="S153" s="91">
        <v>1.3052877169565217E-5</v>
      </c>
      <c r="T153" s="91">
        <f t="shared" si="4"/>
        <v>2.5082408871264245E-4</v>
      </c>
      <c r="U153" s="91">
        <f>R153/'סכום נכסי הקרן'!$C$42</f>
        <v>5.9482525910313037E-5</v>
      </c>
    </row>
    <row r="154" spans="2:21">
      <c r="B154" s="86" t="s">
        <v>514</v>
      </c>
      <c r="C154" s="110">
        <v>1178292</v>
      </c>
      <c r="D154" s="88" t="s">
        <v>120</v>
      </c>
      <c r="E154" s="88" t="s">
        <v>314</v>
      </c>
      <c r="F154" s="110">
        <v>510560188</v>
      </c>
      <c r="G154" s="88" t="s">
        <v>510</v>
      </c>
      <c r="H154" s="87" t="s">
        <v>511</v>
      </c>
      <c r="I154" s="87" t="s">
        <v>131</v>
      </c>
      <c r="J154" s="101"/>
      <c r="K154" s="90">
        <v>5.5499999999704945</v>
      </c>
      <c r="L154" s="88" t="s">
        <v>133</v>
      </c>
      <c r="M154" s="89">
        <v>1.09E-2</v>
      </c>
      <c r="N154" s="89">
        <v>4.4699999999663877E-2</v>
      </c>
      <c r="O154" s="90">
        <v>43425.41</v>
      </c>
      <c r="P154" s="102">
        <v>89.75</v>
      </c>
      <c r="Q154" s="90"/>
      <c r="R154" s="90">
        <v>38.974305772999998</v>
      </c>
      <c r="S154" s="91">
        <v>9.6500911111111119E-5</v>
      </c>
      <c r="T154" s="91">
        <f t="shared" si="4"/>
        <v>1.5574031173637226E-3</v>
      </c>
      <c r="U154" s="91">
        <f>R154/'סכום נכסי הקרן'!$C$42</f>
        <v>3.6933562385039223E-4</v>
      </c>
    </row>
    <row r="155" spans="2:21">
      <c r="B155" s="86" t="s">
        <v>515</v>
      </c>
      <c r="C155" s="110">
        <v>1184530</v>
      </c>
      <c r="D155" s="88" t="s">
        <v>120</v>
      </c>
      <c r="E155" s="88" t="s">
        <v>314</v>
      </c>
      <c r="F155" s="110">
        <v>510560188</v>
      </c>
      <c r="G155" s="88" t="s">
        <v>510</v>
      </c>
      <c r="H155" s="87" t="s">
        <v>511</v>
      </c>
      <c r="I155" s="87" t="s">
        <v>131</v>
      </c>
      <c r="J155" s="101"/>
      <c r="K155" s="90">
        <v>6.4899999999742146</v>
      </c>
      <c r="L155" s="88" t="s">
        <v>133</v>
      </c>
      <c r="M155" s="89">
        <v>1.54E-2</v>
      </c>
      <c r="N155" s="89">
        <v>4.6799999999714903E-2</v>
      </c>
      <c r="O155" s="90">
        <v>54957.65047</v>
      </c>
      <c r="P155" s="102">
        <v>86.8</v>
      </c>
      <c r="Q155" s="90"/>
      <c r="R155" s="90">
        <v>47.703240427000004</v>
      </c>
      <c r="S155" s="91">
        <v>1.5702185848571429E-4</v>
      </c>
      <c r="T155" s="91">
        <f t="shared" si="4"/>
        <v>1.9062090748215102E-3</v>
      </c>
      <c r="U155" s="91">
        <f>R155/'סכום נכסי הקרן'!$C$42</f>
        <v>4.5205439104951982E-4</v>
      </c>
    </row>
    <row r="156" spans="2:21">
      <c r="B156" s="86" t="s">
        <v>516</v>
      </c>
      <c r="C156" s="110">
        <v>1182989</v>
      </c>
      <c r="D156" s="88" t="s">
        <v>120</v>
      </c>
      <c r="E156" s="88" t="s">
        <v>314</v>
      </c>
      <c r="F156" s="110">
        <v>510381601</v>
      </c>
      <c r="G156" s="88" t="s">
        <v>518</v>
      </c>
      <c r="H156" s="87" t="s">
        <v>519</v>
      </c>
      <c r="I156" s="87" t="s">
        <v>318</v>
      </c>
      <c r="J156" s="101"/>
      <c r="K156" s="90">
        <v>4.7100000000109894</v>
      </c>
      <c r="L156" s="88" t="s">
        <v>133</v>
      </c>
      <c r="M156" s="89">
        <v>7.4999999999999997E-3</v>
      </c>
      <c r="N156" s="89">
        <v>3.8400000000100389E-2</v>
      </c>
      <c r="O156" s="90">
        <v>159572.62453</v>
      </c>
      <c r="P156" s="102">
        <v>92.39</v>
      </c>
      <c r="Q156" s="90"/>
      <c r="R156" s="90">
        <v>147.429152778</v>
      </c>
      <c r="S156" s="91">
        <v>1.1920859444942477E-4</v>
      </c>
      <c r="T156" s="91">
        <f t="shared" si="4"/>
        <v>5.8912305831451909E-3</v>
      </c>
      <c r="U156" s="91">
        <f>R156/'סכום נכסי הקרן'!$C$42</f>
        <v>1.3970957797718878E-3</v>
      </c>
    </row>
    <row r="157" spans="2:21">
      <c r="B157" s="86" t="s">
        <v>520</v>
      </c>
      <c r="C157" s="110">
        <v>1260769</v>
      </c>
      <c r="D157" s="88" t="s">
        <v>120</v>
      </c>
      <c r="E157" s="88" t="s">
        <v>314</v>
      </c>
      <c r="F157" s="110">
        <v>520033234</v>
      </c>
      <c r="G157" s="88" t="s">
        <v>510</v>
      </c>
      <c r="H157" s="87" t="s">
        <v>511</v>
      </c>
      <c r="I157" s="87" t="s">
        <v>131</v>
      </c>
      <c r="J157" s="101"/>
      <c r="K157" s="90">
        <v>3.7900000000111471</v>
      </c>
      <c r="L157" s="88" t="s">
        <v>133</v>
      </c>
      <c r="M157" s="89">
        <v>1.0800000000000001E-2</v>
      </c>
      <c r="N157" s="89">
        <v>3.690000000014243E-2</v>
      </c>
      <c r="O157" s="90">
        <v>64636.861696</v>
      </c>
      <c r="P157" s="102">
        <v>99.93</v>
      </c>
      <c r="Q157" s="90"/>
      <c r="R157" s="90">
        <v>64.591615632</v>
      </c>
      <c r="S157" s="91">
        <v>1.9706360273170732E-4</v>
      </c>
      <c r="T157" s="91">
        <f t="shared" si="4"/>
        <v>2.581064153566653E-3</v>
      </c>
      <c r="U157" s="91">
        <f>R157/'סכום נכסי הקרן'!$C$42</f>
        <v>6.120951786516757E-4</v>
      </c>
    </row>
    <row r="158" spans="2:21">
      <c r="B158" s="86" t="s">
        <v>522</v>
      </c>
      <c r="C158" s="110">
        <v>6120224</v>
      </c>
      <c r="D158" s="88" t="s">
        <v>120</v>
      </c>
      <c r="E158" s="88" t="s">
        <v>314</v>
      </c>
      <c r="F158" s="110">
        <v>520020116</v>
      </c>
      <c r="G158" s="88" t="s">
        <v>338</v>
      </c>
      <c r="H158" s="87" t="s">
        <v>519</v>
      </c>
      <c r="I158" s="87" t="s">
        <v>318</v>
      </c>
      <c r="J158" s="101"/>
      <c r="K158" s="90">
        <v>3.9899999997213689</v>
      </c>
      <c r="L158" s="88" t="s">
        <v>133</v>
      </c>
      <c r="M158" s="89">
        <v>1.8000000000000002E-2</v>
      </c>
      <c r="N158" s="89">
        <v>3.2799999997844546E-2</v>
      </c>
      <c r="O158" s="90">
        <v>7328.6595779999998</v>
      </c>
      <c r="P158" s="102">
        <v>103.82</v>
      </c>
      <c r="Q158" s="90"/>
      <c r="R158" s="90">
        <v>7.6086143880000003</v>
      </c>
      <c r="S158" s="91">
        <v>1.3133374092947996E-5</v>
      </c>
      <c r="T158" s="91">
        <f t="shared" si="4"/>
        <v>3.0403825114182551E-4</v>
      </c>
      <c r="U158" s="91">
        <f>R158/'סכום נכסי הקרן'!$C$42</f>
        <v>7.2102178240101181E-5</v>
      </c>
    </row>
    <row r="159" spans="2:21">
      <c r="B159" s="86" t="s">
        <v>524</v>
      </c>
      <c r="C159" s="110">
        <v>1193630</v>
      </c>
      <c r="D159" s="88" t="s">
        <v>120</v>
      </c>
      <c r="E159" s="88" t="s">
        <v>314</v>
      </c>
      <c r="F159" s="110">
        <v>520025438</v>
      </c>
      <c r="G159" s="88" t="s">
        <v>338</v>
      </c>
      <c r="H159" s="87" t="s">
        <v>519</v>
      </c>
      <c r="I159" s="87" t="s">
        <v>318</v>
      </c>
      <c r="J159" s="101"/>
      <c r="K159" s="90">
        <v>5.0899999999883621</v>
      </c>
      <c r="L159" s="88" t="s">
        <v>133</v>
      </c>
      <c r="M159" s="89">
        <v>3.6200000000000003E-2</v>
      </c>
      <c r="N159" s="89">
        <v>4.619999999990905E-2</v>
      </c>
      <c r="O159" s="90">
        <v>134899.69121799999</v>
      </c>
      <c r="P159" s="102">
        <v>96.18</v>
      </c>
      <c r="Q159" s="90"/>
      <c r="R159" s="90">
        <v>129.746519839</v>
      </c>
      <c r="S159" s="91">
        <v>1.0700498872677255E-4</v>
      </c>
      <c r="T159" s="91">
        <f t="shared" si="4"/>
        <v>5.1846371720195693E-3</v>
      </c>
      <c r="U159" s="91">
        <f>R159/'סכום נכסי הקרן'!$C$42</f>
        <v>1.229528298111512E-3</v>
      </c>
    </row>
    <row r="160" spans="2:21">
      <c r="B160" s="86" t="s">
        <v>525</v>
      </c>
      <c r="C160" s="110">
        <v>1132828</v>
      </c>
      <c r="D160" s="88" t="s">
        <v>120</v>
      </c>
      <c r="E160" s="88" t="s">
        <v>314</v>
      </c>
      <c r="F160" s="110">
        <v>511930125</v>
      </c>
      <c r="G160" s="88" t="s">
        <v>156</v>
      </c>
      <c r="H160" s="87" t="s">
        <v>519</v>
      </c>
      <c r="I160" s="87" t="s">
        <v>318</v>
      </c>
      <c r="J160" s="101"/>
      <c r="K160" s="90">
        <v>0.76000000000883516</v>
      </c>
      <c r="L160" s="88" t="s">
        <v>133</v>
      </c>
      <c r="M160" s="89">
        <v>1.9799999999999998E-2</v>
      </c>
      <c r="N160" s="89">
        <v>2.1800000000231069E-2</v>
      </c>
      <c r="O160" s="90">
        <v>53789.880709999998</v>
      </c>
      <c r="P160" s="102">
        <v>109.42</v>
      </c>
      <c r="Q160" s="90"/>
      <c r="R160" s="90">
        <v>58.856884647999998</v>
      </c>
      <c r="S160" s="91">
        <v>1.7701051478026433E-4</v>
      </c>
      <c r="T160" s="91">
        <f t="shared" si="4"/>
        <v>2.3519057956540614E-3</v>
      </c>
      <c r="U160" s="91">
        <f>R160/'סכום נכסי הקרן'!$C$42</f>
        <v>5.5775064566817559E-4</v>
      </c>
    </row>
    <row r="161" spans="2:21">
      <c r="B161" s="86" t="s">
        <v>527</v>
      </c>
      <c r="C161" s="110">
        <v>1166057</v>
      </c>
      <c r="D161" s="88" t="s">
        <v>120</v>
      </c>
      <c r="E161" s="88" t="s">
        <v>314</v>
      </c>
      <c r="F161" s="110">
        <v>514401702</v>
      </c>
      <c r="G161" s="88" t="s">
        <v>348</v>
      </c>
      <c r="H161" s="87" t="s">
        <v>529</v>
      </c>
      <c r="I161" s="87" t="s">
        <v>318</v>
      </c>
      <c r="J161" s="101"/>
      <c r="K161" s="90">
        <v>3.9699999999964719</v>
      </c>
      <c r="L161" s="88" t="s">
        <v>133</v>
      </c>
      <c r="M161" s="89">
        <v>2.75E-2</v>
      </c>
      <c r="N161" s="89">
        <v>3.7799999999909281E-2</v>
      </c>
      <c r="O161" s="90">
        <v>95144.570617000019</v>
      </c>
      <c r="P161" s="102">
        <v>104.28</v>
      </c>
      <c r="Q161" s="90"/>
      <c r="R161" s="90">
        <v>99.216758055000014</v>
      </c>
      <c r="S161" s="91">
        <v>1.0536503425652603E-4</v>
      </c>
      <c r="T161" s="91">
        <f t="shared" si="4"/>
        <v>3.9646758351402252E-3</v>
      </c>
      <c r="U161" s="91">
        <f>R161/'סכום נכסי הקרן'!$C$42</f>
        <v>9.4021644531876961E-4</v>
      </c>
    </row>
    <row r="162" spans="2:21">
      <c r="B162" s="86" t="s">
        <v>530</v>
      </c>
      <c r="C162" s="110">
        <v>1180355</v>
      </c>
      <c r="D162" s="88" t="s">
        <v>120</v>
      </c>
      <c r="E162" s="88" t="s">
        <v>314</v>
      </c>
      <c r="F162" s="110">
        <v>514401702</v>
      </c>
      <c r="G162" s="88" t="s">
        <v>348</v>
      </c>
      <c r="H162" s="87" t="s">
        <v>529</v>
      </c>
      <c r="I162" s="87" t="s">
        <v>318</v>
      </c>
      <c r="J162" s="101"/>
      <c r="K162" s="90">
        <v>4.2099999998043556</v>
      </c>
      <c r="L162" s="88" t="s">
        <v>133</v>
      </c>
      <c r="M162" s="89">
        <v>2.5000000000000001E-2</v>
      </c>
      <c r="N162" s="89">
        <v>6.1399999998128625E-2</v>
      </c>
      <c r="O162" s="90">
        <v>6810.342533</v>
      </c>
      <c r="P162" s="102">
        <v>86.31</v>
      </c>
      <c r="Q162" s="90"/>
      <c r="R162" s="90">
        <v>5.8780060149999995</v>
      </c>
      <c r="S162" s="91">
        <v>8.0049444007583744E-6</v>
      </c>
      <c r="T162" s="91">
        <f t="shared" si="4"/>
        <v>2.3488359087041314E-4</v>
      </c>
      <c r="U162" s="91">
        <f>R162/'סכום נכסי הקרן'!$C$42</f>
        <v>5.5702262695602497E-5</v>
      </c>
    </row>
    <row r="163" spans="2:21">
      <c r="B163" s="86" t="s">
        <v>531</v>
      </c>
      <c r="C163" s="110">
        <v>1260603</v>
      </c>
      <c r="D163" s="88" t="s">
        <v>120</v>
      </c>
      <c r="E163" s="88" t="s">
        <v>314</v>
      </c>
      <c r="F163" s="110">
        <v>520033234</v>
      </c>
      <c r="G163" s="88" t="s">
        <v>510</v>
      </c>
      <c r="H163" s="87" t="s">
        <v>532</v>
      </c>
      <c r="I163" s="87" t="s">
        <v>131</v>
      </c>
      <c r="J163" s="101"/>
      <c r="K163" s="90">
        <v>2.460000000009908</v>
      </c>
      <c r="L163" s="88" t="s">
        <v>133</v>
      </c>
      <c r="M163" s="89">
        <v>0.04</v>
      </c>
      <c r="N163" s="89">
        <v>0.13530000000038683</v>
      </c>
      <c r="O163" s="90">
        <v>107821.988977</v>
      </c>
      <c r="P163" s="102">
        <v>87.99</v>
      </c>
      <c r="Q163" s="90"/>
      <c r="R163" s="90">
        <v>94.872568960999999</v>
      </c>
      <c r="S163" s="91">
        <v>3.7251326374617273E-5</v>
      </c>
      <c r="T163" s="91">
        <f t="shared" si="4"/>
        <v>3.7910831693255048E-3</v>
      </c>
      <c r="U163" s="91">
        <f>R163/'סכום נכסי הקרן'!$C$42</f>
        <v>8.9904922611282602E-4</v>
      </c>
    </row>
    <row r="164" spans="2:21">
      <c r="B164" s="86" t="s">
        <v>533</v>
      </c>
      <c r="C164" s="110">
        <v>1260652</v>
      </c>
      <c r="D164" s="88" t="s">
        <v>120</v>
      </c>
      <c r="E164" s="88" t="s">
        <v>314</v>
      </c>
      <c r="F164" s="110">
        <v>520033234</v>
      </c>
      <c r="G164" s="88" t="s">
        <v>510</v>
      </c>
      <c r="H164" s="87" t="s">
        <v>532</v>
      </c>
      <c r="I164" s="87" t="s">
        <v>131</v>
      </c>
      <c r="J164" s="101"/>
      <c r="K164" s="90">
        <v>3.1899999999985966</v>
      </c>
      <c r="L164" s="88" t="s">
        <v>133</v>
      </c>
      <c r="M164" s="89">
        <v>3.2799999999999996E-2</v>
      </c>
      <c r="N164" s="89">
        <v>0.12140000000003273</v>
      </c>
      <c r="O164" s="90">
        <v>100754.06694999998</v>
      </c>
      <c r="P164" s="102">
        <v>84.87</v>
      </c>
      <c r="Q164" s="90"/>
      <c r="R164" s="90">
        <v>85.509975948000005</v>
      </c>
      <c r="S164" s="91">
        <v>6.7148474825516066E-5</v>
      </c>
      <c r="T164" s="91">
        <f t="shared" si="4"/>
        <v>3.4169563887234133E-3</v>
      </c>
      <c r="U164" s="91">
        <f>R164/'סכום נכסי הקרן'!$C$42</f>
        <v>8.1032566676442024E-4</v>
      </c>
    </row>
    <row r="165" spans="2:21">
      <c r="B165" s="86" t="s">
        <v>534</v>
      </c>
      <c r="C165" s="110">
        <v>1260736</v>
      </c>
      <c r="D165" s="88" t="s">
        <v>120</v>
      </c>
      <c r="E165" s="88" t="s">
        <v>314</v>
      </c>
      <c r="F165" s="87" t="s">
        <v>521</v>
      </c>
      <c r="G165" s="88" t="s">
        <v>510</v>
      </c>
      <c r="H165" s="87" t="s">
        <v>532</v>
      </c>
      <c r="I165" s="87" t="s">
        <v>131</v>
      </c>
      <c r="J165" s="101"/>
      <c r="K165" s="90">
        <v>4.0699999999881413</v>
      </c>
      <c r="L165" s="88" t="s">
        <v>133</v>
      </c>
      <c r="M165" s="89">
        <v>1.29E-2</v>
      </c>
      <c r="N165" s="89">
        <v>9.499999999956614E-2</v>
      </c>
      <c r="O165" s="90">
        <v>44138.710822000001</v>
      </c>
      <c r="P165" s="102">
        <v>78.33</v>
      </c>
      <c r="Q165" s="90"/>
      <c r="R165" s="90">
        <v>34.573852062999997</v>
      </c>
      <c r="S165" s="91">
        <v>4.2831426221156957E-5</v>
      </c>
      <c r="T165" s="91">
        <f t="shared" si="4"/>
        <v>1.3815621321340008E-3</v>
      </c>
      <c r="U165" s="91">
        <f>R165/'סכום נכסי הקרן'!$C$42</f>
        <v>3.2763521934097995E-4</v>
      </c>
    </row>
    <row r="166" spans="2:21">
      <c r="B166" s="86" t="s">
        <v>535</v>
      </c>
      <c r="C166" s="110">
        <v>6120323</v>
      </c>
      <c r="D166" s="88" t="s">
        <v>120</v>
      </c>
      <c r="E166" s="88" t="s">
        <v>314</v>
      </c>
      <c r="F166" s="87" t="s">
        <v>523</v>
      </c>
      <c r="G166" s="88" t="s">
        <v>338</v>
      </c>
      <c r="H166" s="87" t="s">
        <v>529</v>
      </c>
      <c r="I166" s="87" t="s">
        <v>318</v>
      </c>
      <c r="J166" s="101"/>
      <c r="K166" s="90">
        <v>3.1900000000049702</v>
      </c>
      <c r="L166" s="88" t="s">
        <v>133</v>
      </c>
      <c r="M166" s="89">
        <v>3.3000000000000002E-2</v>
      </c>
      <c r="N166" s="89">
        <v>5.7600000000027414E-2</v>
      </c>
      <c r="O166" s="90">
        <v>114751.640962</v>
      </c>
      <c r="P166" s="102">
        <v>101.7</v>
      </c>
      <c r="Q166" s="90"/>
      <c r="R166" s="90">
        <v>116.70242391799999</v>
      </c>
      <c r="S166" s="91">
        <v>1.8174331869165688E-4</v>
      </c>
      <c r="T166" s="91">
        <f t="shared" si="4"/>
        <v>4.6633984931607848E-3</v>
      </c>
      <c r="U166" s="91">
        <f>R166/'סכום נכסי הקרן'!$C$42</f>
        <v>1.1059173906432281E-3</v>
      </c>
    </row>
    <row r="167" spans="2:21">
      <c r="B167" s="86" t="s">
        <v>536</v>
      </c>
      <c r="C167" s="110">
        <v>1168350</v>
      </c>
      <c r="D167" s="88" t="s">
        <v>120</v>
      </c>
      <c r="E167" s="88" t="s">
        <v>314</v>
      </c>
      <c r="F167" s="87" t="s">
        <v>537</v>
      </c>
      <c r="G167" s="88" t="s">
        <v>338</v>
      </c>
      <c r="H167" s="87" t="s">
        <v>529</v>
      </c>
      <c r="I167" s="87" t="s">
        <v>318</v>
      </c>
      <c r="J167" s="101"/>
      <c r="K167" s="90">
        <v>2.7500000000041336</v>
      </c>
      <c r="L167" s="88" t="s">
        <v>133</v>
      </c>
      <c r="M167" s="89">
        <v>1E-3</v>
      </c>
      <c r="N167" s="89">
        <v>3.2400000000042992E-2</v>
      </c>
      <c r="O167" s="90">
        <v>120802.04626400002</v>
      </c>
      <c r="P167" s="102">
        <v>100.12</v>
      </c>
      <c r="Q167" s="90"/>
      <c r="R167" s="90">
        <v>120.94701270200001</v>
      </c>
      <c r="S167" s="91">
        <v>2.1331434420017309E-4</v>
      </c>
      <c r="T167" s="91">
        <f t="shared" si="4"/>
        <v>4.8330111565044447E-3</v>
      </c>
      <c r="U167" s="91">
        <f>R167/'סכום נכסי הקרן'!$C$42</f>
        <v>1.1461407587169978E-3</v>
      </c>
    </row>
    <row r="168" spans="2:21">
      <c r="B168" s="86" t="s">
        <v>538</v>
      </c>
      <c r="C168" s="110">
        <v>1175975</v>
      </c>
      <c r="D168" s="88" t="s">
        <v>120</v>
      </c>
      <c r="E168" s="88" t="s">
        <v>314</v>
      </c>
      <c r="F168" s="87" t="s">
        <v>537</v>
      </c>
      <c r="G168" s="88" t="s">
        <v>338</v>
      </c>
      <c r="H168" s="87" t="s">
        <v>529</v>
      </c>
      <c r="I168" s="87" t="s">
        <v>318</v>
      </c>
      <c r="J168" s="101"/>
      <c r="K168" s="90">
        <v>5.4600000000225775</v>
      </c>
      <c r="L168" s="88" t="s">
        <v>133</v>
      </c>
      <c r="M168" s="89">
        <v>3.0000000000000001E-3</v>
      </c>
      <c r="N168" s="89">
        <v>4.0200000000053117E-2</v>
      </c>
      <c r="O168" s="90">
        <v>68124.548685999995</v>
      </c>
      <c r="P168" s="102">
        <v>88.42</v>
      </c>
      <c r="Q168" s="90"/>
      <c r="R168" s="90">
        <v>60.235725934000008</v>
      </c>
      <c r="S168" s="91">
        <v>1.8829651317047821E-4</v>
      </c>
      <c r="T168" s="91">
        <f t="shared" si="4"/>
        <v>2.4070039346606544E-3</v>
      </c>
      <c r="U168" s="91">
        <f>R168/'סכום נכסי הקרן'!$C$42</f>
        <v>5.7081707998830368E-4</v>
      </c>
    </row>
    <row r="169" spans="2:21">
      <c r="B169" s="86" t="s">
        <v>539</v>
      </c>
      <c r="C169" s="110">
        <v>1185834</v>
      </c>
      <c r="D169" s="88" t="s">
        <v>120</v>
      </c>
      <c r="E169" s="88" t="s">
        <v>314</v>
      </c>
      <c r="F169" s="87" t="s">
        <v>537</v>
      </c>
      <c r="G169" s="88" t="s">
        <v>338</v>
      </c>
      <c r="H169" s="87" t="s">
        <v>529</v>
      </c>
      <c r="I169" s="87" t="s">
        <v>318</v>
      </c>
      <c r="J169" s="101"/>
      <c r="K169" s="90">
        <v>3.979999999994924</v>
      </c>
      <c r="L169" s="88" t="s">
        <v>133</v>
      </c>
      <c r="M169" s="89">
        <v>3.0000000000000001E-3</v>
      </c>
      <c r="N169" s="89">
        <v>3.8500000000005516E-2</v>
      </c>
      <c r="O169" s="90">
        <v>98945.417048000003</v>
      </c>
      <c r="P169" s="102">
        <v>91.6</v>
      </c>
      <c r="Q169" s="90"/>
      <c r="R169" s="90">
        <v>90.634002227000011</v>
      </c>
      <c r="S169" s="91">
        <v>1.9454466584349194E-4</v>
      </c>
      <c r="T169" s="91">
        <f t="shared" si="4"/>
        <v>3.6217111455328758E-3</v>
      </c>
      <c r="U169" s="91">
        <f>R169/'סכום נכסי הקרן'!$C$42</f>
        <v>8.5888292531837037E-4</v>
      </c>
    </row>
    <row r="170" spans="2:21">
      <c r="B170" s="86" t="s">
        <v>540</v>
      </c>
      <c r="C170" s="110">
        <v>1192129</v>
      </c>
      <c r="D170" s="88" t="s">
        <v>120</v>
      </c>
      <c r="E170" s="88" t="s">
        <v>314</v>
      </c>
      <c r="F170" s="87" t="s">
        <v>537</v>
      </c>
      <c r="G170" s="88" t="s">
        <v>338</v>
      </c>
      <c r="H170" s="87" t="s">
        <v>529</v>
      </c>
      <c r="I170" s="87" t="s">
        <v>318</v>
      </c>
      <c r="J170" s="101"/>
      <c r="K170" s="90">
        <v>3.4899999999648985</v>
      </c>
      <c r="L170" s="88" t="s">
        <v>133</v>
      </c>
      <c r="M170" s="89">
        <v>3.0000000000000001E-3</v>
      </c>
      <c r="N170" s="89">
        <v>3.2799999999470607E-2</v>
      </c>
      <c r="O170" s="90">
        <v>38085.325296000003</v>
      </c>
      <c r="P170" s="102">
        <v>91.26</v>
      </c>
      <c r="Q170" s="90"/>
      <c r="R170" s="90">
        <v>34.756667878000002</v>
      </c>
      <c r="S170" s="91">
        <v>1.5234130118400001E-4</v>
      </c>
      <c r="T170" s="91">
        <f t="shared" si="4"/>
        <v>1.3888674045317362E-3</v>
      </c>
      <c r="U170" s="91">
        <f>R170/'סכום נכסי הקרן'!$C$42</f>
        <v>3.2936765284411932E-4</v>
      </c>
    </row>
    <row r="171" spans="2:21">
      <c r="B171" s="86" t="s">
        <v>541</v>
      </c>
      <c r="C171" s="110">
        <v>1188192</v>
      </c>
      <c r="D171" s="88" t="s">
        <v>120</v>
      </c>
      <c r="E171" s="88" t="s">
        <v>314</v>
      </c>
      <c r="F171" s="87" t="s">
        <v>542</v>
      </c>
      <c r="G171" s="88" t="s">
        <v>543</v>
      </c>
      <c r="H171" s="87" t="s">
        <v>532</v>
      </c>
      <c r="I171" s="87" t="s">
        <v>131</v>
      </c>
      <c r="J171" s="101"/>
      <c r="K171" s="90">
        <v>4.4100000000167885</v>
      </c>
      <c r="L171" s="88" t="s">
        <v>133</v>
      </c>
      <c r="M171" s="89">
        <v>3.2500000000000001E-2</v>
      </c>
      <c r="N171" s="89">
        <v>5.5600000000287808E-2</v>
      </c>
      <c r="O171" s="90">
        <v>48814.938876</v>
      </c>
      <c r="P171" s="102">
        <v>93.95</v>
      </c>
      <c r="Q171" s="90"/>
      <c r="R171" s="90">
        <v>45.861635403000008</v>
      </c>
      <c r="S171" s="91">
        <v>1.877497649076923E-4</v>
      </c>
      <c r="T171" s="91">
        <f t="shared" ref="T171:T179" si="5">IFERROR(R171/$R$11,0)</f>
        <v>1.8326190172580675E-3</v>
      </c>
      <c r="U171" s="91">
        <f>R171/'סכום נכסי הקרן'!$C$42</f>
        <v>4.3460262822950691E-4</v>
      </c>
    </row>
    <row r="172" spans="2:21">
      <c r="B172" s="86" t="s">
        <v>548</v>
      </c>
      <c r="C172" s="110">
        <v>3660156</v>
      </c>
      <c r="D172" s="88" t="s">
        <v>120</v>
      </c>
      <c r="E172" s="88" t="s">
        <v>314</v>
      </c>
      <c r="F172" s="87" t="s">
        <v>549</v>
      </c>
      <c r="G172" s="88" t="s">
        <v>338</v>
      </c>
      <c r="H172" s="87" t="s">
        <v>547</v>
      </c>
      <c r="I172" s="87"/>
      <c r="J172" s="101"/>
      <c r="K172" s="90">
        <v>3.6599999999768169</v>
      </c>
      <c r="L172" s="88" t="s">
        <v>133</v>
      </c>
      <c r="M172" s="89">
        <v>1.9E-2</v>
      </c>
      <c r="N172" s="89">
        <v>3.6999999999837316E-2</v>
      </c>
      <c r="O172" s="90">
        <v>99258.08</v>
      </c>
      <c r="P172" s="102">
        <v>98.09</v>
      </c>
      <c r="Q172" s="90">
        <v>0.98611557500000013</v>
      </c>
      <c r="R172" s="90">
        <v>98.348366557999995</v>
      </c>
      <c r="S172" s="91">
        <v>1.8252311924547314E-4</v>
      </c>
      <c r="T172" s="91">
        <f t="shared" si="5"/>
        <v>3.9299751368802732E-3</v>
      </c>
      <c r="U172" s="91">
        <f>R172/'סכום נכסי הקרן'!$C$42</f>
        <v>9.3198723099590492E-4</v>
      </c>
    </row>
    <row r="173" spans="2:21">
      <c r="B173" s="86" t="s">
        <v>550</v>
      </c>
      <c r="C173" s="110">
        <v>1140581</v>
      </c>
      <c r="D173" s="88" t="s">
        <v>120</v>
      </c>
      <c r="E173" s="88" t="s">
        <v>314</v>
      </c>
      <c r="F173" s="87" t="s">
        <v>551</v>
      </c>
      <c r="G173" s="88" t="s">
        <v>338</v>
      </c>
      <c r="H173" s="87" t="s">
        <v>547</v>
      </c>
      <c r="I173" s="87"/>
      <c r="J173" s="101"/>
      <c r="K173" s="90">
        <v>9.9984412542426723E-3</v>
      </c>
      <c r="L173" s="88" t="s">
        <v>133</v>
      </c>
      <c r="M173" s="89">
        <v>2.1000000000000001E-2</v>
      </c>
      <c r="N173" s="89">
        <v>0.24752890650809381</v>
      </c>
      <c r="O173" s="90">
        <v>2.7050000000000004E-3</v>
      </c>
      <c r="P173" s="102">
        <v>111.53</v>
      </c>
      <c r="Q173" s="90"/>
      <c r="R173" s="90">
        <v>3.027E-6</v>
      </c>
      <c r="S173" s="91">
        <v>1.3268257883135541E-11</v>
      </c>
      <c r="T173" s="91">
        <f t="shared" si="5"/>
        <v>1.2095813235821273E-10</v>
      </c>
      <c r="U173" s="91">
        <f>R173/'סכום נכסי הקרן'!$C$42</f>
        <v>2.8685024947118699E-11</v>
      </c>
    </row>
    <row r="174" spans="2:21">
      <c r="B174" s="86" t="s">
        <v>552</v>
      </c>
      <c r="C174" s="110">
        <v>1155928</v>
      </c>
      <c r="D174" s="88" t="s">
        <v>120</v>
      </c>
      <c r="E174" s="88" t="s">
        <v>314</v>
      </c>
      <c r="F174" s="87" t="s">
        <v>551</v>
      </c>
      <c r="G174" s="88" t="s">
        <v>338</v>
      </c>
      <c r="H174" s="87" t="s">
        <v>547</v>
      </c>
      <c r="I174" s="87"/>
      <c r="J174" s="101"/>
      <c r="K174" s="90">
        <v>3.9400000000132258</v>
      </c>
      <c r="L174" s="88" t="s">
        <v>133</v>
      </c>
      <c r="M174" s="89">
        <v>2.75E-2</v>
      </c>
      <c r="N174" s="89">
        <v>3.470000000015671E-2</v>
      </c>
      <c r="O174" s="90">
        <v>103959.577586</v>
      </c>
      <c r="P174" s="102">
        <v>106.19</v>
      </c>
      <c r="Q174" s="90"/>
      <c r="R174" s="90">
        <v>110.39467564099999</v>
      </c>
      <c r="S174" s="91">
        <v>2.0353396939562621E-4</v>
      </c>
      <c r="T174" s="91">
        <f t="shared" si="5"/>
        <v>4.4113425133221144E-3</v>
      </c>
      <c r="U174" s="91">
        <f>R174/'סכום נכסי הקרן'!$C$42</f>
        <v>1.0461427237499709E-3</v>
      </c>
    </row>
    <row r="175" spans="2:21">
      <c r="B175" s="86" t="s">
        <v>553</v>
      </c>
      <c r="C175" s="110">
        <v>1177658</v>
      </c>
      <c r="D175" s="88" t="s">
        <v>120</v>
      </c>
      <c r="E175" s="88" t="s">
        <v>314</v>
      </c>
      <c r="F175" s="87" t="s">
        <v>551</v>
      </c>
      <c r="G175" s="88" t="s">
        <v>338</v>
      </c>
      <c r="H175" s="87" t="s">
        <v>547</v>
      </c>
      <c r="I175" s="87"/>
      <c r="J175" s="101"/>
      <c r="K175" s="90">
        <v>5.6500000000040647</v>
      </c>
      <c r="L175" s="88" t="s">
        <v>133</v>
      </c>
      <c r="M175" s="89">
        <v>8.5000000000000006E-3</v>
      </c>
      <c r="N175" s="89">
        <v>3.6299999999953932E-2</v>
      </c>
      <c r="O175" s="90">
        <v>79979.802244000006</v>
      </c>
      <c r="P175" s="102">
        <v>92.28</v>
      </c>
      <c r="Q175" s="90"/>
      <c r="R175" s="90">
        <v>73.805359318000001</v>
      </c>
      <c r="S175" s="91">
        <v>1.5466869767783657E-4</v>
      </c>
      <c r="T175" s="91">
        <f t="shared" si="5"/>
        <v>2.9492429537932257E-3</v>
      </c>
      <c r="U175" s="91">
        <f>R175/'סכום נכסי הקרן'!$C$42</f>
        <v>6.994081840990716E-4</v>
      </c>
    </row>
    <row r="176" spans="2:21">
      <c r="B176" s="86" t="s">
        <v>554</v>
      </c>
      <c r="C176" s="110">
        <v>1193929</v>
      </c>
      <c r="D176" s="88" t="s">
        <v>120</v>
      </c>
      <c r="E176" s="88" t="s">
        <v>314</v>
      </c>
      <c r="F176" s="87" t="s">
        <v>551</v>
      </c>
      <c r="G176" s="88" t="s">
        <v>338</v>
      </c>
      <c r="H176" s="87" t="s">
        <v>547</v>
      </c>
      <c r="I176" s="87"/>
      <c r="J176" s="101"/>
      <c r="K176" s="90">
        <v>6.9599999999134834</v>
      </c>
      <c r="L176" s="88" t="s">
        <v>133</v>
      </c>
      <c r="M176" s="89">
        <v>3.1800000000000002E-2</v>
      </c>
      <c r="N176" s="89">
        <v>3.819999999961006E-2</v>
      </c>
      <c r="O176" s="90">
        <v>33992.170222000001</v>
      </c>
      <c r="P176" s="102">
        <v>96.57</v>
      </c>
      <c r="Q176" s="90"/>
      <c r="R176" s="90">
        <v>32.826237754000005</v>
      </c>
      <c r="S176" s="91">
        <v>1.7355340662718267E-4</v>
      </c>
      <c r="T176" s="91">
        <f t="shared" si="5"/>
        <v>1.3117279190850654E-3</v>
      </c>
      <c r="U176" s="91">
        <f>R176/'סכום נכסי הקרן'!$C$42</f>
        <v>3.1107414895723153E-4</v>
      </c>
    </row>
    <row r="177" spans="2:21">
      <c r="B177" s="86" t="s">
        <v>555</v>
      </c>
      <c r="C177" s="110">
        <v>1169531</v>
      </c>
      <c r="D177" s="88" t="s">
        <v>120</v>
      </c>
      <c r="E177" s="88" t="s">
        <v>314</v>
      </c>
      <c r="F177" s="87" t="s">
        <v>556</v>
      </c>
      <c r="G177" s="88" t="s">
        <v>348</v>
      </c>
      <c r="H177" s="87" t="s">
        <v>547</v>
      </c>
      <c r="I177" s="87"/>
      <c r="J177" s="101"/>
      <c r="K177" s="90">
        <v>2.7599999999861233</v>
      </c>
      <c r="L177" s="88" t="s">
        <v>133</v>
      </c>
      <c r="M177" s="89">
        <v>1.6399999999999998E-2</v>
      </c>
      <c r="N177" s="89">
        <v>3.4099999999731137E-2</v>
      </c>
      <c r="O177" s="90">
        <v>44341.52732600001</v>
      </c>
      <c r="P177" s="102">
        <v>104.01</v>
      </c>
      <c r="Q177" s="90"/>
      <c r="R177" s="90">
        <v>46.119622463999995</v>
      </c>
      <c r="S177" s="91">
        <v>1.7004279595059604E-4</v>
      </c>
      <c r="T177" s="91">
        <f t="shared" si="5"/>
        <v>1.8429281130859969E-3</v>
      </c>
      <c r="U177" s="91">
        <f>R177/'סכום נכסי הקרן'!$C$42</f>
        <v>4.3704741358821801E-4</v>
      </c>
    </row>
    <row r="178" spans="2:21">
      <c r="B178" s="86" t="s">
        <v>557</v>
      </c>
      <c r="C178" s="110">
        <v>1179340</v>
      </c>
      <c r="D178" s="88" t="s">
        <v>120</v>
      </c>
      <c r="E178" s="88" t="s">
        <v>314</v>
      </c>
      <c r="F178" s="87" t="s">
        <v>558</v>
      </c>
      <c r="G178" s="88" t="s">
        <v>559</v>
      </c>
      <c r="H178" s="87" t="s">
        <v>547</v>
      </c>
      <c r="I178" s="87"/>
      <c r="J178" s="101"/>
      <c r="K178" s="90">
        <v>3.129999999990503</v>
      </c>
      <c r="L178" s="88" t="s">
        <v>133</v>
      </c>
      <c r="M178" s="89">
        <v>1.4800000000000001E-2</v>
      </c>
      <c r="N178" s="89">
        <v>4.8299999999905037E-2</v>
      </c>
      <c r="O178" s="90">
        <v>174013.06222600001</v>
      </c>
      <c r="P178" s="102">
        <v>96.82</v>
      </c>
      <c r="Q178" s="90"/>
      <c r="R178" s="90">
        <v>168.47944552000001</v>
      </c>
      <c r="S178" s="91">
        <v>2.4269434972698937E-4</v>
      </c>
      <c r="T178" s="91">
        <f t="shared" si="5"/>
        <v>6.7323948037153799E-3</v>
      </c>
      <c r="U178" s="91">
        <f>R178/'סכום נכסי הקרן'!$C$42</f>
        <v>1.5965765106765531E-3</v>
      </c>
    </row>
    <row r="179" spans="2:21">
      <c r="B179" s="86" t="s">
        <v>560</v>
      </c>
      <c r="C179" s="110">
        <v>1113034</v>
      </c>
      <c r="D179" s="88" t="s">
        <v>120</v>
      </c>
      <c r="E179" s="88" t="s">
        <v>314</v>
      </c>
      <c r="F179" s="87" t="s">
        <v>561</v>
      </c>
      <c r="G179" s="88" t="s">
        <v>491</v>
      </c>
      <c r="H179" s="87" t="s">
        <v>547</v>
      </c>
      <c r="I179" s="87"/>
      <c r="J179" s="101"/>
      <c r="K179" s="90">
        <v>1.7599999999190428</v>
      </c>
      <c r="L179" s="88" t="s">
        <v>133</v>
      </c>
      <c r="M179" s="89">
        <v>4.9000000000000002E-2</v>
      </c>
      <c r="N179" s="89">
        <v>0</v>
      </c>
      <c r="O179" s="90">
        <v>33331.237590999997</v>
      </c>
      <c r="P179" s="102">
        <v>25.2</v>
      </c>
      <c r="Q179" s="90"/>
      <c r="R179" s="90">
        <v>8.3994711679999998</v>
      </c>
      <c r="S179" s="91">
        <v>7.3393337019818852E-5</v>
      </c>
      <c r="T179" s="91">
        <f t="shared" si="5"/>
        <v>3.3564068228540987E-4</v>
      </c>
      <c r="U179" s="91">
        <f>R179/'סכום נכסי הקרן'!$C$42</f>
        <v>7.9596643540364798E-5</v>
      </c>
    </row>
    <row r="180" spans="2:21">
      <c r="B180" s="92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90"/>
      <c r="P180" s="102"/>
      <c r="Q180" s="87"/>
      <c r="R180" s="87"/>
      <c r="S180" s="87"/>
      <c r="T180" s="91"/>
      <c r="U180" s="87"/>
    </row>
    <row r="181" spans="2:21">
      <c r="B181" s="85" t="s">
        <v>48</v>
      </c>
      <c r="C181" s="80"/>
      <c r="D181" s="81"/>
      <c r="E181" s="81"/>
      <c r="F181" s="80"/>
      <c r="G181" s="81"/>
      <c r="H181" s="80"/>
      <c r="I181" s="80"/>
      <c r="J181" s="99"/>
      <c r="K181" s="83">
        <v>4.1104754339658838</v>
      </c>
      <c r="L181" s="81"/>
      <c r="M181" s="82"/>
      <c r="N181" s="82">
        <v>6.500060638453381E-2</v>
      </c>
      <c r="O181" s="83"/>
      <c r="P181" s="100"/>
      <c r="Q181" s="83">
        <v>1.806046077</v>
      </c>
      <c r="R181" s="83">
        <v>3449.9616057240005</v>
      </c>
      <c r="S181" s="84"/>
      <c r="T181" s="84">
        <f t="shared" ref="T181:T202" si="6">IFERROR(R181/$R$11,0)</f>
        <v>0.13785956806604421</v>
      </c>
      <c r="U181" s="84">
        <f>R181/'סכום נכסי הקרן'!$C$42</f>
        <v>3.2693173018432324E-2</v>
      </c>
    </row>
    <row r="182" spans="2:21">
      <c r="B182" s="86" t="s">
        <v>562</v>
      </c>
      <c r="C182" s="110">
        <v>7480163</v>
      </c>
      <c r="D182" s="88" t="s">
        <v>120</v>
      </c>
      <c r="E182" s="88" t="s">
        <v>314</v>
      </c>
      <c r="F182" s="87" t="s">
        <v>324</v>
      </c>
      <c r="G182" s="88" t="s">
        <v>321</v>
      </c>
      <c r="H182" s="87" t="s">
        <v>322</v>
      </c>
      <c r="I182" s="87" t="s">
        <v>131</v>
      </c>
      <c r="J182" s="101"/>
      <c r="K182" s="90">
        <v>3.8300031964432639</v>
      </c>
      <c r="L182" s="88" t="s">
        <v>133</v>
      </c>
      <c r="M182" s="89">
        <v>2.6800000000000001E-2</v>
      </c>
      <c r="N182" s="89">
        <v>4.5696621770810332E-2</v>
      </c>
      <c r="O182" s="90">
        <v>4.8260000000000004E-3</v>
      </c>
      <c r="P182" s="102">
        <v>93.96</v>
      </c>
      <c r="Q182" s="90"/>
      <c r="R182" s="90">
        <v>4.5290000000000002E-6</v>
      </c>
      <c r="S182" s="91">
        <v>1.8493597352200624E-12</v>
      </c>
      <c r="T182" s="91">
        <f t="shared" si="6"/>
        <v>1.8097766152968138E-10</v>
      </c>
      <c r="U182" s="91">
        <f>R182/'סכום נכסי הקרן'!$C$42</f>
        <v>4.2918558964486487E-11</v>
      </c>
    </row>
    <row r="183" spans="2:21">
      <c r="B183" s="86" t="s">
        <v>563</v>
      </c>
      <c r="C183" s="110">
        <v>1143585</v>
      </c>
      <c r="D183" s="88" t="s">
        <v>120</v>
      </c>
      <c r="E183" s="88" t="s">
        <v>314</v>
      </c>
      <c r="F183" s="87" t="s">
        <v>564</v>
      </c>
      <c r="G183" s="88" t="s">
        <v>338</v>
      </c>
      <c r="H183" s="87" t="s">
        <v>322</v>
      </c>
      <c r="I183" s="87" t="s">
        <v>131</v>
      </c>
      <c r="J183" s="101"/>
      <c r="K183" s="90">
        <v>2.63</v>
      </c>
      <c r="L183" s="88" t="s">
        <v>133</v>
      </c>
      <c r="M183" s="89">
        <v>1.44E-2</v>
      </c>
      <c r="N183" s="89">
        <v>4.5725806451612901E-2</v>
      </c>
      <c r="O183" s="90">
        <v>6.7000000000000002E-4</v>
      </c>
      <c r="P183" s="102">
        <v>92.24</v>
      </c>
      <c r="Q183" s="90"/>
      <c r="R183" s="90">
        <v>6.1999999999999999E-7</v>
      </c>
      <c r="S183" s="91">
        <v>1.3399999999999999E-12</v>
      </c>
      <c r="T183" s="91">
        <f t="shared" si="6"/>
        <v>2.4775038672643508E-11</v>
      </c>
      <c r="U183" s="91">
        <f>R183/'סכום נכסי הקרן'!$C$42</f>
        <v>5.875360246849552E-12</v>
      </c>
    </row>
    <row r="184" spans="2:21">
      <c r="B184" s="86" t="s">
        <v>565</v>
      </c>
      <c r="C184" s="110">
        <v>6620488</v>
      </c>
      <c r="D184" s="88" t="s">
        <v>120</v>
      </c>
      <c r="E184" s="88" t="s">
        <v>314</v>
      </c>
      <c r="F184" s="87" t="s">
        <v>341</v>
      </c>
      <c r="G184" s="88" t="s">
        <v>321</v>
      </c>
      <c r="H184" s="87" t="s">
        <v>322</v>
      </c>
      <c r="I184" s="87" t="s">
        <v>131</v>
      </c>
      <c r="J184" s="101"/>
      <c r="K184" s="90">
        <v>4.260000000047814</v>
      </c>
      <c r="L184" s="88" t="s">
        <v>133</v>
      </c>
      <c r="M184" s="89">
        <v>2.5000000000000001E-2</v>
      </c>
      <c r="N184" s="89">
        <v>4.5300000000438295E-2</v>
      </c>
      <c r="O184" s="90">
        <v>27117.385125000001</v>
      </c>
      <c r="P184" s="102">
        <v>92.55</v>
      </c>
      <c r="Q184" s="90"/>
      <c r="R184" s="90">
        <v>25.097139330000001</v>
      </c>
      <c r="S184" s="91">
        <v>9.1396388109315767E-6</v>
      </c>
      <c r="T184" s="91">
        <f t="shared" si="6"/>
        <v>1.002875157215278E-3</v>
      </c>
      <c r="U184" s="91">
        <f>R184/'סכום נכסי הקרן'!$C$42</f>
        <v>2.378302173050426E-4</v>
      </c>
    </row>
    <row r="185" spans="2:21">
      <c r="B185" s="86" t="s">
        <v>566</v>
      </c>
      <c r="C185" s="110">
        <v>6000202</v>
      </c>
      <c r="D185" s="88" t="s">
        <v>120</v>
      </c>
      <c r="E185" s="88" t="s">
        <v>314</v>
      </c>
      <c r="F185" s="87" t="s">
        <v>347</v>
      </c>
      <c r="G185" s="88" t="s">
        <v>348</v>
      </c>
      <c r="H185" s="87" t="s">
        <v>349</v>
      </c>
      <c r="I185" s="87" t="s">
        <v>131</v>
      </c>
      <c r="J185" s="101"/>
      <c r="K185" s="90">
        <v>0.52</v>
      </c>
      <c r="L185" s="88" t="s">
        <v>133</v>
      </c>
      <c r="M185" s="89">
        <v>4.8000000000000001E-2</v>
      </c>
      <c r="N185" s="89">
        <v>4.8571428571428578E-2</v>
      </c>
      <c r="O185" s="90">
        <v>9.0600000000000001E-4</v>
      </c>
      <c r="P185" s="102">
        <v>102.23</v>
      </c>
      <c r="Q185" s="90"/>
      <c r="R185" s="90">
        <v>9.3099999999999996E-7</v>
      </c>
      <c r="S185" s="91">
        <v>1.3366392286794979E-12</v>
      </c>
      <c r="T185" s="91">
        <f t="shared" si="6"/>
        <v>3.7202517748759849E-11</v>
      </c>
      <c r="U185" s="91">
        <f>R185/'סכום נכסי הקרן'!$C$42</f>
        <v>8.8225167577692458E-12</v>
      </c>
    </row>
    <row r="186" spans="2:21">
      <c r="B186" s="86" t="s">
        <v>567</v>
      </c>
      <c r="C186" s="110">
        <v>7460389</v>
      </c>
      <c r="D186" s="88" t="s">
        <v>120</v>
      </c>
      <c r="E186" s="88" t="s">
        <v>314</v>
      </c>
      <c r="F186" s="87" t="s">
        <v>568</v>
      </c>
      <c r="G186" s="88" t="s">
        <v>569</v>
      </c>
      <c r="H186" s="87" t="s">
        <v>349</v>
      </c>
      <c r="I186" s="87" t="s">
        <v>131</v>
      </c>
      <c r="J186" s="101"/>
      <c r="K186" s="90">
        <v>2.4700000000000002</v>
      </c>
      <c r="L186" s="88" t="s">
        <v>133</v>
      </c>
      <c r="M186" s="89">
        <v>2.6099999999999998E-2</v>
      </c>
      <c r="N186" s="89">
        <v>4.7684478371501277E-2</v>
      </c>
      <c r="O186" s="90">
        <v>1.2160000000000001E-3</v>
      </c>
      <c r="P186" s="102">
        <v>95.61</v>
      </c>
      <c r="Q186" s="90"/>
      <c r="R186" s="90">
        <v>1.1789999999999999E-6</v>
      </c>
      <c r="S186" s="91">
        <v>2.3720108956447852E-12</v>
      </c>
      <c r="T186" s="91">
        <f t="shared" si="6"/>
        <v>4.7112533217817245E-11</v>
      </c>
      <c r="U186" s="91">
        <f>R186/'סכום נכסי הקרן'!$C$42</f>
        <v>1.1172660856509066E-11</v>
      </c>
    </row>
    <row r="187" spans="2:21">
      <c r="B187" s="86" t="s">
        <v>570</v>
      </c>
      <c r="C187" s="110">
        <v>1133131</v>
      </c>
      <c r="D187" s="88" t="s">
        <v>120</v>
      </c>
      <c r="E187" s="88" t="s">
        <v>314</v>
      </c>
      <c r="F187" s="87" t="s">
        <v>571</v>
      </c>
      <c r="G187" s="88" t="s">
        <v>572</v>
      </c>
      <c r="H187" s="87" t="s">
        <v>358</v>
      </c>
      <c r="I187" s="87" t="s">
        <v>318</v>
      </c>
      <c r="J187" s="101"/>
      <c r="K187" s="90">
        <v>0.66000033941522995</v>
      </c>
      <c r="L187" s="88" t="s">
        <v>133</v>
      </c>
      <c r="M187" s="89">
        <v>5.2000000000000005E-2</v>
      </c>
      <c r="N187" s="89">
        <v>4.6000450907451251E-2</v>
      </c>
      <c r="O187" s="90">
        <v>8.685E-3</v>
      </c>
      <c r="P187" s="102">
        <v>102.13</v>
      </c>
      <c r="Q187" s="90"/>
      <c r="R187" s="90">
        <v>8.8710000000000003E-6</v>
      </c>
      <c r="S187" s="91">
        <v>5.6231636583032449E-11</v>
      </c>
      <c r="T187" s="91">
        <f t="shared" si="6"/>
        <v>3.5448285171777509E-10</v>
      </c>
      <c r="U187" s="91">
        <f>R187/'סכום נכסי הקרן'!$C$42</f>
        <v>8.406503346742319E-11</v>
      </c>
    </row>
    <row r="188" spans="2:21">
      <c r="B188" s="86" t="s">
        <v>573</v>
      </c>
      <c r="C188" s="110">
        <v>2810372</v>
      </c>
      <c r="D188" s="88" t="s">
        <v>120</v>
      </c>
      <c r="E188" s="88" t="s">
        <v>314</v>
      </c>
      <c r="F188" s="87" t="s">
        <v>574</v>
      </c>
      <c r="G188" s="88" t="s">
        <v>431</v>
      </c>
      <c r="H188" s="87" t="s">
        <v>372</v>
      </c>
      <c r="I188" s="87" t="s">
        <v>318</v>
      </c>
      <c r="J188" s="101"/>
      <c r="K188" s="90">
        <v>8.5700000001149785</v>
      </c>
      <c r="L188" s="88" t="s">
        <v>133</v>
      </c>
      <c r="M188" s="89">
        <v>2.4E-2</v>
      </c>
      <c r="N188" s="89">
        <v>5.1600000000740082E-2</v>
      </c>
      <c r="O188" s="90">
        <v>37956.865489000003</v>
      </c>
      <c r="P188" s="102">
        <v>79.739999999999995</v>
      </c>
      <c r="Q188" s="90"/>
      <c r="R188" s="90">
        <v>30.266804535999999</v>
      </c>
      <c r="S188" s="91">
        <v>5.053889817834568E-5</v>
      </c>
      <c r="T188" s="91">
        <f t="shared" si="6"/>
        <v>1.2094536336721643E-3</v>
      </c>
      <c r="U188" s="91">
        <f>R188/'סכום נכסי הקרן'!$C$42</f>
        <v>2.8681996801609692E-4</v>
      </c>
    </row>
    <row r="189" spans="2:21">
      <c r="B189" s="86" t="s">
        <v>575</v>
      </c>
      <c r="C189" s="110">
        <v>1138114</v>
      </c>
      <c r="D189" s="88" t="s">
        <v>120</v>
      </c>
      <c r="E189" s="88" t="s">
        <v>314</v>
      </c>
      <c r="F189" s="87" t="s">
        <v>366</v>
      </c>
      <c r="G189" s="88" t="s">
        <v>338</v>
      </c>
      <c r="H189" s="87" t="s">
        <v>367</v>
      </c>
      <c r="I189" s="87" t="s">
        <v>131</v>
      </c>
      <c r="J189" s="101"/>
      <c r="K189" s="90">
        <v>1.7099984220373756</v>
      </c>
      <c r="L189" s="88" t="s">
        <v>133</v>
      </c>
      <c r="M189" s="89">
        <v>3.39E-2</v>
      </c>
      <c r="N189" s="89">
        <v>5.4806957997454386E-2</v>
      </c>
      <c r="O189" s="90">
        <v>2.4320000000000001E-3</v>
      </c>
      <c r="P189" s="102">
        <v>97.37</v>
      </c>
      <c r="Q189" s="90"/>
      <c r="R189" s="90">
        <v>2.357E-6</v>
      </c>
      <c r="S189" s="91">
        <v>3.7350581930359779E-12</v>
      </c>
      <c r="T189" s="91">
        <f t="shared" si="6"/>
        <v>9.4185106695839924E-11</v>
      </c>
      <c r="U189" s="91">
        <f>R189/'סכום נכסי הקרן'!$C$42</f>
        <v>2.2335845325523216E-11</v>
      </c>
    </row>
    <row r="190" spans="2:21">
      <c r="B190" s="86" t="s">
        <v>576</v>
      </c>
      <c r="C190" s="110">
        <v>1162866</v>
      </c>
      <c r="D190" s="88" t="s">
        <v>120</v>
      </c>
      <c r="E190" s="88" t="s">
        <v>314</v>
      </c>
      <c r="F190" s="87" t="s">
        <v>366</v>
      </c>
      <c r="G190" s="88" t="s">
        <v>338</v>
      </c>
      <c r="H190" s="87" t="s">
        <v>367</v>
      </c>
      <c r="I190" s="87" t="s">
        <v>131</v>
      </c>
      <c r="J190" s="101"/>
      <c r="K190" s="90">
        <v>6.5999999999500627</v>
      </c>
      <c r="L190" s="88" t="s">
        <v>133</v>
      </c>
      <c r="M190" s="89">
        <v>2.4399999999999998E-2</v>
      </c>
      <c r="N190" s="89">
        <v>5.5099999999600503E-2</v>
      </c>
      <c r="O190" s="90">
        <v>24246.570229000001</v>
      </c>
      <c r="P190" s="102">
        <v>82.59</v>
      </c>
      <c r="Q190" s="90"/>
      <c r="R190" s="90">
        <v>20.025242080000002</v>
      </c>
      <c r="S190" s="91">
        <v>2.2071671830196133E-5</v>
      </c>
      <c r="T190" s="91">
        <f t="shared" si="6"/>
        <v>8.0020346284040021E-4</v>
      </c>
      <c r="U190" s="91">
        <f>R190/'סכום נכסי הקרן'!$C$42</f>
        <v>1.8976695362963041E-4</v>
      </c>
    </row>
    <row r="191" spans="2:21">
      <c r="B191" s="86" t="s">
        <v>577</v>
      </c>
      <c r="C191" s="110">
        <v>1132521</v>
      </c>
      <c r="D191" s="88" t="s">
        <v>120</v>
      </c>
      <c r="E191" s="88" t="s">
        <v>314</v>
      </c>
      <c r="F191" s="87" t="s">
        <v>375</v>
      </c>
      <c r="G191" s="88" t="s">
        <v>338</v>
      </c>
      <c r="H191" s="87" t="s">
        <v>367</v>
      </c>
      <c r="I191" s="87" t="s">
        <v>131</v>
      </c>
      <c r="J191" s="101"/>
      <c r="K191" s="90">
        <v>0.26000000000084084</v>
      </c>
      <c r="L191" s="88" t="s">
        <v>133</v>
      </c>
      <c r="M191" s="89">
        <v>3.5000000000000003E-2</v>
      </c>
      <c r="N191" s="89">
        <v>3.1500000000231211E-2</v>
      </c>
      <c r="O191" s="90">
        <v>23565.794989999999</v>
      </c>
      <c r="P191" s="102">
        <v>100.94</v>
      </c>
      <c r="Q191" s="90"/>
      <c r="R191" s="90">
        <v>23.787312422999999</v>
      </c>
      <c r="S191" s="91">
        <v>2.0670480751181945E-4</v>
      </c>
      <c r="T191" s="91">
        <f t="shared" si="6"/>
        <v>9.5053481483561018E-4</v>
      </c>
      <c r="U191" s="91">
        <f>R191/'סכום נכסי הקרן'!$C$42</f>
        <v>2.2541778998303984E-4</v>
      </c>
    </row>
    <row r="192" spans="2:21">
      <c r="B192" s="86" t="s">
        <v>578</v>
      </c>
      <c r="C192" s="110">
        <v>7590151</v>
      </c>
      <c r="D192" s="88" t="s">
        <v>120</v>
      </c>
      <c r="E192" s="88" t="s">
        <v>314</v>
      </c>
      <c r="F192" s="87" t="s">
        <v>380</v>
      </c>
      <c r="G192" s="88" t="s">
        <v>338</v>
      </c>
      <c r="H192" s="87" t="s">
        <v>372</v>
      </c>
      <c r="I192" s="87" t="s">
        <v>318</v>
      </c>
      <c r="J192" s="101"/>
      <c r="K192" s="90">
        <v>5.9500000000010713</v>
      </c>
      <c r="L192" s="88" t="s">
        <v>133</v>
      </c>
      <c r="M192" s="89">
        <v>2.5499999999999998E-2</v>
      </c>
      <c r="N192" s="89">
        <v>5.450000000001072E-2</v>
      </c>
      <c r="O192" s="90">
        <v>219328.96757400001</v>
      </c>
      <c r="P192" s="102">
        <v>84.96</v>
      </c>
      <c r="Q192" s="90"/>
      <c r="R192" s="90">
        <v>186.34189814400003</v>
      </c>
      <c r="S192" s="91">
        <v>1.5518364453987948E-4</v>
      </c>
      <c r="T192" s="91">
        <f t="shared" si="6"/>
        <v>7.4461737626635455E-3</v>
      </c>
      <c r="U192" s="91">
        <f>R192/'סכום נכסי הקרן'!$C$42</f>
        <v>1.7658480333512033E-3</v>
      </c>
    </row>
    <row r="193" spans="2:21">
      <c r="B193" s="86" t="s">
        <v>579</v>
      </c>
      <c r="C193" s="110">
        <v>4160156</v>
      </c>
      <c r="D193" s="88" t="s">
        <v>120</v>
      </c>
      <c r="E193" s="88" t="s">
        <v>314</v>
      </c>
      <c r="F193" s="87" t="s">
        <v>580</v>
      </c>
      <c r="G193" s="88" t="s">
        <v>338</v>
      </c>
      <c r="H193" s="87" t="s">
        <v>372</v>
      </c>
      <c r="I193" s="87" t="s">
        <v>318</v>
      </c>
      <c r="J193" s="101"/>
      <c r="K193" s="90">
        <v>1.1000000000091521</v>
      </c>
      <c r="L193" s="88" t="s">
        <v>133</v>
      </c>
      <c r="M193" s="89">
        <v>2.5499999999999998E-2</v>
      </c>
      <c r="N193" s="89">
        <v>5.2300000000027456E-2</v>
      </c>
      <c r="O193" s="90">
        <v>55832.67</v>
      </c>
      <c r="P193" s="102">
        <v>97.85</v>
      </c>
      <c r="Q193" s="90"/>
      <c r="R193" s="90">
        <v>54.632267594999995</v>
      </c>
      <c r="S193" s="91">
        <v>1.8488496155450915E-4</v>
      </c>
      <c r="T193" s="91">
        <f t="shared" si="6"/>
        <v>2.1830911974844089E-3</v>
      </c>
      <c r="U193" s="91">
        <f>R193/'סכום נכסי הקרן'!$C$42</f>
        <v>5.1771653745630634E-4</v>
      </c>
    </row>
    <row r="194" spans="2:21">
      <c r="B194" s="86" t="s">
        <v>581</v>
      </c>
      <c r="C194" s="110">
        <v>2320232</v>
      </c>
      <c r="D194" s="88" t="s">
        <v>120</v>
      </c>
      <c r="E194" s="88" t="s">
        <v>314</v>
      </c>
      <c r="F194" s="87" t="s">
        <v>582</v>
      </c>
      <c r="G194" s="88" t="s">
        <v>127</v>
      </c>
      <c r="H194" s="87" t="s">
        <v>372</v>
      </c>
      <c r="I194" s="87" t="s">
        <v>318</v>
      </c>
      <c r="J194" s="101"/>
      <c r="K194" s="90">
        <v>4.0600000000585617</v>
      </c>
      <c r="L194" s="88" t="s">
        <v>133</v>
      </c>
      <c r="M194" s="89">
        <v>2.2400000000000003E-2</v>
      </c>
      <c r="N194" s="89">
        <v>4.9900000000757679E-2</v>
      </c>
      <c r="O194" s="90">
        <v>36564.447074999996</v>
      </c>
      <c r="P194" s="102">
        <v>90.6</v>
      </c>
      <c r="Q194" s="90"/>
      <c r="R194" s="90">
        <v>33.127387350999996</v>
      </c>
      <c r="S194" s="91">
        <v>1.1076352063925316E-4</v>
      </c>
      <c r="T194" s="91">
        <f t="shared" si="6"/>
        <v>1.3237617786204295E-3</v>
      </c>
      <c r="U194" s="91">
        <f>R194/'סכום נכסי הקרן'!$C$42</f>
        <v>3.1392795923234203E-4</v>
      </c>
    </row>
    <row r="195" spans="2:21">
      <c r="B195" s="86" t="s">
        <v>583</v>
      </c>
      <c r="C195" s="110">
        <v>1135920</v>
      </c>
      <c r="D195" s="88" t="s">
        <v>120</v>
      </c>
      <c r="E195" s="88" t="s">
        <v>314</v>
      </c>
      <c r="F195" s="87" t="s">
        <v>584</v>
      </c>
      <c r="G195" s="88" t="s">
        <v>454</v>
      </c>
      <c r="H195" s="87" t="s">
        <v>367</v>
      </c>
      <c r="I195" s="87" t="s">
        <v>131</v>
      </c>
      <c r="J195" s="101"/>
      <c r="K195" s="90">
        <v>1.2200000000140934</v>
      </c>
      <c r="L195" s="88" t="s">
        <v>133</v>
      </c>
      <c r="M195" s="89">
        <v>4.0999999999999995E-2</v>
      </c>
      <c r="N195" s="89">
        <v>4.9200000000375825E-2</v>
      </c>
      <c r="O195" s="90">
        <v>29777.423999999999</v>
      </c>
      <c r="P195" s="102">
        <v>100.08</v>
      </c>
      <c r="Q195" s="90"/>
      <c r="R195" s="90">
        <v>29.801245939000001</v>
      </c>
      <c r="S195" s="91">
        <v>9.9258079999999996E-5</v>
      </c>
      <c r="T195" s="91">
        <f t="shared" si="6"/>
        <v>1.1908500332769118E-3</v>
      </c>
      <c r="U195" s="91">
        <f>R195/'סכום נכסי הקרן'!$C$42</f>
        <v>2.8240815434933431E-4</v>
      </c>
    </row>
    <row r="196" spans="2:21">
      <c r="B196" s="86" t="s">
        <v>585</v>
      </c>
      <c r="C196" s="110">
        <v>7770209</v>
      </c>
      <c r="D196" s="88" t="s">
        <v>120</v>
      </c>
      <c r="E196" s="88" t="s">
        <v>314</v>
      </c>
      <c r="F196" s="87" t="s">
        <v>423</v>
      </c>
      <c r="G196" s="88" t="s">
        <v>424</v>
      </c>
      <c r="H196" s="87" t="s">
        <v>372</v>
      </c>
      <c r="I196" s="87" t="s">
        <v>318</v>
      </c>
      <c r="J196" s="101"/>
      <c r="K196" s="90">
        <v>3.17</v>
      </c>
      <c r="L196" s="88" t="s">
        <v>133</v>
      </c>
      <c r="M196" s="89">
        <v>5.0900000000000001E-2</v>
      </c>
      <c r="N196" s="89">
        <v>4.9069444444444443E-2</v>
      </c>
      <c r="O196" s="90">
        <v>7.0699999999999995E-4</v>
      </c>
      <c r="P196" s="102">
        <v>102.93</v>
      </c>
      <c r="Q196" s="90"/>
      <c r="R196" s="90">
        <v>7.2000000000000009E-7</v>
      </c>
      <c r="S196" s="91">
        <v>9.7827342179804987E-13</v>
      </c>
      <c r="T196" s="91">
        <f t="shared" si="6"/>
        <v>2.8771012652102143E-11</v>
      </c>
      <c r="U196" s="91">
        <f>R196/'סכום נכסי הקרן'!$C$42</f>
        <v>6.8229989963414162E-12</v>
      </c>
    </row>
    <row r="197" spans="2:21">
      <c r="B197" s="86" t="s">
        <v>586</v>
      </c>
      <c r="C197" s="110">
        <v>7770258</v>
      </c>
      <c r="D197" s="88" t="s">
        <v>120</v>
      </c>
      <c r="E197" s="88" t="s">
        <v>314</v>
      </c>
      <c r="F197" s="87" t="s">
        <v>423</v>
      </c>
      <c r="G197" s="88" t="s">
        <v>424</v>
      </c>
      <c r="H197" s="87" t="s">
        <v>372</v>
      </c>
      <c r="I197" s="87" t="s">
        <v>318</v>
      </c>
      <c r="J197" s="101"/>
      <c r="K197" s="90">
        <v>4.4100032031445489</v>
      </c>
      <c r="L197" s="88" t="s">
        <v>133</v>
      </c>
      <c r="M197" s="89">
        <v>3.5200000000000002E-2</v>
      </c>
      <c r="N197" s="89">
        <v>5.1102502979737778E-2</v>
      </c>
      <c r="O197" s="90">
        <v>7.1469999999999997E-3</v>
      </c>
      <c r="P197" s="102">
        <v>93.91</v>
      </c>
      <c r="Q197" s="90"/>
      <c r="R197" s="90">
        <v>6.7120000000000003E-6</v>
      </c>
      <c r="S197" s="91">
        <v>8.8932457124028615E-12</v>
      </c>
      <c r="T197" s="91">
        <f t="shared" si="6"/>
        <v>2.6820977350126327E-10</v>
      </c>
      <c r="U197" s="91">
        <f>R197/'סכום נכסי הקרן'!$C$42</f>
        <v>6.3605512865893862E-11</v>
      </c>
    </row>
    <row r="198" spans="2:21">
      <c r="B198" s="86" t="s">
        <v>587</v>
      </c>
      <c r="C198" s="110">
        <v>1410299</v>
      </c>
      <c r="D198" s="88" t="s">
        <v>120</v>
      </c>
      <c r="E198" s="88" t="s">
        <v>314</v>
      </c>
      <c r="F198" s="87" t="s">
        <v>426</v>
      </c>
      <c r="G198" s="88" t="s">
        <v>129</v>
      </c>
      <c r="H198" s="87" t="s">
        <v>372</v>
      </c>
      <c r="I198" s="87" t="s">
        <v>318</v>
      </c>
      <c r="J198" s="101"/>
      <c r="K198" s="90">
        <v>1.6599999998813022</v>
      </c>
      <c r="L198" s="88" t="s">
        <v>133</v>
      </c>
      <c r="M198" s="89">
        <v>2.7000000000000003E-2</v>
      </c>
      <c r="N198" s="89">
        <v>5.3699999993810754E-2</v>
      </c>
      <c r="O198" s="90">
        <v>1229.6341950000001</v>
      </c>
      <c r="P198" s="102">
        <v>95.92</v>
      </c>
      <c r="Q198" s="90"/>
      <c r="R198" s="90">
        <v>1.179465129</v>
      </c>
      <c r="S198" s="91">
        <v>6.048025827972172E-6</v>
      </c>
      <c r="T198" s="91">
        <f t="shared" si="6"/>
        <v>4.7131119651628164E-5</v>
      </c>
      <c r="U198" s="91">
        <f>R198/'סכום נכסי הקרן'!$C$42</f>
        <v>1.1177068599148192E-5</v>
      </c>
    </row>
    <row r="199" spans="2:21">
      <c r="B199" s="86" t="s">
        <v>588</v>
      </c>
      <c r="C199" s="110">
        <v>1192731</v>
      </c>
      <c r="D199" s="88" t="s">
        <v>120</v>
      </c>
      <c r="E199" s="88" t="s">
        <v>314</v>
      </c>
      <c r="F199" s="87" t="s">
        <v>426</v>
      </c>
      <c r="G199" s="88" t="s">
        <v>129</v>
      </c>
      <c r="H199" s="87" t="s">
        <v>372</v>
      </c>
      <c r="I199" s="87" t="s">
        <v>318</v>
      </c>
      <c r="J199" s="101"/>
      <c r="K199" s="90">
        <v>3.8999999999606105</v>
      </c>
      <c r="L199" s="88" t="s">
        <v>133</v>
      </c>
      <c r="M199" s="89">
        <v>4.5599999999999995E-2</v>
      </c>
      <c r="N199" s="89">
        <v>5.5399999999501057E-2</v>
      </c>
      <c r="O199" s="90">
        <v>47208.249489000002</v>
      </c>
      <c r="P199" s="102">
        <v>96.8</v>
      </c>
      <c r="Q199" s="90"/>
      <c r="R199" s="90">
        <v>45.697583932000001</v>
      </c>
      <c r="S199" s="91">
        <v>1.6328943559807104E-4</v>
      </c>
      <c r="T199" s="91">
        <f t="shared" si="6"/>
        <v>1.826063563163988E-3</v>
      </c>
      <c r="U199" s="91">
        <f>R199/'סכום נכסי הקרן'!$C$42</f>
        <v>4.3304801292119943E-4</v>
      </c>
    </row>
    <row r="200" spans="2:21">
      <c r="B200" s="86" t="s">
        <v>589</v>
      </c>
      <c r="C200" s="110">
        <v>2300309</v>
      </c>
      <c r="D200" s="88" t="s">
        <v>120</v>
      </c>
      <c r="E200" s="88" t="s">
        <v>314</v>
      </c>
      <c r="F200" s="87" t="s">
        <v>434</v>
      </c>
      <c r="G200" s="88" t="s">
        <v>156</v>
      </c>
      <c r="H200" s="87" t="s">
        <v>435</v>
      </c>
      <c r="I200" s="87" t="s">
        <v>131</v>
      </c>
      <c r="J200" s="101"/>
      <c r="K200" s="90">
        <v>8.9399999999954254</v>
      </c>
      <c r="L200" s="88" t="s">
        <v>133</v>
      </c>
      <c r="M200" s="89">
        <v>2.7900000000000001E-2</v>
      </c>
      <c r="N200" s="89">
        <v>5.3899999999868484E-2</v>
      </c>
      <c r="O200" s="90">
        <v>43425.41</v>
      </c>
      <c r="P200" s="102">
        <v>80.540000000000006</v>
      </c>
      <c r="Q200" s="90"/>
      <c r="R200" s="90">
        <v>34.974825213999999</v>
      </c>
      <c r="S200" s="91">
        <v>1.009799320993396E-4</v>
      </c>
      <c r="T200" s="91">
        <f t="shared" si="6"/>
        <v>1.3975849149125761E-3</v>
      </c>
      <c r="U200" s="91">
        <f>R200/'סכום נכסי הקרן'!$C$42</f>
        <v>3.3143499629491449E-4</v>
      </c>
    </row>
    <row r="201" spans="2:21">
      <c r="B201" s="86" t="s">
        <v>590</v>
      </c>
      <c r="C201" s="110">
        <v>2300176</v>
      </c>
      <c r="D201" s="88" t="s">
        <v>120</v>
      </c>
      <c r="E201" s="88" t="s">
        <v>314</v>
      </c>
      <c r="F201" s="87" t="s">
        <v>434</v>
      </c>
      <c r="G201" s="88" t="s">
        <v>156</v>
      </c>
      <c r="H201" s="87" t="s">
        <v>435</v>
      </c>
      <c r="I201" s="87" t="s">
        <v>131</v>
      </c>
      <c r="J201" s="101"/>
      <c r="K201" s="90">
        <v>1.5999999999857442</v>
      </c>
      <c r="L201" s="88" t="s">
        <v>133</v>
      </c>
      <c r="M201" s="89">
        <v>3.6499999999999998E-2</v>
      </c>
      <c r="N201" s="89">
        <v>5.1700000000060593E-2</v>
      </c>
      <c r="O201" s="90">
        <v>28370.946447999999</v>
      </c>
      <c r="P201" s="102">
        <v>98.9</v>
      </c>
      <c r="Q201" s="90"/>
      <c r="R201" s="90">
        <v>28.058865098999998</v>
      </c>
      <c r="S201" s="91">
        <v>1.7759909368465526E-5</v>
      </c>
      <c r="T201" s="91">
        <f t="shared" si="6"/>
        <v>1.1212249482874389E-3</v>
      </c>
      <c r="U201" s="91">
        <f>R201/'סכום נכסי הקרן'!$C$42</f>
        <v>2.6589667834577246E-4</v>
      </c>
    </row>
    <row r="202" spans="2:21">
      <c r="B202" s="86" t="s">
        <v>591</v>
      </c>
      <c r="C202" s="110">
        <v>1185941</v>
      </c>
      <c r="D202" s="88" t="s">
        <v>120</v>
      </c>
      <c r="E202" s="88" t="s">
        <v>314</v>
      </c>
      <c r="F202" s="87" t="s">
        <v>592</v>
      </c>
      <c r="G202" s="88" t="s">
        <v>130</v>
      </c>
      <c r="H202" s="87" t="s">
        <v>435</v>
      </c>
      <c r="I202" s="87" t="s">
        <v>131</v>
      </c>
      <c r="J202" s="101"/>
      <c r="K202" s="90">
        <v>1.9599999999991446</v>
      </c>
      <c r="L202" s="88" t="s">
        <v>133</v>
      </c>
      <c r="M202" s="89">
        <v>5.5999999999999994E-2</v>
      </c>
      <c r="N202" s="89">
        <v>6.7399999999997851E-2</v>
      </c>
      <c r="O202" s="90">
        <v>93054.45</v>
      </c>
      <c r="P202" s="102">
        <v>100.51</v>
      </c>
      <c r="Q202" s="90"/>
      <c r="R202" s="90">
        <v>93.52902562300001</v>
      </c>
      <c r="S202" s="91">
        <v>2.4156810570857455E-4</v>
      </c>
      <c r="T202" s="91">
        <f t="shared" si="6"/>
        <v>3.7373955271362753E-3</v>
      </c>
      <c r="U202" s="91">
        <f>R202/'סכום נכסי הקרן'!$C$42</f>
        <v>8.8631728882572166E-4</v>
      </c>
    </row>
    <row r="203" spans="2:21">
      <c r="B203" s="86" t="s">
        <v>593</v>
      </c>
      <c r="C203" s="110">
        <v>1143130</v>
      </c>
      <c r="D203" s="88" t="s">
        <v>120</v>
      </c>
      <c r="E203" s="88" t="s">
        <v>314</v>
      </c>
      <c r="F203" s="87" t="s">
        <v>456</v>
      </c>
      <c r="G203" s="88" t="s">
        <v>454</v>
      </c>
      <c r="H203" s="87" t="s">
        <v>435</v>
      </c>
      <c r="I203" s="87" t="s">
        <v>131</v>
      </c>
      <c r="J203" s="101"/>
      <c r="K203" s="90">
        <v>7.5700000000473624</v>
      </c>
      <c r="L203" s="88" t="s">
        <v>133</v>
      </c>
      <c r="M203" s="89">
        <v>3.0499999999999999E-2</v>
      </c>
      <c r="N203" s="89">
        <v>5.4900000000326486E-2</v>
      </c>
      <c r="O203" s="90">
        <v>77300.538816</v>
      </c>
      <c r="P203" s="102">
        <v>84.4</v>
      </c>
      <c r="Q203" s="90"/>
      <c r="R203" s="90">
        <v>65.241654763</v>
      </c>
      <c r="S203" s="91">
        <v>1.1323373641039839E-4</v>
      </c>
      <c r="T203" s="91">
        <f t="shared" ref="T203:T266" si="7">IFERROR(R203/$R$11,0)</f>
        <v>2.607039548097712E-3</v>
      </c>
      <c r="U203" s="91">
        <f>R203/'סכום נכסי הקרן'!$C$42</f>
        <v>6.1825520134389182E-4</v>
      </c>
    </row>
    <row r="204" spans="2:21">
      <c r="B204" s="86" t="s">
        <v>594</v>
      </c>
      <c r="C204" s="110">
        <v>1157601</v>
      </c>
      <c r="D204" s="88" t="s">
        <v>120</v>
      </c>
      <c r="E204" s="88" t="s">
        <v>314</v>
      </c>
      <c r="F204" s="87" t="s">
        <v>456</v>
      </c>
      <c r="G204" s="88" t="s">
        <v>454</v>
      </c>
      <c r="H204" s="87" t="s">
        <v>435</v>
      </c>
      <c r="I204" s="87" t="s">
        <v>131</v>
      </c>
      <c r="J204" s="101"/>
      <c r="K204" s="90">
        <v>3.1000000000233645</v>
      </c>
      <c r="L204" s="88" t="s">
        <v>133</v>
      </c>
      <c r="M204" s="89">
        <v>2.9100000000000001E-2</v>
      </c>
      <c r="N204" s="89">
        <v>5.0000000000233642E-2</v>
      </c>
      <c r="O204" s="90">
        <v>45196.019056000005</v>
      </c>
      <c r="P204" s="102">
        <v>94.7</v>
      </c>
      <c r="Q204" s="90"/>
      <c r="R204" s="90">
        <v>42.800630039999994</v>
      </c>
      <c r="S204" s="91">
        <v>7.532669842666667E-5</v>
      </c>
      <c r="T204" s="91">
        <f t="shared" si="7"/>
        <v>1.7103020394427537E-3</v>
      </c>
      <c r="U204" s="91">
        <f>R204/'סכום נכסי הקרן'!$C$42</f>
        <v>4.0559535528569471E-4</v>
      </c>
    </row>
    <row r="205" spans="2:21">
      <c r="B205" s="86" t="s">
        <v>595</v>
      </c>
      <c r="C205" s="110">
        <v>1138163</v>
      </c>
      <c r="D205" s="88" t="s">
        <v>120</v>
      </c>
      <c r="E205" s="88" t="s">
        <v>314</v>
      </c>
      <c r="F205" s="87" t="s">
        <v>456</v>
      </c>
      <c r="G205" s="88" t="s">
        <v>454</v>
      </c>
      <c r="H205" s="87" t="s">
        <v>435</v>
      </c>
      <c r="I205" s="87" t="s">
        <v>131</v>
      </c>
      <c r="J205" s="101"/>
      <c r="K205" s="90">
        <v>5.1399929856852378</v>
      </c>
      <c r="L205" s="88" t="s">
        <v>133</v>
      </c>
      <c r="M205" s="89">
        <v>3.95E-2</v>
      </c>
      <c r="N205" s="89">
        <v>5.0797468354430372E-2</v>
      </c>
      <c r="O205" s="90">
        <v>2.4810000000000001E-3</v>
      </c>
      <c r="P205" s="102">
        <v>95.66</v>
      </c>
      <c r="Q205" s="90"/>
      <c r="R205" s="90">
        <v>2.3700000000000002E-6</v>
      </c>
      <c r="S205" s="91">
        <v>1.0337070451651607E-11</v>
      </c>
      <c r="T205" s="91">
        <f t="shared" si="7"/>
        <v>9.4704583313169542E-11</v>
      </c>
      <c r="U205" s="91">
        <f>R205/'סכום נכסי הקרן'!$C$42</f>
        <v>2.2459038362957159E-11</v>
      </c>
    </row>
    <row r="206" spans="2:21">
      <c r="B206" s="86" t="s">
        <v>596</v>
      </c>
      <c r="C206" s="110">
        <v>1143122</v>
      </c>
      <c r="D206" s="88" t="s">
        <v>120</v>
      </c>
      <c r="E206" s="88" t="s">
        <v>314</v>
      </c>
      <c r="F206" s="87" t="s">
        <v>456</v>
      </c>
      <c r="G206" s="88" t="s">
        <v>454</v>
      </c>
      <c r="H206" s="87" t="s">
        <v>435</v>
      </c>
      <c r="I206" s="87" t="s">
        <v>131</v>
      </c>
      <c r="J206" s="101"/>
      <c r="K206" s="90">
        <v>6.8200000000152743</v>
      </c>
      <c r="L206" s="88" t="s">
        <v>133</v>
      </c>
      <c r="M206" s="89">
        <v>3.0499999999999999E-2</v>
      </c>
      <c r="N206" s="89">
        <v>5.5300000000217862E-2</v>
      </c>
      <c r="O206" s="90">
        <v>103926.54855399999</v>
      </c>
      <c r="P206" s="102">
        <v>85.68</v>
      </c>
      <c r="Q206" s="90"/>
      <c r="R206" s="90">
        <v>89.044266801999996</v>
      </c>
      <c r="S206" s="91">
        <v>1.425855566502463E-4</v>
      </c>
      <c r="T206" s="91">
        <f t="shared" si="7"/>
        <v>3.5581857316076392E-3</v>
      </c>
      <c r="U206" s="91">
        <f>R206/'סכום נכסי הקרן'!$C$42</f>
        <v>8.4381797641667111E-4</v>
      </c>
    </row>
    <row r="207" spans="2:21">
      <c r="B207" s="86" t="s">
        <v>597</v>
      </c>
      <c r="C207" s="110">
        <v>1182666</v>
      </c>
      <c r="D207" s="88" t="s">
        <v>120</v>
      </c>
      <c r="E207" s="88" t="s">
        <v>314</v>
      </c>
      <c r="F207" s="87" t="s">
        <v>456</v>
      </c>
      <c r="G207" s="88" t="s">
        <v>454</v>
      </c>
      <c r="H207" s="87" t="s">
        <v>435</v>
      </c>
      <c r="I207" s="87" t="s">
        <v>131</v>
      </c>
      <c r="J207" s="101"/>
      <c r="K207" s="90">
        <v>8.4300000000035986</v>
      </c>
      <c r="L207" s="88" t="s">
        <v>133</v>
      </c>
      <c r="M207" s="89">
        <v>2.63E-2</v>
      </c>
      <c r="N207" s="89">
        <v>5.5E-2</v>
      </c>
      <c r="O207" s="90">
        <v>111665.34</v>
      </c>
      <c r="P207" s="102">
        <v>79.64</v>
      </c>
      <c r="Q207" s="90"/>
      <c r="R207" s="90">
        <v>88.930276775999999</v>
      </c>
      <c r="S207" s="91">
        <v>1.6097250653027568E-4</v>
      </c>
      <c r="T207" s="91">
        <f t="shared" si="7"/>
        <v>3.5536307198295015E-3</v>
      </c>
      <c r="U207" s="91">
        <f>R207/'סכום נכסי הקרן'!$C$42</f>
        <v>8.4273776275973925E-4</v>
      </c>
    </row>
    <row r="208" spans="2:21">
      <c r="B208" s="86" t="s">
        <v>598</v>
      </c>
      <c r="C208" s="110">
        <v>1141647</v>
      </c>
      <c r="D208" s="88" t="s">
        <v>120</v>
      </c>
      <c r="E208" s="88" t="s">
        <v>314</v>
      </c>
      <c r="F208" s="87" t="s">
        <v>599</v>
      </c>
      <c r="G208" s="88" t="s">
        <v>128</v>
      </c>
      <c r="H208" s="87" t="s">
        <v>432</v>
      </c>
      <c r="I208" s="87" t="s">
        <v>318</v>
      </c>
      <c r="J208" s="101"/>
      <c r="K208" s="90">
        <v>0.2299999994209049</v>
      </c>
      <c r="L208" s="88" t="s">
        <v>133</v>
      </c>
      <c r="M208" s="89">
        <v>3.4000000000000002E-2</v>
      </c>
      <c r="N208" s="89">
        <v>5.9499999957006583E-2</v>
      </c>
      <c r="O208" s="90">
        <v>570.36792100000002</v>
      </c>
      <c r="P208" s="102">
        <v>99.91</v>
      </c>
      <c r="Q208" s="90"/>
      <c r="R208" s="90">
        <v>0.56985457099999992</v>
      </c>
      <c r="S208" s="91">
        <v>8.1463221300345537E-6</v>
      </c>
      <c r="T208" s="91">
        <f t="shared" si="7"/>
        <v>2.2771240377915604E-5</v>
      </c>
      <c r="U208" s="91">
        <f>R208/'סכום נכסי הקרן'!$C$42</f>
        <v>5.4001627305466214E-6</v>
      </c>
    </row>
    <row r="209" spans="2:21">
      <c r="B209" s="86" t="s">
        <v>600</v>
      </c>
      <c r="C209" s="110">
        <v>1136068</v>
      </c>
      <c r="D209" s="88" t="s">
        <v>120</v>
      </c>
      <c r="E209" s="88" t="s">
        <v>314</v>
      </c>
      <c r="F209" s="87" t="s">
        <v>462</v>
      </c>
      <c r="G209" s="88" t="s">
        <v>454</v>
      </c>
      <c r="H209" s="87" t="s">
        <v>435</v>
      </c>
      <c r="I209" s="87" t="s">
        <v>131</v>
      </c>
      <c r="J209" s="101"/>
      <c r="K209" s="90">
        <v>1.3100000000695198</v>
      </c>
      <c r="L209" s="88" t="s">
        <v>133</v>
      </c>
      <c r="M209" s="89">
        <v>3.9199999999999999E-2</v>
      </c>
      <c r="N209" s="89">
        <v>5.3400000001220145E-2</v>
      </c>
      <c r="O209" s="90">
        <v>7126.0285009999989</v>
      </c>
      <c r="P209" s="102">
        <v>98.91</v>
      </c>
      <c r="Q209" s="90"/>
      <c r="R209" s="90">
        <v>7.0483550209999999</v>
      </c>
      <c r="S209" s="91">
        <v>7.4240754333471538E-6</v>
      </c>
      <c r="T209" s="91">
        <f t="shared" si="7"/>
        <v>2.8165043261902588E-4</v>
      </c>
      <c r="U209" s="91">
        <f>R209/'סכום נכסי הקרן'!$C$42</f>
        <v>6.6792943380751359E-5</v>
      </c>
    </row>
    <row r="210" spans="2:21">
      <c r="B210" s="86" t="s">
        <v>601</v>
      </c>
      <c r="C210" s="110">
        <v>1160647</v>
      </c>
      <c r="D210" s="88" t="s">
        <v>120</v>
      </c>
      <c r="E210" s="88" t="s">
        <v>314</v>
      </c>
      <c r="F210" s="87" t="s">
        <v>462</v>
      </c>
      <c r="G210" s="88" t="s">
        <v>454</v>
      </c>
      <c r="H210" s="87" t="s">
        <v>435</v>
      </c>
      <c r="I210" s="87" t="s">
        <v>131</v>
      </c>
      <c r="J210" s="101"/>
      <c r="K210" s="90">
        <v>6.3799999999979056</v>
      </c>
      <c r="L210" s="88" t="s">
        <v>133</v>
      </c>
      <c r="M210" s="89">
        <v>2.64E-2</v>
      </c>
      <c r="N210" s="89">
        <v>5.3399999999997005E-2</v>
      </c>
      <c r="O210" s="90">
        <v>236703.476646</v>
      </c>
      <c r="P210" s="102">
        <v>84.75</v>
      </c>
      <c r="Q210" s="90"/>
      <c r="R210" s="90">
        <v>200.60619645899999</v>
      </c>
      <c r="S210" s="91">
        <v>1.4466904433685739E-4</v>
      </c>
      <c r="T210" s="91">
        <f t="shared" si="7"/>
        <v>8.0161714116832993E-3</v>
      </c>
      <c r="U210" s="91">
        <f>R210/'סכום נכסי הקרן'!$C$42</f>
        <v>1.901022051527258E-3</v>
      </c>
    </row>
    <row r="211" spans="2:21">
      <c r="B211" s="86" t="s">
        <v>602</v>
      </c>
      <c r="C211" s="110">
        <v>1179928</v>
      </c>
      <c r="D211" s="88" t="s">
        <v>120</v>
      </c>
      <c r="E211" s="88" t="s">
        <v>314</v>
      </c>
      <c r="F211" s="87" t="s">
        <v>462</v>
      </c>
      <c r="G211" s="88" t="s">
        <v>454</v>
      </c>
      <c r="H211" s="87" t="s">
        <v>435</v>
      </c>
      <c r="I211" s="87" t="s">
        <v>131</v>
      </c>
      <c r="J211" s="101"/>
      <c r="K211" s="90">
        <v>7.9799999999848783</v>
      </c>
      <c r="L211" s="88" t="s">
        <v>133</v>
      </c>
      <c r="M211" s="89">
        <v>2.5000000000000001E-2</v>
      </c>
      <c r="N211" s="89">
        <v>5.5299999999889292E-2</v>
      </c>
      <c r="O211" s="90">
        <v>93579.651796999999</v>
      </c>
      <c r="P211" s="102">
        <v>79.150000000000006</v>
      </c>
      <c r="Q211" s="90"/>
      <c r="R211" s="90">
        <v>74.068294393999992</v>
      </c>
      <c r="S211" s="91">
        <v>7.0168216618455713E-5</v>
      </c>
      <c r="T211" s="91">
        <f t="shared" si="7"/>
        <v>2.9597497710130549E-3</v>
      </c>
      <c r="U211" s="91">
        <f>R211/'סכום נכסי הקרן'!$C$42</f>
        <v>7.0189985876525332E-4</v>
      </c>
    </row>
    <row r="212" spans="2:21">
      <c r="B212" s="86" t="s">
        <v>603</v>
      </c>
      <c r="C212" s="110">
        <v>1143411</v>
      </c>
      <c r="D212" s="88" t="s">
        <v>120</v>
      </c>
      <c r="E212" s="88" t="s">
        <v>314</v>
      </c>
      <c r="F212" s="87" t="s">
        <v>584</v>
      </c>
      <c r="G212" s="88" t="s">
        <v>454</v>
      </c>
      <c r="H212" s="87" t="s">
        <v>435</v>
      </c>
      <c r="I212" s="87" t="s">
        <v>131</v>
      </c>
      <c r="J212" s="101"/>
      <c r="K212" s="90">
        <v>5.5999999999885555</v>
      </c>
      <c r="L212" s="88" t="s">
        <v>133</v>
      </c>
      <c r="M212" s="89">
        <v>3.4300000000000004E-2</v>
      </c>
      <c r="N212" s="89">
        <v>5.2599999999917026E-2</v>
      </c>
      <c r="O212" s="90">
        <v>76398.712159999995</v>
      </c>
      <c r="P212" s="102">
        <v>91.5</v>
      </c>
      <c r="Q212" s="90"/>
      <c r="R212" s="90">
        <v>69.904821632999997</v>
      </c>
      <c r="S212" s="91">
        <v>2.5141079426089244E-4</v>
      </c>
      <c r="T212" s="91">
        <f t="shared" si="7"/>
        <v>2.7933784828416473E-3</v>
      </c>
      <c r="U212" s="91">
        <f>R212/'סכום נכסי הקרן'!$C$42</f>
        <v>6.6244517755747871E-4</v>
      </c>
    </row>
    <row r="213" spans="2:21">
      <c r="B213" s="86" t="s">
        <v>604</v>
      </c>
      <c r="C213" s="110">
        <v>1184191</v>
      </c>
      <c r="D213" s="88" t="s">
        <v>120</v>
      </c>
      <c r="E213" s="88" t="s">
        <v>314</v>
      </c>
      <c r="F213" s="87" t="s">
        <v>584</v>
      </c>
      <c r="G213" s="88" t="s">
        <v>454</v>
      </c>
      <c r="H213" s="87" t="s">
        <v>435</v>
      </c>
      <c r="I213" s="87" t="s">
        <v>131</v>
      </c>
      <c r="J213" s="101"/>
      <c r="K213" s="90">
        <v>6.8399999999961301</v>
      </c>
      <c r="L213" s="88" t="s">
        <v>133</v>
      </c>
      <c r="M213" s="89">
        <v>2.98E-2</v>
      </c>
      <c r="N213" s="89">
        <v>5.5100000000038687E-2</v>
      </c>
      <c r="O213" s="90">
        <v>60595.817113999998</v>
      </c>
      <c r="P213" s="102">
        <v>85.31</v>
      </c>
      <c r="Q213" s="90"/>
      <c r="R213" s="90">
        <v>51.694291579999998</v>
      </c>
      <c r="S213" s="91">
        <v>1.54367661454729E-4</v>
      </c>
      <c r="T213" s="91">
        <f t="shared" si="7"/>
        <v>2.0656904404022735E-3</v>
      </c>
      <c r="U213" s="91">
        <f>R213/'סכום נכסי הקרן'!$C$42</f>
        <v>4.8987513828738954E-4</v>
      </c>
    </row>
    <row r="214" spans="2:21">
      <c r="B214" s="86" t="s">
        <v>605</v>
      </c>
      <c r="C214" s="110">
        <v>1139815</v>
      </c>
      <c r="D214" s="88" t="s">
        <v>120</v>
      </c>
      <c r="E214" s="88" t="s">
        <v>314</v>
      </c>
      <c r="F214" s="87" t="s">
        <v>474</v>
      </c>
      <c r="G214" s="88" t="s">
        <v>454</v>
      </c>
      <c r="H214" s="87" t="s">
        <v>435</v>
      </c>
      <c r="I214" s="87" t="s">
        <v>131</v>
      </c>
      <c r="J214" s="101"/>
      <c r="K214" s="90">
        <v>2.2499999999967484</v>
      </c>
      <c r="L214" s="88" t="s">
        <v>133</v>
      </c>
      <c r="M214" s="89">
        <v>3.61E-2</v>
      </c>
      <c r="N214" s="89">
        <v>4.9499999999967487E-2</v>
      </c>
      <c r="O214" s="90">
        <v>157249.41968699999</v>
      </c>
      <c r="P214" s="102">
        <v>97.78</v>
      </c>
      <c r="Q214" s="90"/>
      <c r="R214" s="90">
        <v>153.75847733000001</v>
      </c>
      <c r="S214" s="91">
        <v>2.0488523737719868E-4</v>
      </c>
      <c r="T214" s="91">
        <f t="shared" si="7"/>
        <v>6.1441487453185971E-3</v>
      </c>
      <c r="U214" s="91">
        <f>R214/'סכום נכסי הקרן'!$C$42</f>
        <v>1.457074911807742E-3</v>
      </c>
    </row>
    <row r="215" spans="2:21">
      <c r="B215" s="86" t="s">
        <v>606</v>
      </c>
      <c r="C215" s="110">
        <v>1155522</v>
      </c>
      <c r="D215" s="88" t="s">
        <v>120</v>
      </c>
      <c r="E215" s="88" t="s">
        <v>314</v>
      </c>
      <c r="F215" s="87" t="s">
        <v>474</v>
      </c>
      <c r="G215" s="88" t="s">
        <v>454</v>
      </c>
      <c r="H215" s="87" t="s">
        <v>435</v>
      </c>
      <c r="I215" s="87" t="s">
        <v>131</v>
      </c>
      <c r="J215" s="101"/>
      <c r="K215" s="90">
        <v>3.2500000000200044</v>
      </c>
      <c r="L215" s="88" t="s">
        <v>133</v>
      </c>
      <c r="M215" s="89">
        <v>3.3000000000000002E-2</v>
      </c>
      <c r="N215" s="89">
        <v>4.8700000000488117E-2</v>
      </c>
      <c r="O215" s="90">
        <v>52316.263926</v>
      </c>
      <c r="P215" s="102">
        <v>95.55</v>
      </c>
      <c r="Q215" s="90"/>
      <c r="R215" s="90">
        <v>49.988190187999997</v>
      </c>
      <c r="S215" s="91">
        <v>1.6966794962136567E-4</v>
      </c>
      <c r="T215" s="91">
        <f t="shared" si="7"/>
        <v>1.9975150727147722E-3</v>
      </c>
      <c r="U215" s="91">
        <f>R215/'סכום נכסי הקרן'!$C$42</f>
        <v>4.7370746039117746E-4</v>
      </c>
    </row>
    <row r="216" spans="2:21">
      <c r="B216" s="86" t="s">
        <v>607</v>
      </c>
      <c r="C216" s="110">
        <v>1159359</v>
      </c>
      <c r="D216" s="88" t="s">
        <v>120</v>
      </c>
      <c r="E216" s="88" t="s">
        <v>314</v>
      </c>
      <c r="F216" s="87" t="s">
        <v>474</v>
      </c>
      <c r="G216" s="88" t="s">
        <v>454</v>
      </c>
      <c r="H216" s="87" t="s">
        <v>435</v>
      </c>
      <c r="I216" s="87" t="s">
        <v>131</v>
      </c>
      <c r="J216" s="101"/>
      <c r="K216" s="90">
        <v>5.55999999999813</v>
      </c>
      <c r="L216" s="88" t="s">
        <v>133</v>
      </c>
      <c r="M216" s="89">
        <v>2.6200000000000001E-2</v>
      </c>
      <c r="N216" s="89">
        <v>5.3299999999975069E-2</v>
      </c>
      <c r="O216" s="90">
        <v>146741.71615600001</v>
      </c>
      <c r="P216" s="102">
        <v>87.48</v>
      </c>
      <c r="Q216" s="90"/>
      <c r="R216" s="90">
        <v>128.369648404</v>
      </c>
      <c r="S216" s="91">
        <v>1.134576627530906E-4</v>
      </c>
      <c r="T216" s="91">
        <f t="shared" si="7"/>
        <v>5.1296177477463713E-3</v>
      </c>
      <c r="U216" s="91">
        <f>R216/'סכום נכסי הקרן'!$C$42</f>
        <v>1.2164805308627672E-3</v>
      </c>
    </row>
    <row r="217" spans="2:21">
      <c r="B217" s="86" t="s">
        <v>608</v>
      </c>
      <c r="C217" s="110">
        <v>1141829</v>
      </c>
      <c r="D217" s="88" t="s">
        <v>120</v>
      </c>
      <c r="E217" s="88" t="s">
        <v>314</v>
      </c>
      <c r="F217" s="87" t="s">
        <v>609</v>
      </c>
      <c r="G217" s="88" t="s">
        <v>128</v>
      </c>
      <c r="H217" s="87" t="s">
        <v>432</v>
      </c>
      <c r="I217" s="87" t="s">
        <v>318</v>
      </c>
      <c r="J217" s="101"/>
      <c r="K217" s="90">
        <v>2.5500000000047542</v>
      </c>
      <c r="L217" s="88" t="s">
        <v>133</v>
      </c>
      <c r="M217" s="89">
        <v>2.3E-2</v>
      </c>
      <c r="N217" s="89">
        <v>5.7200000000145822E-2</v>
      </c>
      <c r="O217" s="90">
        <v>68562.927567000006</v>
      </c>
      <c r="P217" s="102">
        <v>92.03</v>
      </c>
      <c r="Q217" s="90"/>
      <c r="R217" s="90">
        <v>63.098460713999998</v>
      </c>
      <c r="S217" s="91">
        <v>8.3984937835542082E-5</v>
      </c>
      <c r="T217" s="91">
        <f t="shared" si="7"/>
        <v>2.5213980715703662E-3</v>
      </c>
      <c r="U217" s="91">
        <f>R217/'סכום נכסי הקרן'!$C$42</f>
        <v>5.9794546405876419E-4</v>
      </c>
    </row>
    <row r="218" spans="2:21">
      <c r="B218" s="86" t="s">
        <v>610</v>
      </c>
      <c r="C218" s="110">
        <v>1173566</v>
      </c>
      <c r="D218" s="88" t="s">
        <v>120</v>
      </c>
      <c r="E218" s="88" t="s">
        <v>314</v>
      </c>
      <c r="F218" s="87" t="s">
        <v>609</v>
      </c>
      <c r="G218" s="88" t="s">
        <v>128</v>
      </c>
      <c r="H218" s="87" t="s">
        <v>432</v>
      </c>
      <c r="I218" s="87" t="s">
        <v>318</v>
      </c>
      <c r="J218" s="101"/>
      <c r="K218" s="90">
        <v>2.6899999999834328</v>
      </c>
      <c r="L218" s="88" t="s">
        <v>133</v>
      </c>
      <c r="M218" s="89">
        <v>2.1499999999999998E-2</v>
      </c>
      <c r="N218" s="89">
        <v>6.0199999999857992E-2</v>
      </c>
      <c r="O218" s="90">
        <v>35404.633184999999</v>
      </c>
      <c r="P218" s="102">
        <v>90.37</v>
      </c>
      <c r="Q218" s="90">
        <v>1.8060460149999999</v>
      </c>
      <c r="R218" s="90">
        <v>33.801213023999999</v>
      </c>
      <c r="S218" s="91">
        <v>6.308901316053827E-5</v>
      </c>
      <c r="T218" s="91">
        <f t="shared" si="7"/>
        <v>1.3506876771804215E-3</v>
      </c>
      <c r="U218" s="91">
        <f>R218/'סכום נכסי הקרן'!$C$42</f>
        <v>3.2031339241371439E-4</v>
      </c>
    </row>
    <row r="219" spans="2:21">
      <c r="B219" s="86" t="s">
        <v>611</v>
      </c>
      <c r="C219" s="110">
        <v>1136464</v>
      </c>
      <c r="D219" s="88" t="s">
        <v>120</v>
      </c>
      <c r="E219" s="88" t="s">
        <v>314</v>
      </c>
      <c r="F219" s="87" t="s">
        <v>609</v>
      </c>
      <c r="G219" s="88" t="s">
        <v>128</v>
      </c>
      <c r="H219" s="87" t="s">
        <v>432</v>
      </c>
      <c r="I219" s="87" t="s">
        <v>318</v>
      </c>
      <c r="J219" s="101"/>
      <c r="K219" s="90">
        <v>1.839999999996536</v>
      </c>
      <c r="L219" s="88" t="s">
        <v>133</v>
      </c>
      <c r="M219" s="89">
        <v>2.75E-2</v>
      </c>
      <c r="N219" s="89">
        <v>5.9699999999722857E-2</v>
      </c>
      <c r="O219" s="90">
        <v>36594.106356999997</v>
      </c>
      <c r="P219" s="102">
        <v>94.66</v>
      </c>
      <c r="Q219" s="90"/>
      <c r="R219" s="90">
        <v>34.639979868000005</v>
      </c>
      <c r="S219" s="91">
        <v>1.1624990275447838E-4</v>
      </c>
      <c r="T219" s="91">
        <f t="shared" si="7"/>
        <v>1.3842045820149881E-3</v>
      </c>
      <c r="U219" s="91">
        <f>R219/'סכום נכסי הקרן'!$C$42</f>
        <v>3.2826187204534841E-4</v>
      </c>
    </row>
    <row r="220" spans="2:21">
      <c r="B220" s="86" t="s">
        <v>612</v>
      </c>
      <c r="C220" s="110">
        <v>1139591</v>
      </c>
      <c r="D220" s="88" t="s">
        <v>120</v>
      </c>
      <c r="E220" s="88" t="s">
        <v>314</v>
      </c>
      <c r="F220" s="87" t="s">
        <v>609</v>
      </c>
      <c r="G220" s="88" t="s">
        <v>128</v>
      </c>
      <c r="H220" s="87" t="s">
        <v>432</v>
      </c>
      <c r="I220" s="87" t="s">
        <v>318</v>
      </c>
      <c r="J220" s="101"/>
      <c r="K220" s="90">
        <v>0.65999999996992431</v>
      </c>
      <c r="L220" s="88" t="s">
        <v>133</v>
      </c>
      <c r="M220" s="89">
        <v>2.4E-2</v>
      </c>
      <c r="N220" s="89">
        <v>5.9299999996215443E-2</v>
      </c>
      <c r="O220" s="90">
        <v>8145.9918509999998</v>
      </c>
      <c r="P220" s="102">
        <v>97.96</v>
      </c>
      <c r="Q220" s="90"/>
      <c r="R220" s="90">
        <v>7.9798136139999993</v>
      </c>
      <c r="S220" s="91">
        <v>6.9985871972429281E-5</v>
      </c>
      <c r="T220" s="91">
        <f t="shared" si="7"/>
        <v>3.1887127562473731E-4</v>
      </c>
      <c r="U220" s="91">
        <f>R220/'סכום נכסי הקרן'!$C$42</f>
        <v>7.5619805943491058E-5</v>
      </c>
    </row>
    <row r="221" spans="2:21">
      <c r="B221" s="86" t="s">
        <v>613</v>
      </c>
      <c r="C221" s="110">
        <v>1158740</v>
      </c>
      <c r="D221" s="88" t="s">
        <v>120</v>
      </c>
      <c r="E221" s="88" t="s">
        <v>314</v>
      </c>
      <c r="F221" s="87" t="s">
        <v>478</v>
      </c>
      <c r="G221" s="88" t="s">
        <v>129</v>
      </c>
      <c r="H221" s="87" t="s">
        <v>479</v>
      </c>
      <c r="I221" s="87" t="s">
        <v>318</v>
      </c>
      <c r="J221" s="101"/>
      <c r="K221" s="90">
        <v>1.7999999988252751</v>
      </c>
      <c r="L221" s="88" t="s">
        <v>133</v>
      </c>
      <c r="M221" s="89">
        <v>3.2500000000000001E-2</v>
      </c>
      <c r="N221" s="89">
        <v>6.3399999962702486E-2</v>
      </c>
      <c r="O221" s="90">
        <v>713.02538100000004</v>
      </c>
      <c r="P221" s="102">
        <v>95.51</v>
      </c>
      <c r="Q221" s="90"/>
      <c r="R221" s="90">
        <v>0.68101053099999997</v>
      </c>
      <c r="S221" s="91">
        <v>1.7205811261729718E-6</v>
      </c>
      <c r="T221" s="91">
        <f t="shared" si="7"/>
        <v>2.7213003616133047E-5</v>
      </c>
      <c r="U221" s="91">
        <f>R221/'סכום נכסי הקרן'!$C$42</f>
        <v>6.4535196798762971E-6</v>
      </c>
    </row>
    <row r="222" spans="2:21">
      <c r="B222" s="86" t="s">
        <v>614</v>
      </c>
      <c r="C222" s="110">
        <v>1191832</v>
      </c>
      <c r="D222" s="88" t="s">
        <v>120</v>
      </c>
      <c r="E222" s="88" t="s">
        <v>314</v>
      </c>
      <c r="F222" s="87" t="s">
        <v>478</v>
      </c>
      <c r="G222" s="88" t="s">
        <v>129</v>
      </c>
      <c r="H222" s="87" t="s">
        <v>479</v>
      </c>
      <c r="I222" s="87" t="s">
        <v>318</v>
      </c>
      <c r="J222" s="101"/>
      <c r="K222" s="90">
        <v>2.5800000000074506</v>
      </c>
      <c r="L222" s="88" t="s">
        <v>133</v>
      </c>
      <c r="M222" s="89">
        <v>5.7000000000000002E-2</v>
      </c>
      <c r="N222" s="89">
        <v>6.650000000029492E-2</v>
      </c>
      <c r="O222" s="90">
        <v>65639.368304000003</v>
      </c>
      <c r="P222" s="102">
        <v>98.15</v>
      </c>
      <c r="Q222" s="90"/>
      <c r="R222" s="90">
        <v>64.425037794000005</v>
      </c>
      <c r="S222" s="91">
        <v>3.0608524352756849E-4</v>
      </c>
      <c r="T222" s="91">
        <f t="shared" si="7"/>
        <v>2.5744077465046284E-3</v>
      </c>
      <c r="U222" s="91">
        <f>R222/'סכום נכסי הקרן'!$C$42</f>
        <v>6.1051662251072197E-4</v>
      </c>
    </row>
    <row r="223" spans="2:21">
      <c r="B223" s="86" t="s">
        <v>615</v>
      </c>
      <c r="C223" s="110">
        <v>1161678</v>
      </c>
      <c r="D223" s="88" t="s">
        <v>120</v>
      </c>
      <c r="E223" s="88" t="s">
        <v>314</v>
      </c>
      <c r="F223" s="87" t="s">
        <v>482</v>
      </c>
      <c r="G223" s="88" t="s">
        <v>129</v>
      </c>
      <c r="H223" s="87" t="s">
        <v>479</v>
      </c>
      <c r="I223" s="87" t="s">
        <v>318</v>
      </c>
      <c r="J223" s="101"/>
      <c r="K223" s="90">
        <v>2.1300000000143462</v>
      </c>
      <c r="L223" s="88" t="s">
        <v>133</v>
      </c>
      <c r="M223" s="89">
        <v>2.7999999999999997E-2</v>
      </c>
      <c r="N223" s="89">
        <v>6.2000000000468451E-2</v>
      </c>
      <c r="O223" s="90">
        <v>36362.251083000003</v>
      </c>
      <c r="P223" s="102">
        <v>93.93</v>
      </c>
      <c r="Q223" s="90"/>
      <c r="R223" s="90">
        <v>34.155061627000002</v>
      </c>
      <c r="S223" s="91">
        <v>1.0458284903509011E-4</v>
      </c>
      <c r="T223" s="91">
        <f t="shared" si="7"/>
        <v>1.3648273752829795E-3</v>
      </c>
      <c r="U223" s="91">
        <f>R223/'סכום נכסי הקרן'!$C$42</f>
        <v>3.2366659889027804E-4</v>
      </c>
    </row>
    <row r="224" spans="2:21">
      <c r="B224" s="86" t="s">
        <v>616</v>
      </c>
      <c r="C224" s="110">
        <v>1192459</v>
      </c>
      <c r="D224" s="88" t="s">
        <v>120</v>
      </c>
      <c r="E224" s="88" t="s">
        <v>314</v>
      </c>
      <c r="F224" s="87" t="s">
        <v>482</v>
      </c>
      <c r="G224" s="88" t="s">
        <v>129</v>
      </c>
      <c r="H224" s="87" t="s">
        <v>479</v>
      </c>
      <c r="I224" s="87" t="s">
        <v>318</v>
      </c>
      <c r="J224" s="101"/>
      <c r="K224" s="90">
        <v>3.7400000000151148</v>
      </c>
      <c r="L224" s="88" t="s">
        <v>133</v>
      </c>
      <c r="M224" s="89">
        <v>5.6500000000000002E-2</v>
      </c>
      <c r="N224" s="89">
        <v>6.3000000000346376E-2</v>
      </c>
      <c r="O224" s="90">
        <v>64083.327920999989</v>
      </c>
      <c r="P224" s="102">
        <v>99.11</v>
      </c>
      <c r="Q224" s="90"/>
      <c r="R224" s="90">
        <v>63.512983846000004</v>
      </c>
      <c r="S224" s="91">
        <v>2.1013131843668841E-4</v>
      </c>
      <c r="T224" s="91">
        <f t="shared" si="7"/>
        <v>2.5379623080639233E-3</v>
      </c>
      <c r="U224" s="91">
        <f>R224/'סכום נכסי הקרן'!$C$42</f>
        <v>6.0187364588320353E-4</v>
      </c>
    </row>
    <row r="225" spans="2:21">
      <c r="B225" s="86" t="s">
        <v>617</v>
      </c>
      <c r="C225" s="110">
        <v>7390149</v>
      </c>
      <c r="D225" s="88" t="s">
        <v>120</v>
      </c>
      <c r="E225" s="88" t="s">
        <v>314</v>
      </c>
      <c r="F225" s="87" t="s">
        <v>618</v>
      </c>
      <c r="G225" s="88" t="s">
        <v>491</v>
      </c>
      <c r="H225" s="87" t="s">
        <v>486</v>
      </c>
      <c r="I225" s="87" t="s">
        <v>131</v>
      </c>
      <c r="J225" s="101"/>
      <c r="K225" s="90">
        <v>1.6600000000422284</v>
      </c>
      <c r="L225" s="88" t="s">
        <v>133</v>
      </c>
      <c r="M225" s="89">
        <v>0.04</v>
      </c>
      <c r="N225" s="89">
        <v>5.1699999999788859E-2</v>
      </c>
      <c r="O225" s="90">
        <v>1432.4462820000001</v>
      </c>
      <c r="P225" s="102">
        <v>99.19</v>
      </c>
      <c r="Q225" s="90"/>
      <c r="R225" s="90">
        <v>1.4208434589999999</v>
      </c>
      <c r="S225" s="91">
        <v>5.4359152446304065E-6</v>
      </c>
      <c r="T225" s="91">
        <f t="shared" si="7"/>
        <v>5.6776534910479944E-5</v>
      </c>
      <c r="U225" s="91">
        <f>R225/'סכום נכסי הקרן'!$C$42</f>
        <v>1.3464463187104533E-5</v>
      </c>
    </row>
    <row r="226" spans="2:21">
      <c r="B226" s="86" t="s">
        <v>619</v>
      </c>
      <c r="C226" s="110">
        <v>7390222</v>
      </c>
      <c r="D226" s="88" t="s">
        <v>120</v>
      </c>
      <c r="E226" s="88" t="s">
        <v>314</v>
      </c>
      <c r="F226" s="87" t="s">
        <v>618</v>
      </c>
      <c r="G226" s="88" t="s">
        <v>491</v>
      </c>
      <c r="H226" s="87" t="s">
        <v>479</v>
      </c>
      <c r="I226" s="87" t="s">
        <v>318</v>
      </c>
      <c r="J226" s="101"/>
      <c r="K226" s="90">
        <v>3.8099999999073089</v>
      </c>
      <c r="L226" s="88" t="s">
        <v>133</v>
      </c>
      <c r="M226" s="89">
        <v>0.04</v>
      </c>
      <c r="N226" s="89">
        <v>5.1099999999184763E-2</v>
      </c>
      <c r="O226" s="90">
        <v>9233.3351590000002</v>
      </c>
      <c r="P226" s="102">
        <v>96.98</v>
      </c>
      <c r="Q226" s="90"/>
      <c r="R226" s="90">
        <v>8.9544883430000013</v>
      </c>
      <c r="S226" s="91">
        <v>1.1925322231840388E-5</v>
      </c>
      <c r="T226" s="91">
        <f t="shared" si="7"/>
        <v>3.5781902417993632E-4</v>
      </c>
      <c r="U226" s="91">
        <f>R226/'סכום נכסי הקרן'!$C$42</f>
        <v>8.4856201356999883E-5</v>
      </c>
    </row>
    <row r="227" spans="2:21">
      <c r="B227" s="86" t="s">
        <v>620</v>
      </c>
      <c r="C227" s="110">
        <v>2590388</v>
      </c>
      <c r="D227" s="88" t="s">
        <v>120</v>
      </c>
      <c r="E227" s="88" t="s">
        <v>314</v>
      </c>
      <c r="F227" s="87" t="s">
        <v>621</v>
      </c>
      <c r="G227" s="88" t="s">
        <v>348</v>
      </c>
      <c r="H227" s="87" t="s">
        <v>479</v>
      </c>
      <c r="I227" s="87" t="s">
        <v>318</v>
      </c>
      <c r="J227" s="101"/>
      <c r="K227" s="90">
        <v>0.73000000011635391</v>
      </c>
      <c r="L227" s="88" t="s">
        <v>133</v>
      </c>
      <c r="M227" s="89">
        <v>5.9000000000000004E-2</v>
      </c>
      <c r="N227" s="89">
        <v>6.1500000004155495E-2</v>
      </c>
      <c r="O227" s="90">
        <v>2967.9945870000001</v>
      </c>
      <c r="P227" s="102">
        <v>101.35</v>
      </c>
      <c r="Q227" s="90"/>
      <c r="R227" s="90">
        <v>3.0080625049999998</v>
      </c>
      <c r="S227" s="91">
        <v>5.6398577603996201E-6</v>
      </c>
      <c r="T227" s="91">
        <f t="shared" si="7"/>
        <v>1.2020139498565146E-4</v>
      </c>
      <c r="U227" s="91">
        <f>R227/'סכום נכסי הקרן'!$C$42</f>
        <v>2.8505565906315616E-5</v>
      </c>
    </row>
    <row r="228" spans="2:21">
      <c r="B228" s="86" t="s">
        <v>622</v>
      </c>
      <c r="C228" s="110">
        <v>2590511</v>
      </c>
      <c r="D228" s="88" t="s">
        <v>120</v>
      </c>
      <c r="E228" s="88" t="s">
        <v>314</v>
      </c>
      <c r="F228" s="87" t="s">
        <v>621</v>
      </c>
      <c r="G228" s="88" t="s">
        <v>348</v>
      </c>
      <c r="H228" s="87" t="s">
        <v>479</v>
      </c>
      <c r="I228" s="87" t="s">
        <v>318</v>
      </c>
      <c r="J228" s="101"/>
      <c r="K228" s="90">
        <v>3.4099984094293005</v>
      </c>
      <c r="L228" s="88" t="s">
        <v>133</v>
      </c>
      <c r="M228" s="89">
        <v>2.7000000000000003E-2</v>
      </c>
      <c r="N228" s="89">
        <v>6.6898623853211006E-2</v>
      </c>
      <c r="O228" s="90">
        <v>2.4876999999999996E-2</v>
      </c>
      <c r="P228" s="102">
        <v>87.63</v>
      </c>
      <c r="Q228" s="90"/>
      <c r="R228" s="90">
        <v>2.1800000000000001E-5</v>
      </c>
      <c r="S228" s="91">
        <v>3.3271007091129969E-11</v>
      </c>
      <c r="T228" s="91">
        <f t="shared" si="7"/>
        <v>8.7112232752198146E-10</v>
      </c>
      <c r="U228" s="91">
        <f>R228/'סכום נכסי הקרן'!$C$42</f>
        <v>2.065852473892262E-10</v>
      </c>
    </row>
    <row r="229" spans="2:21">
      <c r="B229" s="86" t="s">
        <v>623</v>
      </c>
      <c r="C229" s="110">
        <v>1137975</v>
      </c>
      <c r="D229" s="88" t="s">
        <v>120</v>
      </c>
      <c r="E229" s="88" t="s">
        <v>314</v>
      </c>
      <c r="F229" s="87" t="s">
        <v>624</v>
      </c>
      <c r="G229" s="88" t="s">
        <v>510</v>
      </c>
      <c r="H229" s="87" t="s">
        <v>479</v>
      </c>
      <c r="I229" s="87" t="s">
        <v>318</v>
      </c>
      <c r="J229" s="101"/>
      <c r="K229" s="90">
        <v>1.88</v>
      </c>
      <c r="L229" s="88" t="s">
        <v>133</v>
      </c>
      <c r="M229" s="89">
        <v>4.3499999999999997E-2</v>
      </c>
      <c r="N229" s="89">
        <v>0.23023460410557184</v>
      </c>
      <c r="O229" s="90">
        <v>9.1799999999999998E-4</v>
      </c>
      <c r="P229" s="102">
        <v>72.69</v>
      </c>
      <c r="Q229" s="90"/>
      <c r="R229" s="90">
        <v>6.8199999999999999E-7</v>
      </c>
      <c r="S229" s="91">
        <v>8.8129351185111668E-13</v>
      </c>
      <c r="T229" s="91">
        <f t="shared" si="7"/>
        <v>2.7252542539907859E-11</v>
      </c>
      <c r="U229" s="91">
        <f>R229/'סכום נכסי הקרן'!$C$42</f>
        <v>6.4628962715345076E-12</v>
      </c>
    </row>
    <row r="230" spans="2:21">
      <c r="B230" s="86" t="s">
        <v>625</v>
      </c>
      <c r="C230" s="110">
        <v>1141191</v>
      </c>
      <c r="D230" s="88" t="s">
        <v>120</v>
      </c>
      <c r="E230" s="88" t="s">
        <v>314</v>
      </c>
      <c r="F230" s="87" t="s">
        <v>626</v>
      </c>
      <c r="G230" s="88" t="s">
        <v>518</v>
      </c>
      <c r="H230" s="87" t="s">
        <v>486</v>
      </c>
      <c r="I230" s="87" t="s">
        <v>131</v>
      </c>
      <c r="J230" s="101"/>
      <c r="K230" s="90">
        <v>1.0100000000459626</v>
      </c>
      <c r="L230" s="88" t="s">
        <v>133</v>
      </c>
      <c r="M230" s="89">
        <v>3.0499999999999999E-2</v>
      </c>
      <c r="N230" s="89">
        <v>6.2799999996647426E-2</v>
      </c>
      <c r="O230" s="90">
        <v>3787.2798360000002</v>
      </c>
      <c r="P230" s="102">
        <v>97.66</v>
      </c>
      <c r="Q230" s="90"/>
      <c r="R230" s="90">
        <v>3.6986574829999999</v>
      </c>
      <c r="S230" s="91">
        <v>3.3853537160606945E-5</v>
      </c>
      <c r="T230" s="91">
        <f t="shared" si="7"/>
        <v>1.477973906099795E-4</v>
      </c>
      <c r="U230" s="91">
        <f>R230/'סכום נכסי הקרן'!$C$42</f>
        <v>3.5049911519888421E-5</v>
      </c>
    </row>
    <row r="231" spans="2:21">
      <c r="B231" s="86" t="s">
        <v>627</v>
      </c>
      <c r="C231" s="110">
        <v>1168368</v>
      </c>
      <c r="D231" s="88" t="s">
        <v>120</v>
      </c>
      <c r="E231" s="88" t="s">
        <v>314</v>
      </c>
      <c r="F231" s="87" t="s">
        <v>626</v>
      </c>
      <c r="G231" s="88" t="s">
        <v>518</v>
      </c>
      <c r="H231" s="87" t="s">
        <v>486</v>
      </c>
      <c r="I231" s="87" t="s">
        <v>131</v>
      </c>
      <c r="J231" s="101"/>
      <c r="K231" s="90">
        <v>3.1299999999956505</v>
      </c>
      <c r="L231" s="88" t="s">
        <v>133</v>
      </c>
      <c r="M231" s="89">
        <v>2.58E-2</v>
      </c>
      <c r="N231" s="89">
        <v>6.0999999999631974E-2</v>
      </c>
      <c r="O231" s="90">
        <v>33027.470173000002</v>
      </c>
      <c r="P231" s="102">
        <v>90.5</v>
      </c>
      <c r="Q231" s="90"/>
      <c r="R231" s="90">
        <v>29.889860501000001</v>
      </c>
      <c r="S231" s="91">
        <v>1.0916908844596493E-4</v>
      </c>
      <c r="T231" s="91">
        <f t="shared" si="7"/>
        <v>1.1943910481164431E-3</v>
      </c>
      <c r="U231" s="91">
        <f>R231/'סכום נכסי הקרן'!$C$42</f>
        <v>2.8324790027653879E-4</v>
      </c>
    </row>
    <row r="232" spans="2:21">
      <c r="B232" s="86" t="s">
        <v>628</v>
      </c>
      <c r="C232" s="110">
        <v>2380046</v>
      </c>
      <c r="D232" s="88" t="s">
        <v>120</v>
      </c>
      <c r="E232" s="88" t="s">
        <v>314</v>
      </c>
      <c r="F232" s="87" t="s">
        <v>629</v>
      </c>
      <c r="G232" s="88" t="s">
        <v>129</v>
      </c>
      <c r="H232" s="87" t="s">
        <v>479</v>
      </c>
      <c r="I232" s="87" t="s">
        <v>318</v>
      </c>
      <c r="J232" s="101"/>
      <c r="K232" s="90">
        <v>0.98000000000831411</v>
      </c>
      <c r="L232" s="88" t="s">
        <v>133</v>
      </c>
      <c r="M232" s="89">
        <v>2.9500000000000002E-2</v>
      </c>
      <c r="N232" s="89">
        <v>5.3700000001134306E-2</v>
      </c>
      <c r="O232" s="90">
        <v>17098.395365</v>
      </c>
      <c r="P232" s="102">
        <v>98.48</v>
      </c>
      <c r="Q232" s="90"/>
      <c r="R232" s="90">
        <v>16.838499757000001</v>
      </c>
      <c r="S232" s="91">
        <v>2.3907259657862838E-4</v>
      </c>
      <c r="T232" s="91">
        <f t="shared" si="7"/>
        <v>6.7286206882092474E-4</v>
      </c>
      <c r="U232" s="91">
        <f>R232/'סכום נכסי הקרן'!$C$42</f>
        <v>1.5956814853042525E-4</v>
      </c>
    </row>
    <row r="233" spans="2:21">
      <c r="B233" s="86" t="s">
        <v>630</v>
      </c>
      <c r="C233" s="110">
        <v>1147495</v>
      </c>
      <c r="D233" s="88" t="s">
        <v>120</v>
      </c>
      <c r="E233" s="88" t="s">
        <v>314</v>
      </c>
      <c r="F233" s="87" t="s">
        <v>631</v>
      </c>
      <c r="G233" s="88" t="s">
        <v>510</v>
      </c>
      <c r="H233" s="87" t="s">
        <v>479</v>
      </c>
      <c r="I233" s="87" t="s">
        <v>318</v>
      </c>
      <c r="J233" s="101"/>
      <c r="K233" s="90">
        <v>1.57</v>
      </c>
      <c r="L233" s="88" t="s">
        <v>133</v>
      </c>
      <c r="M233" s="89">
        <v>3.9E-2</v>
      </c>
      <c r="N233" s="89">
        <v>6.8456375838926192E-2</v>
      </c>
      <c r="O233" s="90">
        <v>6.0800000000000003E-4</v>
      </c>
      <c r="P233" s="102">
        <v>96.96</v>
      </c>
      <c r="Q233" s="90"/>
      <c r="R233" s="90">
        <v>5.9599999999999999E-7</v>
      </c>
      <c r="S233" s="91">
        <v>1.5047478755335917E-12</v>
      </c>
      <c r="T233" s="91">
        <f t="shared" si="7"/>
        <v>2.3816004917573435E-11</v>
      </c>
      <c r="U233" s="91">
        <f>R233/'סכום נכסי הקרן'!$C$42</f>
        <v>5.6479269469715052E-12</v>
      </c>
    </row>
    <row r="234" spans="2:21">
      <c r="B234" s="86" t="s">
        <v>632</v>
      </c>
      <c r="C234" s="110">
        <v>1132505</v>
      </c>
      <c r="D234" s="88" t="s">
        <v>120</v>
      </c>
      <c r="E234" s="88" t="s">
        <v>314</v>
      </c>
      <c r="F234" s="87" t="s">
        <v>506</v>
      </c>
      <c r="G234" s="88" t="s">
        <v>348</v>
      </c>
      <c r="H234" s="87" t="s">
        <v>479</v>
      </c>
      <c r="I234" s="87" t="s">
        <v>318</v>
      </c>
      <c r="J234" s="101"/>
      <c r="K234" s="90">
        <v>1.1299990876996453</v>
      </c>
      <c r="L234" s="88" t="s">
        <v>133</v>
      </c>
      <c r="M234" s="89">
        <v>5.9000000000000004E-2</v>
      </c>
      <c r="N234" s="89">
        <v>5.2794411177644711E-2</v>
      </c>
      <c r="O234" s="90">
        <v>3.9459999999999999E-3</v>
      </c>
      <c r="P234" s="102">
        <v>101.28</v>
      </c>
      <c r="Q234" s="90"/>
      <c r="R234" s="90">
        <v>4.0080000000000004E-6</v>
      </c>
      <c r="S234" s="91">
        <v>5.6809840989370247E-12</v>
      </c>
      <c r="T234" s="91">
        <f t="shared" si="7"/>
        <v>1.6015863709670191E-10</v>
      </c>
      <c r="U234" s="91">
        <f>R234/'סכום נכסי הקרן'!$C$42</f>
        <v>3.7981361079633884E-11</v>
      </c>
    </row>
    <row r="235" spans="2:21">
      <c r="B235" s="86" t="s">
        <v>633</v>
      </c>
      <c r="C235" s="110">
        <v>1162817</v>
      </c>
      <c r="D235" s="88" t="s">
        <v>120</v>
      </c>
      <c r="E235" s="88" t="s">
        <v>314</v>
      </c>
      <c r="F235" s="87" t="s">
        <v>506</v>
      </c>
      <c r="G235" s="88" t="s">
        <v>348</v>
      </c>
      <c r="H235" s="87" t="s">
        <v>479</v>
      </c>
      <c r="I235" s="87" t="s">
        <v>318</v>
      </c>
      <c r="J235" s="101"/>
      <c r="K235" s="90">
        <v>5.109999999996294</v>
      </c>
      <c r="L235" s="88" t="s">
        <v>133</v>
      </c>
      <c r="M235" s="89">
        <v>2.4300000000000002E-2</v>
      </c>
      <c r="N235" s="89">
        <v>5.3899999999959862E-2</v>
      </c>
      <c r="O235" s="90">
        <v>148794.00971700001</v>
      </c>
      <c r="P235" s="102">
        <v>87.04</v>
      </c>
      <c r="Q235" s="90"/>
      <c r="R235" s="90">
        <v>129.51030606800001</v>
      </c>
      <c r="S235" s="91">
        <v>1.0159257533003554E-4</v>
      </c>
      <c r="T235" s="91">
        <f t="shared" si="7"/>
        <v>5.1751981311945116E-3</v>
      </c>
      <c r="U235" s="91">
        <f>R235/'סכום נכסי הקרן'!$C$42</f>
        <v>1.2272898448858799E-3</v>
      </c>
    </row>
    <row r="236" spans="2:21">
      <c r="B236" s="86" t="s">
        <v>634</v>
      </c>
      <c r="C236" s="110">
        <v>1141415</v>
      </c>
      <c r="D236" s="88" t="s">
        <v>120</v>
      </c>
      <c r="E236" s="88" t="s">
        <v>314</v>
      </c>
      <c r="F236" s="87" t="s">
        <v>635</v>
      </c>
      <c r="G236" s="88" t="s">
        <v>156</v>
      </c>
      <c r="H236" s="87" t="s">
        <v>479</v>
      </c>
      <c r="I236" s="87" t="s">
        <v>318</v>
      </c>
      <c r="J236" s="101"/>
      <c r="K236" s="90">
        <v>0.71999999999293263</v>
      </c>
      <c r="L236" s="88" t="s">
        <v>133</v>
      </c>
      <c r="M236" s="89">
        <v>2.1600000000000001E-2</v>
      </c>
      <c r="N236" s="89">
        <v>4.9499999999482576E-2</v>
      </c>
      <c r="O236" s="90">
        <v>40169.056087999998</v>
      </c>
      <c r="P236" s="102">
        <v>98.63</v>
      </c>
      <c r="Q236" s="90"/>
      <c r="R236" s="90">
        <v>39.618739998999999</v>
      </c>
      <c r="S236" s="91">
        <v>1.5703120717725397E-4</v>
      </c>
      <c r="T236" s="91">
        <f t="shared" si="7"/>
        <v>1.5831545413494083E-3</v>
      </c>
      <c r="U236" s="91">
        <f>R236/'סכום נכסי הקרן'!$C$42</f>
        <v>3.7544253229095624E-4</v>
      </c>
    </row>
    <row r="237" spans="2:21">
      <c r="B237" s="86" t="s">
        <v>636</v>
      </c>
      <c r="C237" s="110">
        <v>1156397</v>
      </c>
      <c r="D237" s="88" t="s">
        <v>120</v>
      </c>
      <c r="E237" s="88" t="s">
        <v>314</v>
      </c>
      <c r="F237" s="87" t="s">
        <v>635</v>
      </c>
      <c r="G237" s="88" t="s">
        <v>156</v>
      </c>
      <c r="H237" s="87" t="s">
        <v>479</v>
      </c>
      <c r="I237" s="87" t="s">
        <v>318</v>
      </c>
      <c r="J237" s="101"/>
      <c r="K237" s="90">
        <v>2.7599999999950344</v>
      </c>
      <c r="L237" s="88" t="s">
        <v>133</v>
      </c>
      <c r="M237" s="89">
        <v>0.04</v>
      </c>
      <c r="N237" s="89">
        <v>5.1699999999776564E-2</v>
      </c>
      <c r="O237" s="90">
        <v>56453.03300000001</v>
      </c>
      <c r="P237" s="102">
        <v>99.89</v>
      </c>
      <c r="Q237" s="90"/>
      <c r="R237" s="90">
        <v>56.390932778</v>
      </c>
      <c r="S237" s="91">
        <v>7.3722427628380687E-5</v>
      </c>
      <c r="T237" s="91">
        <f t="shared" si="7"/>
        <v>2.2533670005828875E-3</v>
      </c>
      <c r="U237" s="91">
        <f>R237/'סכום נכסי הקרן'!$C$42</f>
        <v>5.3438233020423637E-4</v>
      </c>
    </row>
    <row r="238" spans="2:21">
      <c r="B238" s="86" t="s">
        <v>637</v>
      </c>
      <c r="C238" s="110">
        <v>1136134</v>
      </c>
      <c r="D238" s="88" t="s">
        <v>120</v>
      </c>
      <c r="E238" s="88" t="s">
        <v>314</v>
      </c>
      <c r="F238" s="87" t="s">
        <v>638</v>
      </c>
      <c r="G238" s="88" t="s">
        <v>639</v>
      </c>
      <c r="H238" s="87" t="s">
        <v>479</v>
      </c>
      <c r="I238" s="87" t="s">
        <v>318</v>
      </c>
      <c r="J238" s="101"/>
      <c r="K238" s="90">
        <v>1.4600003756554756</v>
      </c>
      <c r="L238" s="88" t="s">
        <v>133</v>
      </c>
      <c r="M238" s="89">
        <v>3.3500000000000002E-2</v>
      </c>
      <c r="N238" s="89">
        <v>5.0294511378848723E-2</v>
      </c>
      <c r="O238" s="90">
        <v>3.7590000000000002E-3</v>
      </c>
      <c r="P238" s="102">
        <v>97.67</v>
      </c>
      <c r="Q238" s="90">
        <v>6.1999999999999999E-8</v>
      </c>
      <c r="R238" s="90">
        <v>3.7350000000000002E-6</v>
      </c>
      <c r="S238" s="91">
        <v>1.8234153894512582E-11</v>
      </c>
      <c r="T238" s="91">
        <f t="shared" si="7"/>
        <v>1.4924962813277985E-10</v>
      </c>
      <c r="U238" s="91">
        <f>R238/'סכום נכסי הקרן'!$C$42</f>
        <v>3.5394307293521097E-11</v>
      </c>
    </row>
    <row r="239" spans="2:21">
      <c r="B239" s="86" t="s">
        <v>640</v>
      </c>
      <c r="C239" s="110">
        <v>1141951</v>
      </c>
      <c r="D239" s="88" t="s">
        <v>120</v>
      </c>
      <c r="E239" s="88" t="s">
        <v>314</v>
      </c>
      <c r="F239" s="87" t="s">
        <v>638</v>
      </c>
      <c r="G239" s="88" t="s">
        <v>639</v>
      </c>
      <c r="H239" s="87" t="s">
        <v>479</v>
      </c>
      <c r="I239" s="87" t="s">
        <v>318</v>
      </c>
      <c r="J239" s="101"/>
      <c r="K239" s="90">
        <v>3.4100001263968065</v>
      </c>
      <c r="L239" s="88" t="s">
        <v>133</v>
      </c>
      <c r="M239" s="89">
        <v>2.6200000000000001E-2</v>
      </c>
      <c r="N239" s="89">
        <v>5.3897499483364329E-2</v>
      </c>
      <c r="O239" s="90">
        <v>5.2849999999999998E-3</v>
      </c>
      <c r="P239" s="102">
        <v>91.75</v>
      </c>
      <c r="Q239" s="90"/>
      <c r="R239" s="90">
        <v>4.8390000000000006E-6</v>
      </c>
      <c r="S239" s="91">
        <v>9.2442130627146425E-12</v>
      </c>
      <c r="T239" s="91">
        <f t="shared" si="7"/>
        <v>1.9336518086600316E-10</v>
      </c>
      <c r="U239" s="91">
        <f>R239/'סכום נכסי הקרן'!$C$42</f>
        <v>4.5856239087911267E-11</v>
      </c>
    </row>
    <row r="240" spans="2:21">
      <c r="B240" s="86" t="s">
        <v>641</v>
      </c>
      <c r="C240" s="110">
        <v>7150410</v>
      </c>
      <c r="D240" s="88" t="s">
        <v>120</v>
      </c>
      <c r="E240" s="88" t="s">
        <v>314</v>
      </c>
      <c r="F240" s="87" t="s">
        <v>642</v>
      </c>
      <c r="G240" s="88" t="s">
        <v>518</v>
      </c>
      <c r="H240" s="87" t="s">
        <v>511</v>
      </c>
      <c r="I240" s="87" t="s">
        <v>131</v>
      </c>
      <c r="J240" s="101"/>
      <c r="K240" s="90">
        <v>2.3099999999892415</v>
      </c>
      <c r="L240" s="88" t="s">
        <v>133</v>
      </c>
      <c r="M240" s="89">
        <v>2.9500000000000002E-2</v>
      </c>
      <c r="N240" s="89">
        <v>6.0599999999726387E-2</v>
      </c>
      <c r="O240" s="90">
        <v>80092.734725000002</v>
      </c>
      <c r="P240" s="102">
        <v>94</v>
      </c>
      <c r="Q240" s="90"/>
      <c r="R240" s="90">
        <v>75.287170650999997</v>
      </c>
      <c r="S240" s="91">
        <v>2.0282628929197834E-4</v>
      </c>
      <c r="T240" s="91">
        <f t="shared" si="7"/>
        <v>3.0084557490845745E-3</v>
      </c>
      <c r="U240" s="91">
        <f>R240/'סכום נכסי הקרן'!$C$42</f>
        <v>7.1345040248494145E-4</v>
      </c>
    </row>
    <row r="241" spans="2:21">
      <c r="B241" s="86" t="s">
        <v>643</v>
      </c>
      <c r="C241" s="110">
        <v>7150444</v>
      </c>
      <c r="D241" s="88" t="s">
        <v>120</v>
      </c>
      <c r="E241" s="88" t="s">
        <v>314</v>
      </c>
      <c r="F241" s="87" t="s">
        <v>642</v>
      </c>
      <c r="G241" s="88" t="s">
        <v>518</v>
      </c>
      <c r="H241" s="87" t="s">
        <v>511</v>
      </c>
      <c r="I241" s="87" t="s">
        <v>131</v>
      </c>
      <c r="J241" s="101"/>
      <c r="K241" s="90">
        <v>3.6299999997528043</v>
      </c>
      <c r="L241" s="88" t="s">
        <v>133</v>
      </c>
      <c r="M241" s="89">
        <v>2.5499999999999998E-2</v>
      </c>
      <c r="N241" s="89">
        <v>6.1699999995631319E-2</v>
      </c>
      <c r="O241" s="90">
        <v>7254.0373170000003</v>
      </c>
      <c r="P241" s="102">
        <v>88.67</v>
      </c>
      <c r="Q241" s="90"/>
      <c r="R241" s="90">
        <v>6.4321548929999999</v>
      </c>
      <c r="S241" s="91">
        <v>1.2457774162358962E-5</v>
      </c>
      <c r="T241" s="91">
        <f t="shared" si="7"/>
        <v>2.5702723584275511E-4</v>
      </c>
      <c r="U241" s="91">
        <f>R241/'סכום נכסי הקרן'!$C$42</f>
        <v>6.0953592193404893E-5</v>
      </c>
    </row>
    <row r="242" spans="2:21">
      <c r="B242" s="86" t="s">
        <v>644</v>
      </c>
      <c r="C242" s="110">
        <v>1155878</v>
      </c>
      <c r="D242" s="88" t="s">
        <v>120</v>
      </c>
      <c r="E242" s="88" t="s">
        <v>314</v>
      </c>
      <c r="F242" s="87" t="s">
        <v>645</v>
      </c>
      <c r="G242" s="88" t="s">
        <v>454</v>
      </c>
      <c r="H242" s="87" t="s">
        <v>511</v>
      </c>
      <c r="I242" s="87" t="s">
        <v>131</v>
      </c>
      <c r="J242" s="101"/>
      <c r="K242" s="90">
        <v>2.5100000000162144</v>
      </c>
      <c r="L242" s="88" t="s">
        <v>133</v>
      </c>
      <c r="M242" s="89">
        <v>3.27E-2</v>
      </c>
      <c r="N242" s="89">
        <v>5.5900000000505504E-2</v>
      </c>
      <c r="O242" s="90">
        <v>32846.339909000002</v>
      </c>
      <c r="P242" s="102">
        <v>95.76</v>
      </c>
      <c r="Q242" s="90"/>
      <c r="R242" s="90">
        <v>31.453655098999999</v>
      </c>
      <c r="S242" s="91">
        <v>1.0407816367600042E-4</v>
      </c>
      <c r="T242" s="91">
        <f t="shared" si="7"/>
        <v>1.2568798733447026E-3</v>
      </c>
      <c r="U242" s="91">
        <f>R242/'סכום נכסי הקרן'!$C$42</f>
        <v>2.9806702384964725E-4</v>
      </c>
    </row>
    <row r="243" spans="2:21">
      <c r="B243" s="86" t="s">
        <v>646</v>
      </c>
      <c r="C243" s="110">
        <v>7200249</v>
      </c>
      <c r="D243" s="88" t="s">
        <v>120</v>
      </c>
      <c r="E243" s="88" t="s">
        <v>314</v>
      </c>
      <c r="F243" s="87" t="s">
        <v>647</v>
      </c>
      <c r="G243" s="88" t="s">
        <v>559</v>
      </c>
      <c r="H243" s="87" t="s">
        <v>511</v>
      </c>
      <c r="I243" s="87" t="s">
        <v>131</v>
      </c>
      <c r="J243" s="101"/>
      <c r="K243" s="90">
        <v>5.3100000000167595</v>
      </c>
      <c r="L243" s="88" t="s">
        <v>133</v>
      </c>
      <c r="M243" s="89">
        <v>7.4999999999999997E-3</v>
      </c>
      <c r="N243" s="89">
        <v>5.1300000000175761E-2</v>
      </c>
      <c r="O243" s="90">
        <v>91975.018379999994</v>
      </c>
      <c r="P243" s="102">
        <v>79.8</v>
      </c>
      <c r="Q243" s="90"/>
      <c r="R243" s="90">
        <v>73.396064667000005</v>
      </c>
      <c r="S243" s="91">
        <v>1.7302099273302569E-4</v>
      </c>
      <c r="T243" s="91">
        <f t="shared" si="7"/>
        <v>2.9328876460399497E-3</v>
      </c>
      <c r="U243" s="91">
        <f>R243/'סכום נכסי הקרן'!$C$42</f>
        <v>6.9552954938659813E-4</v>
      </c>
    </row>
    <row r="244" spans="2:21">
      <c r="B244" s="86" t="s">
        <v>648</v>
      </c>
      <c r="C244" s="110">
        <v>7200173</v>
      </c>
      <c r="D244" s="88" t="s">
        <v>120</v>
      </c>
      <c r="E244" s="88" t="s">
        <v>314</v>
      </c>
      <c r="F244" s="87" t="s">
        <v>647</v>
      </c>
      <c r="G244" s="88" t="s">
        <v>559</v>
      </c>
      <c r="H244" s="87" t="s">
        <v>511</v>
      </c>
      <c r="I244" s="87" t="s">
        <v>131</v>
      </c>
      <c r="J244" s="101"/>
      <c r="K244" s="90">
        <v>2.6399999999674528</v>
      </c>
      <c r="L244" s="88" t="s">
        <v>133</v>
      </c>
      <c r="M244" s="89">
        <v>3.4500000000000003E-2</v>
      </c>
      <c r="N244" s="89">
        <v>5.5599999999460949E-2</v>
      </c>
      <c r="O244" s="90">
        <v>41353.723940999997</v>
      </c>
      <c r="P244" s="102">
        <v>95.1</v>
      </c>
      <c r="Q244" s="90"/>
      <c r="R244" s="90">
        <v>39.327390076999997</v>
      </c>
      <c r="S244" s="91">
        <v>9.4092133475622095E-5</v>
      </c>
      <c r="T244" s="91">
        <f t="shared" si="7"/>
        <v>1.5715122742771153E-3</v>
      </c>
      <c r="U244" s="91">
        <f>R244/'סכום נכסי הקרן'!$C$42</f>
        <v>3.7268158753346988E-4</v>
      </c>
    </row>
    <row r="245" spans="2:21">
      <c r="B245" s="86" t="s">
        <v>649</v>
      </c>
      <c r="C245" s="110">
        <v>1168483</v>
      </c>
      <c r="D245" s="88" t="s">
        <v>120</v>
      </c>
      <c r="E245" s="88" t="s">
        <v>314</v>
      </c>
      <c r="F245" s="87" t="s">
        <v>650</v>
      </c>
      <c r="G245" s="88" t="s">
        <v>559</v>
      </c>
      <c r="H245" s="87" t="s">
        <v>511</v>
      </c>
      <c r="I245" s="87" t="s">
        <v>131</v>
      </c>
      <c r="J245" s="101"/>
      <c r="K245" s="90">
        <v>4.310000000034786</v>
      </c>
      <c r="L245" s="88" t="s">
        <v>133</v>
      </c>
      <c r="M245" s="89">
        <v>2.5000000000000001E-3</v>
      </c>
      <c r="N245" s="89">
        <v>5.7300000000347857E-2</v>
      </c>
      <c r="O245" s="90">
        <v>54239.241579000001</v>
      </c>
      <c r="P245" s="102">
        <v>79.5</v>
      </c>
      <c r="Q245" s="90"/>
      <c r="R245" s="90">
        <v>43.120195249999995</v>
      </c>
      <c r="S245" s="91">
        <v>9.5727232835394154E-5</v>
      </c>
      <c r="T245" s="91">
        <f t="shared" si="7"/>
        <v>1.723071782081756E-3</v>
      </c>
      <c r="U245" s="91">
        <f>R245/'סכום נכסי הקרן'!$C$42</f>
        <v>4.0862367904554976E-4</v>
      </c>
    </row>
    <row r="246" spans="2:21">
      <c r="B246" s="86" t="s">
        <v>651</v>
      </c>
      <c r="C246" s="110">
        <v>1161751</v>
      </c>
      <c r="D246" s="88" t="s">
        <v>120</v>
      </c>
      <c r="E246" s="88" t="s">
        <v>314</v>
      </c>
      <c r="F246" s="87" t="s">
        <v>650</v>
      </c>
      <c r="G246" s="88" t="s">
        <v>559</v>
      </c>
      <c r="H246" s="87" t="s">
        <v>511</v>
      </c>
      <c r="I246" s="87" t="s">
        <v>131</v>
      </c>
      <c r="J246" s="101"/>
      <c r="K246" s="90">
        <v>3.4999999982742236</v>
      </c>
      <c r="L246" s="88" t="s">
        <v>133</v>
      </c>
      <c r="M246" s="89">
        <v>2.0499999999999997E-2</v>
      </c>
      <c r="N246" s="89">
        <v>5.6299999971697261E-2</v>
      </c>
      <c r="O246" s="90">
        <v>1306.390183</v>
      </c>
      <c r="P246" s="102">
        <v>88.71</v>
      </c>
      <c r="Q246" s="90"/>
      <c r="R246" s="90">
        <v>1.1588987560000001</v>
      </c>
      <c r="S246" s="91">
        <v>2.3382742462049884E-6</v>
      </c>
      <c r="T246" s="91">
        <f t="shared" si="7"/>
        <v>4.6309292738029767E-5</v>
      </c>
      <c r="U246" s="91">
        <f>R246/'סכום נכסי הקרן'!$C$42</f>
        <v>1.098217367923516E-5</v>
      </c>
    </row>
    <row r="247" spans="2:21">
      <c r="B247" s="86" t="s">
        <v>652</v>
      </c>
      <c r="C247" s="110">
        <v>1162825</v>
      </c>
      <c r="D247" s="88" t="s">
        <v>120</v>
      </c>
      <c r="E247" s="88" t="s">
        <v>314</v>
      </c>
      <c r="F247" s="87" t="s">
        <v>653</v>
      </c>
      <c r="G247" s="88" t="s">
        <v>518</v>
      </c>
      <c r="H247" s="87" t="s">
        <v>511</v>
      </c>
      <c r="I247" s="87" t="s">
        <v>131</v>
      </c>
      <c r="J247" s="101"/>
      <c r="K247" s="90">
        <v>3.0800004981846265</v>
      </c>
      <c r="L247" s="88" t="s">
        <v>133</v>
      </c>
      <c r="M247" s="89">
        <v>2.4E-2</v>
      </c>
      <c r="N247" s="89">
        <v>6.0300130768985417E-2</v>
      </c>
      <c r="O247" s="90">
        <v>3.4902000000000002E-2</v>
      </c>
      <c r="P247" s="102">
        <v>89.83</v>
      </c>
      <c r="Q247" s="90"/>
      <c r="R247" s="90">
        <v>3.1352999999999996E-5</v>
      </c>
      <c r="S247" s="91">
        <v>1.3392548797502452E-10</v>
      </c>
      <c r="T247" s="91">
        <f t="shared" si="7"/>
        <v>1.2528577217796641E-9</v>
      </c>
      <c r="U247" s="91">
        <f>R247/'סכום נכסי הקרן'!$C$42</f>
        <v>2.9711317712818382E-10</v>
      </c>
    </row>
    <row r="248" spans="2:21">
      <c r="B248" s="86" t="s">
        <v>654</v>
      </c>
      <c r="C248" s="110">
        <v>1140102</v>
      </c>
      <c r="D248" s="88" t="s">
        <v>120</v>
      </c>
      <c r="E248" s="88" t="s">
        <v>314</v>
      </c>
      <c r="F248" s="87" t="s">
        <v>517</v>
      </c>
      <c r="G248" s="88" t="s">
        <v>518</v>
      </c>
      <c r="H248" s="87" t="s">
        <v>519</v>
      </c>
      <c r="I248" s="87" t="s">
        <v>318</v>
      </c>
      <c r="J248" s="101"/>
      <c r="K248" s="90">
        <v>2.7500000000281317</v>
      </c>
      <c r="L248" s="88" t="s">
        <v>133</v>
      </c>
      <c r="M248" s="89">
        <v>4.2999999999999997E-2</v>
      </c>
      <c r="N248" s="89">
        <v>6.4200000001462851E-2</v>
      </c>
      <c r="O248" s="90">
        <v>18610.89</v>
      </c>
      <c r="P248" s="102">
        <v>95.5</v>
      </c>
      <c r="Q248" s="90"/>
      <c r="R248" s="90">
        <v>17.773400570000003</v>
      </c>
      <c r="S248" s="91">
        <v>2.0419760854473526E-5</v>
      </c>
      <c r="T248" s="91">
        <f t="shared" si="7"/>
        <v>7.1022046204215206E-4</v>
      </c>
      <c r="U248" s="91">
        <f>R248/'סכום נכסי הקרן'!$C$42</f>
        <v>1.6842763090372772E-4</v>
      </c>
    </row>
    <row r="249" spans="2:21">
      <c r="B249" s="86" t="s">
        <v>655</v>
      </c>
      <c r="C249" s="110">
        <v>1132836</v>
      </c>
      <c r="D249" s="88" t="s">
        <v>120</v>
      </c>
      <c r="E249" s="88" t="s">
        <v>314</v>
      </c>
      <c r="F249" s="87" t="s">
        <v>526</v>
      </c>
      <c r="G249" s="88" t="s">
        <v>156</v>
      </c>
      <c r="H249" s="87" t="s">
        <v>519</v>
      </c>
      <c r="I249" s="87" t="s">
        <v>318</v>
      </c>
      <c r="J249" s="101"/>
      <c r="K249" s="90">
        <v>1.210000000014799</v>
      </c>
      <c r="L249" s="88" t="s">
        <v>133</v>
      </c>
      <c r="M249" s="89">
        <v>4.1399999999999999E-2</v>
      </c>
      <c r="N249" s="89">
        <v>5.3900000002811789E-2</v>
      </c>
      <c r="O249" s="90">
        <v>6787.1153969999996</v>
      </c>
      <c r="P249" s="102">
        <v>99.56</v>
      </c>
      <c r="Q249" s="90"/>
      <c r="R249" s="90">
        <v>6.7572520899999997</v>
      </c>
      <c r="S249" s="91">
        <v>2.0099003981726521E-5</v>
      </c>
      <c r="T249" s="91">
        <f t="shared" si="7"/>
        <v>2.7001803524282446E-4</v>
      </c>
      <c r="U249" s="91">
        <f>R249/'סכום נכסי הקרן'!$C$42</f>
        <v>6.4034339205688796E-5</v>
      </c>
    </row>
    <row r="250" spans="2:21">
      <c r="B250" s="86" t="s">
        <v>656</v>
      </c>
      <c r="C250" s="110">
        <v>1139252</v>
      </c>
      <c r="D250" s="88" t="s">
        <v>120</v>
      </c>
      <c r="E250" s="88" t="s">
        <v>314</v>
      </c>
      <c r="F250" s="87" t="s">
        <v>526</v>
      </c>
      <c r="G250" s="88" t="s">
        <v>156</v>
      </c>
      <c r="H250" s="87" t="s">
        <v>519</v>
      </c>
      <c r="I250" s="87" t="s">
        <v>318</v>
      </c>
      <c r="J250" s="101"/>
      <c r="K250" s="90">
        <v>1.8000000000051655</v>
      </c>
      <c r="L250" s="88" t="s">
        <v>133</v>
      </c>
      <c r="M250" s="89">
        <v>3.5499999999999997E-2</v>
      </c>
      <c r="N250" s="89">
        <v>5.7300000000082646E-2</v>
      </c>
      <c r="O250" s="90">
        <v>39856.822103999999</v>
      </c>
      <c r="P250" s="102">
        <v>97.14</v>
      </c>
      <c r="Q250" s="90"/>
      <c r="R250" s="90">
        <v>38.716915216000004</v>
      </c>
      <c r="S250" s="91">
        <v>8.0123266395118399E-5</v>
      </c>
      <c r="T250" s="91">
        <f t="shared" si="7"/>
        <v>1.5471178576804193E-3</v>
      </c>
      <c r="U250" s="91">
        <f>R250/'סכום נכסי הקרן'!$C$42</f>
        <v>3.6689649119472738E-4</v>
      </c>
    </row>
    <row r="251" spans="2:21">
      <c r="B251" s="86" t="s">
        <v>657</v>
      </c>
      <c r="C251" s="110">
        <v>1143080</v>
      </c>
      <c r="D251" s="88" t="s">
        <v>120</v>
      </c>
      <c r="E251" s="88" t="s">
        <v>314</v>
      </c>
      <c r="F251" s="87" t="s">
        <v>526</v>
      </c>
      <c r="G251" s="88" t="s">
        <v>156</v>
      </c>
      <c r="H251" s="87" t="s">
        <v>519</v>
      </c>
      <c r="I251" s="87" t="s">
        <v>318</v>
      </c>
      <c r="J251" s="101"/>
      <c r="K251" s="90">
        <v>2.7699999999982796</v>
      </c>
      <c r="L251" s="88" t="s">
        <v>133</v>
      </c>
      <c r="M251" s="89">
        <v>2.5000000000000001E-2</v>
      </c>
      <c r="N251" s="89">
        <v>5.7899999999965604E-2</v>
      </c>
      <c r="O251" s="90">
        <v>151585.48992600001</v>
      </c>
      <c r="P251" s="102">
        <v>92.03</v>
      </c>
      <c r="Q251" s="90"/>
      <c r="R251" s="90">
        <v>139.50412301200001</v>
      </c>
      <c r="S251" s="91">
        <v>1.3408927701818329E-4</v>
      </c>
      <c r="T251" s="91">
        <f t="shared" si="7"/>
        <v>5.5745484558314797E-3</v>
      </c>
      <c r="U251" s="91">
        <f>R251/'סכום נכסי הקרן'!$C$42</f>
        <v>1.3219951268005074E-3</v>
      </c>
    </row>
    <row r="252" spans="2:21">
      <c r="B252" s="86" t="s">
        <v>658</v>
      </c>
      <c r="C252" s="110">
        <v>1189190</v>
      </c>
      <c r="D252" s="88" t="s">
        <v>120</v>
      </c>
      <c r="E252" s="88" t="s">
        <v>314</v>
      </c>
      <c r="F252" s="87" t="s">
        <v>526</v>
      </c>
      <c r="G252" s="88" t="s">
        <v>156</v>
      </c>
      <c r="H252" s="87" t="s">
        <v>519</v>
      </c>
      <c r="I252" s="87" t="s">
        <v>318</v>
      </c>
      <c r="J252" s="101"/>
      <c r="K252" s="90">
        <v>4.4700000000243474</v>
      </c>
      <c r="L252" s="88" t="s">
        <v>133</v>
      </c>
      <c r="M252" s="89">
        <v>4.7300000000000002E-2</v>
      </c>
      <c r="N252" s="89">
        <v>5.6300000000315861E-2</v>
      </c>
      <c r="O252" s="90">
        <v>62351.444403999994</v>
      </c>
      <c r="P252" s="102">
        <v>97.49</v>
      </c>
      <c r="Q252" s="90"/>
      <c r="R252" s="90">
        <v>60.786425915999999</v>
      </c>
      <c r="S252" s="91">
        <v>1.5788573339579402E-4</v>
      </c>
      <c r="T252" s="91">
        <f t="shared" si="7"/>
        <v>2.4290097626462571E-3</v>
      </c>
      <c r="U252" s="91">
        <f>R252/'סכום נכסי הקרן'!$C$42</f>
        <v>5.7603572641118025E-4</v>
      </c>
    </row>
    <row r="253" spans="2:21">
      <c r="B253" s="86" t="s">
        <v>659</v>
      </c>
      <c r="C253" s="110">
        <v>1137512</v>
      </c>
      <c r="D253" s="88" t="s">
        <v>120</v>
      </c>
      <c r="E253" s="88" t="s">
        <v>314</v>
      </c>
      <c r="F253" s="87" t="s">
        <v>660</v>
      </c>
      <c r="G253" s="88" t="s">
        <v>510</v>
      </c>
      <c r="H253" s="87" t="s">
        <v>511</v>
      </c>
      <c r="I253" s="87" t="s">
        <v>131</v>
      </c>
      <c r="J253" s="101"/>
      <c r="K253" s="90">
        <v>1.3299999999960197</v>
      </c>
      <c r="L253" s="88" t="s">
        <v>133</v>
      </c>
      <c r="M253" s="89">
        <v>3.5000000000000003E-2</v>
      </c>
      <c r="N253" s="89">
        <v>6.0799999999249454E-2</v>
      </c>
      <c r="O253" s="90">
        <v>36187.841522000002</v>
      </c>
      <c r="P253" s="102">
        <v>97.2</v>
      </c>
      <c r="Q253" s="90"/>
      <c r="R253" s="90">
        <v>35.174582758</v>
      </c>
      <c r="S253" s="91">
        <v>1.5100288554976008E-4</v>
      </c>
      <c r="T253" s="91">
        <f t="shared" si="7"/>
        <v>1.4055671743928217E-3</v>
      </c>
      <c r="U253" s="91">
        <f>R253/'סכום נכסי הקרן'!$C$42</f>
        <v>3.3332797618689175E-4</v>
      </c>
    </row>
    <row r="254" spans="2:21">
      <c r="B254" s="86" t="s">
        <v>661</v>
      </c>
      <c r="C254" s="110">
        <v>1141852</v>
      </c>
      <c r="D254" s="88" t="s">
        <v>120</v>
      </c>
      <c r="E254" s="88" t="s">
        <v>314</v>
      </c>
      <c r="F254" s="87" t="s">
        <v>660</v>
      </c>
      <c r="G254" s="88" t="s">
        <v>510</v>
      </c>
      <c r="H254" s="87" t="s">
        <v>511</v>
      </c>
      <c r="I254" s="87" t="s">
        <v>131</v>
      </c>
      <c r="J254" s="101"/>
      <c r="K254" s="90">
        <v>2.6499999999416062</v>
      </c>
      <c r="L254" s="88" t="s">
        <v>133</v>
      </c>
      <c r="M254" s="89">
        <v>2.6499999999999999E-2</v>
      </c>
      <c r="N254" s="89">
        <v>6.7699999999416061E-2</v>
      </c>
      <c r="O254" s="90">
        <v>14242.45753</v>
      </c>
      <c r="P254" s="102">
        <v>90.18</v>
      </c>
      <c r="Q254" s="90"/>
      <c r="R254" s="90">
        <v>12.843848674999998</v>
      </c>
      <c r="S254" s="91">
        <v>2.6038528493199768E-5</v>
      </c>
      <c r="T254" s="91">
        <f t="shared" si="7"/>
        <v>5.1323685101404204E-4</v>
      </c>
      <c r="U254" s="91">
        <f>R254/'סכום נכסי הקרן'!$C$42</f>
        <v>1.2171328697039723E-4</v>
      </c>
    </row>
    <row r="255" spans="2:21">
      <c r="B255" s="86" t="s">
        <v>662</v>
      </c>
      <c r="C255" s="110">
        <v>1168038</v>
      </c>
      <c r="D255" s="88" t="s">
        <v>120</v>
      </c>
      <c r="E255" s="88" t="s">
        <v>314</v>
      </c>
      <c r="F255" s="87" t="s">
        <v>660</v>
      </c>
      <c r="G255" s="88" t="s">
        <v>510</v>
      </c>
      <c r="H255" s="87" t="s">
        <v>511</v>
      </c>
      <c r="I255" s="87" t="s">
        <v>131</v>
      </c>
      <c r="J255" s="101"/>
      <c r="K255" s="90">
        <v>2.4200000000076534</v>
      </c>
      <c r="L255" s="88" t="s">
        <v>133</v>
      </c>
      <c r="M255" s="89">
        <v>4.99E-2</v>
      </c>
      <c r="N255" s="89">
        <v>5.4000000000574006E-2</v>
      </c>
      <c r="O255" s="90">
        <v>21078.231222999999</v>
      </c>
      <c r="P255" s="102">
        <v>99.18</v>
      </c>
      <c r="Q255" s="90"/>
      <c r="R255" s="90">
        <v>20.905389952</v>
      </c>
      <c r="S255" s="91">
        <v>9.9191676343529406E-5</v>
      </c>
      <c r="T255" s="91">
        <f t="shared" si="7"/>
        <v>8.353739427862791E-4</v>
      </c>
      <c r="U255" s="91">
        <f>R255/'סכום נכסי הקרן'!$C$42</f>
        <v>1.9810757591753043E-4</v>
      </c>
    </row>
    <row r="256" spans="2:21">
      <c r="B256" s="86" t="s">
        <v>663</v>
      </c>
      <c r="C256" s="110">
        <v>1190008</v>
      </c>
      <c r="D256" s="88" t="s">
        <v>120</v>
      </c>
      <c r="E256" s="88" t="s">
        <v>314</v>
      </c>
      <c r="F256" s="87" t="s">
        <v>664</v>
      </c>
      <c r="G256" s="88" t="s">
        <v>518</v>
      </c>
      <c r="H256" s="87" t="s">
        <v>519</v>
      </c>
      <c r="I256" s="87" t="s">
        <v>318</v>
      </c>
      <c r="J256" s="101"/>
      <c r="K256" s="90">
        <v>4.0100000000121971</v>
      </c>
      <c r="L256" s="88" t="s">
        <v>133</v>
      </c>
      <c r="M256" s="89">
        <v>5.3399999999999996E-2</v>
      </c>
      <c r="N256" s="89">
        <v>6.6200000000145059E-2</v>
      </c>
      <c r="O256" s="90">
        <v>61876.619805000002</v>
      </c>
      <c r="P256" s="102">
        <v>98.05</v>
      </c>
      <c r="Q256" s="90"/>
      <c r="R256" s="90">
        <v>60.670022925999987</v>
      </c>
      <c r="S256" s="91">
        <v>2.4750647921999998E-4</v>
      </c>
      <c r="T256" s="91">
        <f t="shared" si="7"/>
        <v>2.424358329454545E-3</v>
      </c>
      <c r="U256" s="91">
        <f>R256/'סכום נכסי הקרן'!$C$42</f>
        <v>5.7493264657237301E-4</v>
      </c>
    </row>
    <row r="257" spans="2:21">
      <c r="B257" s="86" t="s">
        <v>665</v>
      </c>
      <c r="C257" s="110">
        <v>1188572</v>
      </c>
      <c r="D257" s="88" t="s">
        <v>120</v>
      </c>
      <c r="E257" s="88" t="s">
        <v>314</v>
      </c>
      <c r="F257" s="87" t="s">
        <v>666</v>
      </c>
      <c r="G257" s="88" t="s">
        <v>518</v>
      </c>
      <c r="H257" s="87" t="s">
        <v>532</v>
      </c>
      <c r="I257" s="87" t="s">
        <v>131</v>
      </c>
      <c r="J257" s="101"/>
      <c r="K257" s="90">
        <v>3.5399999999880012</v>
      </c>
      <c r="L257" s="88" t="s">
        <v>133</v>
      </c>
      <c r="M257" s="89">
        <v>4.53E-2</v>
      </c>
      <c r="N257" s="89">
        <v>6.3799999999814561E-2</v>
      </c>
      <c r="O257" s="90">
        <v>173403.49354200001</v>
      </c>
      <c r="P257" s="102">
        <v>95.16</v>
      </c>
      <c r="Q257" s="90"/>
      <c r="R257" s="90">
        <v>165.010770237</v>
      </c>
      <c r="S257" s="91">
        <v>2.4771927648857144E-4</v>
      </c>
      <c r="T257" s="91">
        <f t="shared" si="7"/>
        <v>6.593787441974786E-3</v>
      </c>
      <c r="U257" s="91">
        <f>R257/'סכום נכסי הקרן'!$C$42</f>
        <v>1.5637059996007985E-3</v>
      </c>
    </row>
    <row r="258" spans="2:21">
      <c r="B258" s="86" t="s">
        <v>667</v>
      </c>
      <c r="C258" s="110">
        <v>1150812</v>
      </c>
      <c r="D258" s="88" t="s">
        <v>120</v>
      </c>
      <c r="E258" s="88" t="s">
        <v>314</v>
      </c>
      <c r="F258" s="87" t="s">
        <v>542</v>
      </c>
      <c r="G258" s="88" t="s">
        <v>543</v>
      </c>
      <c r="H258" s="87" t="s">
        <v>532</v>
      </c>
      <c r="I258" s="87" t="s">
        <v>131</v>
      </c>
      <c r="J258" s="101"/>
      <c r="K258" s="90">
        <v>1.880000000008597</v>
      </c>
      <c r="L258" s="88" t="s">
        <v>133</v>
      </c>
      <c r="M258" s="89">
        <v>3.7499999999999999E-2</v>
      </c>
      <c r="N258" s="89">
        <v>5.9000000000026871E-2</v>
      </c>
      <c r="O258" s="90">
        <v>38320.770213999996</v>
      </c>
      <c r="P258" s="102">
        <v>97.13</v>
      </c>
      <c r="Q258" s="90"/>
      <c r="R258" s="90">
        <v>37.220964111000001</v>
      </c>
      <c r="S258" s="91">
        <v>9.0731328999544102E-5</v>
      </c>
      <c r="T258" s="91">
        <f t="shared" si="7"/>
        <v>1.4873400407791953E-3</v>
      </c>
      <c r="U258" s="91">
        <f>R258/'סכום נכסי הקרן'!$C$42</f>
        <v>3.5272027885029561E-4</v>
      </c>
    </row>
    <row r="259" spans="2:21">
      <c r="B259" s="86" t="s">
        <v>668</v>
      </c>
      <c r="C259" s="110">
        <v>1161785</v>
      </c>
      <c r="D259" s="88" t="s">
        <v>120</v>
      </c>
      <c r="E259" s="88" t="s">
        <v>314</v>
      </c>
      <c r="F259" s="87" t="s">
        <v>542</v>
      </c>
      <c r="G259" s="88" t="s">
        <v>543</v>
      </c>
      <c r="H259" s="87" t="s">
        <v>532</v>
      </c>
      <c r="I259" s="87" t="s">
        <v>131</v>
      </c>
      <c r="J259" s="101"/>
      <c r="K259" s="90">
        <v>3.8999999999917412</v>
      </c>
      <c r="L259" s="88" t="s">
        <v>133</v>
      </c>
      <c r="M259" s="89">
        <v>2.6600000000000002E-2</v>
      </c>
      <c r="N259" s="89">
        <v>7.3099999999855794E-2</v>
      </c>
      <c r="O259" s="90">
        <v>187660.87789900001</v>
      </c>
      <c r="P259" s="102">
        <v>83.88</v>
      </c>
      <c r="Q259" s="90"/>
      <c r="R259" s="90">
        <v>157.40993811700002</v>
      </c>
      <c r="S259" s="91">
        <v>2.2802143038926271E-4</v>
      </c>
      <c r="T259" s="91">
        <f t="shared" si="7"/>
        <v>6.2900601682372532E-3</v>
      </c>
      <c r="U259" s="91">
        <f>R259/'סכום נכסי הקרן'!$C$42</f>
        <v>1.4916775691478548E-3</v>
      </c>
    </row>
    <row r="260" spans="2:21">
      <c r="B260" s="86" t="s">
        <v>669</v>
      </c>
      <c r="C260" s="110">
        <v>1169721</v>
      </c>
      <c r="D260" s="88" t="s">
        <v>120</v>
      </c>
      <c r="E260" s="88" t="s">
        <v>314</v>
      </c>
      <c r="F260" s="87" t="s">
        <v>542</v>
      </c>
      <c r="G260" s="88" t="s">
        <v>543</v>
      </c>
      <c r="H260" s="87" t="s">
        <v>532</v>
      </c>
      <c r="I260" s="87" t="s">
        <v>131</v>
      </c>
      <c r="J260" s="101"/>
      <c r="K260" s="90">
        <v>3.0299999999821838</v>
      </c>
      <c r="L260" s="88" t="s">
        <v>133</v>
      </c>
      <c r="M260" s="89">
        <v>0.04</v>
      </c>
      <c r="N260" s="89">
        <v>1.3700000000029694E-2</v>
      </c>
      <c r="O260" s="90">
        <v>24559.674879999999</v>
      </c>
      <c r="P260" s="102">
        <v>109.7</v>
      </c>
      <c r="Q260" s="90"/>
      <c r="R260" s="90">
        <v>26.941963616000002</v>
      </c>
      <c r="S260" s="91">
        <v>3.0832162649745105E-4</v>
      </c>
      <c r="T260" s="91">
        <f t="shared" si="7"/>
        <v>1.0765938556505715E-3</v>
      </c>
      <c r="U260" s="91">
        <f>R260/'סכום נכסי הקרן'!$C$42</f>
        <v>2.5531248709921518E-4</v>
      </c>
    </row>
    <row r="261" spans="2:21">
      <c r="B261" s="86" t="s">
        <v>670</v>
      </c>
      <c r="C261" s="110">
        <v>1172725</v>
      </c>
      <c r="D261" s="88" t="s">
        <v>120</v>
      </c>
      <c r="E261" s="88" t="s">
        <v>314</v>
      </c>
      <c r="F261" s="87" t="s">
        <v>671</v>
      </c>
      <c r="G261" s="88" t="s">
        <v>518</v>
      </c>
      <c r="H261" s="87" t="s">
        <v>532</v>
      </c>
      <c r="I261" s="87" t="s">
        <v>131</v>
      </c>
      <c r="J261" s="101"/>
      <c r="K261" s="90">
        <v>3.6199999999922943</v>
      </c>
      <c r="L261" s="88" t="s">
        <v>133</v>
      </c>
      <c r="M261" s="89">
        <v>2.5000000000000001E-2</v>
      </c>
      <c r="N261" s="89">
        <v>6.3699999999785345E-2</v>
      </c>
      <c r="O261" s="90">
        <v>62036.3</v>
      </c>
      <c r="P261" s="102">
        <v>87.86</v>
      </c>
      <c r="Q261" s="90"/>
      <c r="R261" s="90">
        <v>54.505091740999994</v>
      </c>
      <c r="S261" s="91">
        <v>2.9415630569992659E-4</v>
      </c>
      <c r="T261" s="91">
        <f t="shared" si="7"/>
        <v>2.1780092834504149E-3</v>
      </c>
      <c r="U261" s="91">
        <f>R261/'סכום נכסי הקרן'!$C$42</f>
        <v>5.1651136978380513E-4</v>
      </c>
    </row>
    <row r="262" spans="2:21">
      <c r="B262" s="86" t="s">
        <v>672</v>
      </c>
      <c r="C262" s="110">
        <v>1137314</v>
      </c>
      <c r="D262" s="88" t="s">
        <v>120</v>
      </c>
      <c r="E262" s="88" t="s">
        <v>314</v>
      </c>
      <c r="F262" s="87" t="s">
        <v>673</v>
      </c>
      <c r="G262" s="88" t="s">
        <v>510</v>
      </c>
      <c r="H262" s="87" t="s">
        <v>674</v>
      </c>
      <c r="I262" s="87" t="s">
        <v>131</v>
      </c>
      <c r="J262" s="101"/>
      <c r="K262" s="90">
        <v>0.50000092606312052</v>
      </c>
      <c r="L262" s="88" t="s">
        <v>133</v>
      </c>
      <c r="M262" s="89">
        <v>4.8499999999999995E-2</v>
      </c>
      <c r="N262" s="89">
        <v>9.0213507625272346E-2</v>
      </c>
      <c r="O262" s="90">
        <v>2.3449999999999999E-3</v>
      </c>
      <c r="P262" s="102">
        <v>98.06</v>
      </c>
      <c r="Q262" s="90"/>
      <c r="R262" s="90">
        <v>2.295E-6</v>
      </c>
      <c r="S262" s="91">
        <v>1.0660773469892825E-11</v>
      </c>
      <c r="T262" s="91">
        <f t="shared" si="7"/>
        <v>9.1707602828575573E-11</v>
      </c>
      <c r="U262" s="91">
        <f>R262/'סכום נכסי הקרן'!$C$42</f>
        <v>2.1748309300838263E-11</v>
      </c>
    </row>
    <row r="263" spans="2:21">
      <c r="B263" s="86" t="s">
        <v>675</v>
      </c>
      <c r="C263" s="110">
        <v>1140136</v>
      </c>
      <c r="D263" s="88" t="s">
        <v>120</v>
      </c>
      <c r="E263" s="88" t="s">
        <v>314</v>
      </c>
      <c r="F263" s="87" t="s">
        <v>676</v>
      </c>
      <c r="G263" s="88" t="s">
        <v>510</v>
      </c>
      <c r="H263" s="87" t="s">
        <v>547</v>
      </c>
      <c r="I263" s="87"/>
      <c r="J263" s="101"/>
      <c r="K263" s="90">
        <v>0.88999999999809232</v>
      </c>
      <c r="L263" s="88" t="s">
        <v>133</v>
      </c>
      <c r="M263" s="89">
        <v>4.9500000000000002E-2</v>
      </c>
      <c r="N263" s="89">
        <v>0.7981000000068047</v>
      </c>
      <c r="O263" s="90">
        <v>59102.867337000003</v>
      </c>
      <c r="P263" s="102">
        <v>62.1</v>
      </c>
      <c r="Q263" s="90"/>
      <c r="R263" s="90">
        <v>36.694753963000004</v>
      </c>
      <c r="S263" s="91">
        <v>1.0201637376053854E-4</v>
      </c>
      <c r="T263" s="91">
        <f t="shared" si="7"/>
        <v>1.4663128201878447E-3</v>
      </c>
      <c r="U263" s="91">
        <f>R263/'סכום נכסי הקרן'!$C$42</f>
        <v>3.4773370758408917E-4</v>
      </c>
    </row>
    <row r="264" spans="2:21">
      <c r="B264" s="86" t="s">
        <v>677</v>
      </c>
      <c r="C264" s="110">
        <v>1143304</v>
      </c>
      <c r="D264" s="88" t="s">
        <v>120</v>
      </c>
      <c r="E264" s="88" t="s">
        <v>314</v>
      </c>
      <c r="F264" s="87" t="s">
        <v>676</v>
      </c>
      <c r="G264" s="88" t="s">
        <v>510</v>
      </c>
      <c r="H264" s="87" t="s">
        <v>547</v>
      </c>
      <c r="I264" s="87"/>
      <c r="J264" s="101"/>
      <c r="K264" s="90">
        <v>6.1799999850028087</v>
      </c>
      <c r="L264" s="88" t="s">
        <v>133</v>
      </c>
      <c r="M264" s="89">
        <v>0.04</v>
      </c>
      <c r="N264" s="89">
        <v>9.9899999825361654</v>
      </c>
      <c r="O264" s="90">
        <v>10135.230885999999</v>
      </c>
      <c r="P264" s="102">
        <v>1</v>
      </c>
      <c r="Q264" s="90"/>
      <c r="R264" s="90">
        <v>0.10135231400000001</v>
      </c>
      <c r="S264" s="91">
        <v>1.2356436216761211E-4</v>
      </c>
      <c r="T264" s="91">
        <f t="shared" si="7"/>
        <v>4.050012095019207E-6</v>
      </c>
      <c r="U264" s="91">
        <f>R264/'סכום נכסי הקרן'!$C$42</f>
        <v>9.604538009706668E-7</v>
      </c>
    </row>
    <row r="265" spans="2:21">
      <c r="B265" s="86" t="s">
        <v>678</v>
      </c>
      <c r="C265" s="110">
        <v>1159375</v>
      </c>
      <c r="D265" s="88" t="s">
        <v>120</v>
      </c>
      <c r="E265" s="88" t="s">
        <v>314</v>
      </c>
      <c r="F265" s="87" t="s">
        <v>679</v>
      </c>
      <c r="G265" s="88" t="s">
        <v>559</v>
      </c>
      <c r="H265" s="87" t="s">
        <v>547</v>
      </c>
      <c r="I265" s="87"/>
      <c r="J265" s="101"/>
      <c r="K265" s="90">
        <v>1.3899999999364425</v>
      </c>
      <c r="L265" s="88" t="s">
        <v>133</v>
      </c>
      <c r="M265" s="89">
        <v>3.5499999999999997E-2</v>
      </c>
      <c r="N265" s="89">
        <v>7.1699999998093275E-2</v>
      </c>
      <c r="O265" s="90">
        <v>14067.026318</v>
      </c>
      <c r="P265" s="102">
        <v>96.19</v>
      </c>
      <c r="Q265" s="90"/>
      <c r="R265" s="90">
        <v>13.531072774</v>
      </c>
      <c r="S265" s="91">
        <v>3.9293040332064258E-5</v>
      </c>
      <c r="T265" s="91">
        <f t="shared" si="7"/>
        <v>5.406981471906511E-4</v>
      </c>
      <c r="U265" s="91">
        <f>R265/'סכום נכסי הקרן'!$C$42</f>
        <v>1.2822568882836757E-4</v>
      </c>
    </row>
    <row r="266" spans="2:21">
      <c r="B266" s="86" t="s">
        <v>680</v>
      </c>
      <c r="C266" s="110">
        <v>1193275</v>
      </c>
      <c r="D266" s="88" t="s">
        <v>120</v>
      </c>
      <c r="E266" s="88" t="s">
        <v>314</v>
      </c>
      <c r="F266" s="87" t="s">
        <v>679</v>
      </c>
      <c r="G266" s="88" t="s">
        <v>559</v>
      </c>
      <c r="H266" s="87" t="s">
        <v>547</v>
      </c>
      <c r="I266" s="87"/>
      <c r="J266" s="101"/>
      <c r="K266" s="90">
        <v>4</v>
      </c>
      <c r="L266" s="88" t="s">
        <v>133</v>
      </c>
      <c r="M266" s="89">
        <v>6.0499999999999998E-2</v>
      </c>
      <c r="N266" s="89">
        <v>6.8800000000072872E-2</v>
      </c>
      <c r="O266" s="90">
        <v>56548.568901999999</v>
      </c>
      <c r="P266" s="102">
        <v>97.06</v>
      </c>
      <c r="Q266" s="90"/>
      <c r="R266" s="90">
        <v>54.886038470000003</v>
      </c>
      <c r="S266" s="91">
        <v>2.5703894955454547E-4</v>
      </c>
      <c r="T266" s="91">
        <f t="shared" si="7"/>
        <v>2.1932318156168539E-3</v>
      </c>
      <c r="U266" s="91">
        <f>R266/'סכום נכסי הקרן'!$C$42</f>
        <v>5.2012136860273104E-4</v>
      </c>
    </row>
    <row r="267" spans="2:21">
      <c r="B267" s="86" t="s">
        <v>681</v>
      </c>
      <c r="C267" s="110">
        <v>7200116</v>
      </c>
      <c r="D267" s="88" t="s">
        <v>120</v>
      </c>
      <c r="E267" s="88" t="s">
        <v>314</v>
      </c>
      <c r="F267" s="87" t="s">
        <v>647</v>
      </c>
      <c r="G267" s="88" t="s">
        <v>559</v>
      </c>
      <c r="H267" s="87" t="s">
        <v>547</v>
      </c>
      <c r="I267" s="87"/>
      <c r="J267" s="101"/>
      <c r="K267" s="90">
        <v>1.7100000000642883</v>
      </c>
      <c r="L267" s="88" t="s">
        <v>133</v>
      </c>
      <c r="M267" s="89">
        <v>4.2500000000000003E-2</v>
      </c>
      <c r="N267" s="89">
        <v>5.8500000001071466E-2</v>
      </c>
      <c r="O267" s="90">
        <v>5248.0836429999999</v>
      </c>
      <c r="P267" s="102">
        <v>97.81</v>
      </c>
      <c r="Q267" s="90"/>
      <c r="R267" s="90">
        <v>5.1331506769999997</v>
      </c>
      <c r="S267" s="91">
        <v>5.6751377593944311E-5</v>
      </c>
      <c r="T267" s="91">
        <f t="shared" ref="T267:T330" si="8">IFERROR(R267/$R$11,0)</f>
        <v>2.0511936537932451E-4</v>
      </c>
      <c r="U267" s="91">
        <f>R267/'סכום נכסי הקרן'!$C$42</f>
        <v>4.8643724885055906E-5</v>
      </c>
    </row>
    <row r="268" spans="2:21">
      <c r="B268" s="86" t="s">
        <v>682</v>
      </c>
      <c r="C268" s="110">
        <v>1183581</v>
      </c>
      <c r="D268" s="88" t="s">
        <v>120</v>
      </c>
      <c r="E268" s="88" t="s">
        <v>314</v>
      </c>
      <c r="F268" s="87" t="s">
        <v>683</v>
      </c>
      <c r="G268" s="88" t="s">
        <v>338</v>
      </c>
      <c r="H268" s="87" t="s">
        <v>547</v>
      </c>
      <c r="I268" s="87"/>
      <c r="J268" s="101"/>
      <c r="K268" s="90">
        <v>2.7199999999309012</v>
      </c>
      <c r="L268" s="88" t="s">
        <v>133</v>
      </c>
      <c r="M268" s="89">
        <v>0.01</v>
      </c>
      <c r="N268" s="89">
        <v>6.6399999999016662E-2</v>
      </c>
      <c r="O268" s="90">
        <v>17399.941424000001</v>
      </c>
      <c r="P268" s="102">
        <v>86.5</v>
      </c>
      <c r="Q268" s="90"/>
      <c r="R268" s="90">
        <v>15.050949332</v>
      </c>
      <c r="S268" s="91">
        <v>9.6666341244444444E-5</v>
      </c>
      <c r="T268" s="91">
        <f t="shared" si="8"/>
        <v>6.0143201896822255E-4</v>
      </c>
      <c r="U268" s="91">
        <f>R268/'סכום נכסי הקרן'!$C$42</f>
        <v>1.4262862803641875E-4</v>
      </c>
    </row>
    <row r="269" spans="2:21">
      <c r="B269" s="92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90"/>
      <c r="P269" s="102"/>
      <c r="Q269" s="87"/>
      <c r="R269" s="87"/>
      <c r="S269" s="87"/>
      <c r="T269" s="91"/>
      <c r="U269" s="87"/>
    </row>
    <row r="270" spans="2:21">
      <c r="B270" s="85" t="s">
        <v>49</v>
      </c>
      <c r="C270" s="80"/>
      <c r="D270" s="81"/>
      <c r="E270" s="81"/>
      <c r="F270" s="80"/>
      <c r="G270" s="81"/>
      <c r="H270" s="80"/>
      <c r="I270" s="80"/>
      <c r="J270" s="99"/>
      <c r="K270" s="83">
        <v>3.8177422427549819</v>
      </c>
      <c r="L270" s="81"/>
      <c r="M270" s="82"/>
      <c r="N270" s="82">
        <v>8.0099714585867746E-2</v>
      </c>
      <c r="O270" s="83"/>
      <c r="P270" s="100"/>
      <c r="Q270" s="83"/>
      <c r="R270" s="83">
        <v>423.16830474500006</v>
      </c>
      <c r="S270" s="84"/>
      <c r="T270" s="84">
        <f t="shared" si="8"/>
        <v>1.6909695346926403E-2</v>
      </c>
      <c r="U270" s="84">
        <f>R270/'סכום נכסי הקרן'!$C$42</f>
        <v>4.0101068313314354E-3</v>
      </c>
    </row>
    <row r="271" spans="2:21">
      <c r="B271" s="86" t="s">
        <v>684</v>
      </c>
      <c r="C271" s="110">
        <v>1178250</v>
      </c>
      <c r="D271" s="88" t="s">
        <v>120</v>
      </c>
      <c r="E271" s="88" t="s">
        <v>314</v>
      </c>
      <c r="F271" s="87" t="s">
        <v>685</v>
      </c>
      <c r="G271" s="88" t="s">
        <v>572</v>
      </c>
      <c r="H271" s="87" t="s">
        <v>372</v>
      </c>
      <c r="I271" s="87" t="s">
        <v>318</v>
      </c>
      <c r="J271" s="101"/>
      <c r="K271" s="90">
        <v>2.9500000000097866</v>
      </c>
      <c r="L271" s="88" t="s">
        <v>133</v>
      </c>
      <c r="M271" s="89">
        <v>2.12E-2</v>
      </c>
      <c r="N271" s="89">
        <v>6.1200000000000004E-2</v>
      </c>
      <c r="O271" s="90">
        <v>51922.180810999998</v>
      </c>
      <c r="P271" s="102">
        <v>98.4</v>
      </c>
      <c r="Q271" s="90"/>
      <c r="R271" s="90">
        <v>51.091423349999999</v>
      </c>
      <c r="S271" s="91">
        <v>2.9669817606285713E-4</v>
      </c>
      <c r="T271" s="91">
        <f t="shared" si="8"/>
        <v>2.0415999828010509E-3</v>
      </c>
      <c r="U271" s="91">
        <f>R271/'סכום נכסי הקרן'!$C$42</f>
        <v>4.8416212533153384E-4</v>
      </c>
    </row>
    <row r="272" spans="2:21">
      <c r="B272" s="86" t="s">
        <v>686</v>
      </c>
      <c r="C272" s="110">
        <v>1178268</v>
      </c>
      <c r="D272" s="88" t="s">
        <v>120</v>
      </c>
      <c r="E272" s="88" t="s">
        <v>314</v>
      </c>
      <c r="F272" s="87" t="s">
        <v>685</v>
      </c>
      <c r="G272" s="88" t="s">
        <v>572</v>
      </c>
      <c r="H272" s="87" t="s">
        <v>372</v>
      </c>
      <c r="I272" s="87" t="s">
        <v>318</v>
      </c>
      <c r="J272" s="101"/>
      <c r="K272" s="90">
        <v>5.1399999997521713</v>
      </c>
      <c r="L272" s="88" t="s">
        <v>133</v>
      </c>
      <c r="M272" s="89">
        <v>2.6699999999999998E-2</v>
      </c>
      <c r="N272" s="89">
        <v>6.3499999997065182E-2</v>
      </c>
      <c r="O272" s="90">
        <v>10043.188372000001</v>
      </c>
      <c r="P272" s="102">
        <v>91.66</v>
      </c>
      <c r="Q272" s="90"/>
      <c r="R272" s="90">
        <v>9.1998931020000008</v>
      </c>
      <c r="S272" s="91">
        <v>5.4077042709455097E-5</v>
      </c>
      <c r="T272" s="91">
        <f t="shared" si="8"/>
        <v>3.6762533449392947E-4</v>
      </c>
      <c r="U272" s="91">
        <f>R272/'סכום נכסי הקרן'!$C$42</f>
        <v>8.7181751946380993E-5</v>
      </c>
    </row>
    <row r="273" spans="2:21">
      <c r="B273" s="86" t="s">
        <v>687</v>
      </c>
      <c r="C273" s="110">
        <v>2320174</v>
      </c>
      <c r="D273" s="88" t="s">
        <v>120</v>
      </c>
      <c r="E273" s="88" t="s">
        <v>314</v>
      </c>
      <c r="F273" s="87" t="s">
        <v>582</v>
      </c>
      <c r="G273" s="88" t="s">
        <v>127</v>
      </c>
      <c r="H273" s="87" t="s">
        <v>372</v>
      </c>
      <c r="I273" s="87" t="s">
        <v>318</v>
      </c>
      <c r="J273" s="101"/>
      <c r="K273" s="90">
        <v>1.2099995213068828</v>
      </c>
      <c r="L273" s="88" t="s">
        <v>133</v>
      </c>
      <c r="M273" s="89">
        <v>3.49E-2</v>
      </c>
      <c r="N273" s="89">
        <v>7.1294814814814811E-2</v>
      </c>
      <c r="O273" s="90">
        <v>3.4739999999999997E-3</v>
      </c>
      <c r="P273" s="102">
        <v>97.15</v>
      </c>
      <c r="Q273" s="90"/>
      <c r="R273" s="90">
        <v>3.3750000000000003E-6</v>
      </c>
      <c r="S273" s="91">
        <v>3.4481789772275737E-12</v>
      </c>
      <c r="T273" s="91">
        <f t="shared" si="8"/>
        <v>1.3486412180672879E-10</v>
      </c>
      <c r="U273" s="91">
        <f>R273/'סכום נכסי הקרן'!$C$42</f>
        <v>3.1982807795350387E-11</v>
      </c>
    </row>
    <row r="274" spans="2:21">
      <c r="B274" s="86" t="s">
        <v>688</v>
      </c>
      <c r="C274" s="110">
        <v>2320224</v>
      </c>
      <c r="D274" s="88" t="s">
        <v>120</v>
      </c>
      <c r="E274" s="88" t="s">
        <v>314</v>
      </c>
      <c r="F274" s="87" t="s">
        <v>582</v>
      </c>
      <c r="G274" s="88" t="s">
        <v>127</v>
      </c>
      <c r="H274" s="87" t="s">
        <v>372</v>
      </c>
      <c r="I274" s="87" t="s">
        <v>318</v>
      </c>
      <c r="J274" s="101"/>
      <c r="K274" s="90">
        <v>3.8899986722574624</v>
      </c>
      <c r="L274" s="88" t="s">
        <v>133</v>
      </c>
      <c r="M274" s="89">
        <v>3.7699999999999997E-2</v>
      </c>
      <c r="N274" s="89">
        <v>6.4199769717904448E-2</v>
      </c>
      <c r="O274" s="90">
        <v>3.5729999999999994E-3</v>
      </c>
      <c r="P274" s="102">
        <v>97.32</v>
      </c>
      <c r="Q274" s="90"/>
      <c r="R274" s="90">
        <v>3.4739999999999997E-6</v>
      </c>
      <c r="S274" s="91">
        <v>2.9434715070640013E-11</v>
      </c>
      <c r="T274" s="91">
        <f t="shared" si="8"/>
        <v>1.3882013604639281E-10</v>
      </c>
      <c r="U274" s="91">
        <f>R274/'סכום נכסי הקרן'!$C$42</f>
        <v>3.2920970157347329E-11</v>
      </c>
    </row>
    <row r="275" spans="2:21">
      <c r="B275" s="86" t="s">
        <v>689</v>
      </c>
      <c r="C275" s="110">
        <v>2590396</v>
      </c>
      <c r="D275" s="88" t="s">
        <v>120</v>
      </c>
      <c r="E275" s="88" t="s">
        <v>314</v>
      </c>
      <c r="F275" s="87" t="s">
        <v>621</v>
      </c>
      <c r="G275" s="88" t="s">
        <v>348</v>
      </c>
      <c r="H275" s="87" t="s">
        <v>479</v>
      </c>
      <c r="I275" s="87" t="s">
        <v>318</v>
      </c>
      <c r="J275" s="101"/>
      <c r="K275" s="90">
        <v>0.25</v>
      </c>
      <c r="L275" s="88" t="s">
        <v>133</v>
      </c>
      <c r="M275" s="89">
        <v>6.7000000000000004E-2</v>
      </c>
      <c r="N275" s="89">
        <v>7.256644518272426E-2</v>
      </c>
      <c r="O275" s="90">
        <v>1.2780000000000001E-3</v>
      </c>
      <c r="P275" s="102">
        <v>94.27</v>
      </c>
      <c r="Q275" s="90"/>
      <c r="R275" s="90">
        <v>1.204E-6</v>
      </c>
      <c r="S275" s="91">
        <v>3.0320000559899856E-12</v>
      </c>
      <c r="T275" s="91">
        <f t="shared" si="8"/>
        <v>4.8111526712681908E-11</v>
      </c>
      <c r="U275" s="91">
        <f>R275/'סכום נכסי הקרן'!$C$42</f>
        <v>1.1409570543882033E-11</v>
      </c>
    </row>
    <row r="276" spans="2:21">
      <c r="B276" s="86" t="s">
        <v>690</v>
      </c>
      <c r="C276" s="110">
        <v>2590461</v>
      </c>
      <c r="D276" s="88" t="s">
        <v>120</v>
      </c>
      <c r="E276" s="88" t="s">
        <v>314</v>
      </c>
      <c r="F276" s="87" t="s">
        <v>621</v>
      </c>
      <c r="G276" s="88" t="s">
        <v>348</v>
      </c>
      <c r="H276" s="87" t="s">
        <v>479</v>
      </c>
      <c r="I276" s="87" t="s">
        <v>318</v>
      </c>
      <c r="J276" s="101"/>
      <c r="K276" s="90">
        <v>1.64</v>
      </c>
      <c r="L276" s="88" t="s">
        <v>133</v>
      </c>
      <c r="M276" s="89">
        <v>4.7E-2</v>
      </c>
      <c r="N276" s="89">
        <v>7.6025974025974039E-2</v>
      </c>
      <c r="O276" s="90">
        <v>4.0899999999999997E-4</v>
      </c>
      <c r="P276" s="102">
        <v>94.32</v>
      </c>
      <c r="Q276" s="90"/>
      <c r="R276" s="90">
        <v>3.8499999999999997E-7</v>
      </c>
      <c r="S276" s="91">
        <v>8.0047362987391063E-13</v>
      </c>
      <c r="T276" s="91">
        <f t="shared" si="8"/>
        <v>1.5384499820915726E-11</v>
      </c>
      <c r="U276" s="91">
        <f>R276/'סכום נכסי הקרן'!$C$42</f>
        <v>3.6484091855436732E-12</v>
      </c>
    </row>
    <row r="277" spans="2:21">
      <c r="B277" s="86" t="s">
        <v>691</v>
      </c>
      <c r="C277" s="110">
        <v>1141332</v>
      </c>
      <c r="D277" s="88" t="s">
        <v>120</v>
      </c>
      <c r="E277" s="88" t="s">
        <v>314</v>
      </c>
      <c r="F277" s="87" t="s">
        <v>692</v>
      </c>
      <c r="G277" s="88" t="s">
        <v>127</v>
      </c>
      <c r="H277" s="87" t="s">
        <v>486</v>
      </c>
      <c r="I277" s="87" t="s">
        <v>131</v>
      </c>
      <c r="J277" s="101"/>
      <c r="K277" s="90">
        <v>3.7899999999864509</v>
      </c>
      <c r="L277" s="88" t="s">
        <v>133</v>
      </c>
      <c r="M277" s="89">
        <v>4.6900000000000004E-2</v>
      </c>
      <c r="N277" s="89">
        <v>8.4199999999765407E-2</v>
      </c>
      <c r="O277" s="90">
        <v>110130.71621</v>
      </c>
      <c r="P277" s="102">
        <v>89.8</v>
      </c>
      <c r="Q277" s="90"/>
      <c r="R277" s="90">
        <v>98.898284746000002</v>
      </c>
      <c r="S277" s="91">
        <v>7.2356715857026011E-5</v>
      </c>
      <c r="T277" s="91">
        <f t="shared" si="8"/>
        <v>3.9519497245810642E-3</v>
      </c>
      <c r="U277" s="91">
        <f>R277/'סכום נכסי הקרן'!$C$42</f>
        <v>9.3719846883589652E-4</v>
      </c>
    </row>
    <row r="278" spans="2:21">
      <c r="B278" s="86" t="s">
        <v>693</v>
      </c>
      <c r="C278" s="110">
        <v>1143593</v>
      </c>
      <c r="D278" s="88" t="s">
        <v>120</v>
      </c>
      <c r="E278" s="88" t="s">
        <v>314</v>
      </c>
      <c r="F278" s="87" t="s">
        <v>692</v>
      </c>
      <c r="G278" s="88" t="s">
        <v>127</v>
      </c>
      <c r="H278" s="87" t="s">
        <v>486</v>
      </c>
      <c r="I278" s="87" t="s">
        <v>131</v>
      </c>
      <c r="J278" s="101"/>
      <c r="K278" s="90">
        <v>3.9499999999979161</v>
      </c>
      <c r="L278" s="88" t="s">
        <v>133</v>
      </c>
      <c r="M278" s="89">
        <v>4.6900000000000004E-2</v>
      </c>
      <c r="N278" s="89">
        <v>8.279999999994242E-2</v>
      </c>
      <c r="O278" s="90">
        <v>288753.76919100003</v>
      </c>
      <c r="P278" s="102">
        <v>91.42</v>
      </c>
      <c r="Q278" s="90"/>
      <c r="R278" s="90">
        <v>263.978695109</v>
      </c>
      <c r="S278" s="91">
        <v>2.2501608071801157E-4</v>
      </c>
      <c r="T278" s="91">
        <f t="shared" si="8"/>
        <v>1.0548519967870072E-2</v>
      </c>
      <c r="U278" s="91">
        <f>R278/'סכום נכסי הקרן'!$C$42</f>
        <v>2.5015644052558661E-3</v>
      </c>
    </row>
    <row r="279" spans="2:21">
      <c r="B279" s="92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90"/>
      <c r="P279" s="102"/>
      <c r="Q279" s="87"/>
      <c r="R279" s="87"/>
      <c r="S279" s="87"/>
      <c r="T279" s="91"/>
      <c r="U279" s="87"/>
    </row>
    <row r="280" spans="2:21">
      <c r="B280" s="79" t="s">
        <v>197</v>
      </c>
      <c r="C280" s="80"/>
      <c r="D280" s="81"/>
      <c r="E280" s="81"/>
      <c r="F280" s="80"/>
      <c r="G280" s="81"/>
      <c r="H280" s="80"/>
      <c r="I280" s="80"/>
      <c r="J280" s="99"/>
      <c r="K280" s="83">
        <v>5.2541074348267918</v>
      </c>
      <c r="L280" s="81"/>
      <c r="M280" s="82"/>
      <c r="N280" s="82">
        <v>7.038049536878134E-2</v>
      </c>
      <c r="O280" s="83"/>
      <c r="P280" s="100"/>
      <c r="Q280" s="83"/>
      <c r="R280" s="83">
        <v>4568.5735648439995</v>
      </c>
      <c r="S280" s="84"/>
      <c r="T280" s="84">
        <f t="shared" si="8"/>
        <v>0.18255901088359178</v>
      </c>
      <c r="U280" s="84">
        <f>R280/'סכום נכסי הקרן'!$C$42</f>
        <v>4.3293573399503515E-2</v>
      </c>
    </row>
    <row r="281" spans="2:21">
      <c r="B281" s="85" t="s">
        <v>66</v>
      </c>
      <c r="C281" s="80"/>
      <c r="D281" s="81"/>
      <c r="E281" s="81"/>
      <c r="F281" s="80"/>
      <c r="G281" s="81"/>
      <c r="H281" s="80"/>
      <c r="I281" s="80"/>
      <c r="J281" s="99"/>
      <c r="K281" s="83">
        <v>5.6040704793920151</v>
      </c>
      <c r="L281" s="81"/>
      <c r="M281" s="82"/>
      <c r="N281" s="82">
        <v>6.9708015814597818E-2</v>
      </c>
      <c r="O281" s="83"/>
      <c r="P281" s="100"/>
      <c r="Q281" s="83"/>
      <c r="R281" s="83">
        <v>726.43377814400026</v>
      </c>
      <c r="S281" s="84"/>
      <c r="T281" s="84">
        <f t="shared" si="8"/>
        <v>2.9028104752632483E-2</v>
      </c>
      <c r="U281" s="84">
        <f>R281/'סכום נכסי הקרן'!$C$42</f>
        <v>6.8839679710903006E-3</v>
      </c>
    </row>
    <row r="282" spans="2:21">
      <c r="B282" s="86" t="s">
        <v>694</v>
      </c>
      <c r="C282" s="87" t="s">
        <v>695</v>
      </c>
      <c r="D282" s="88" t="s">
        <v>29</v>
      </c>
      <c r="E282" s="88" t="s">
        <v>696</v>
      </c>
      <c r="F282" s="87" t="s">
        <v>347</v>
      </c>
      <c r="G282" s="88" t="s">
        <v>348</v>
      </c>
      <c r="H282" s="87" t="s">
        <v>697</v>
      </c>
      <c r="I282" s="87" t="s">
        <v>698</v>
      </c>
      <c r="J282" s="101"/>
      <c r="K282" s="90">
        <v>7.4899999999481937</v>
      </c>
      <c r="L282" s="88" t="s">
        <v>132</v>
      </c>
      <c r="M282" s="89">
        <v>3.7499999999999999E-2</v>
      </c>
      <c r="N282" s="89">
        <v>5.5899999999697095E-2</v>
      </c>
      <c r="O282" s="90">
        <v>19172.274700000002</v>
      </c>
      <c r="P282" s="102">
        <v>87.170829999999995</v>
      </c>
      <c r="Q282" s="90"/>
      <c r="R282" s="90">
        <v>60.416163336999993</v>
      </c>
      <c r="S282" s="91">
        <v>3.8344549400000006E-5</v>
      </c>
      <c r="T282" s="91">
        <f t="shared" si="8"/>
        <v>2.4142141663337446E-3</v>
      </c>
      <c r="U282" s="91">
        <f>R282/'סכום נכסי הקרן'!$C$42</f>
        <v>5.7252697473770826E-4</v>
      </c>
    </row>
    <row r="283" spans="2:21">
      <c r="B283" s="86" t="s">
        <v>699</v>
      </c>
      <c r="C283" s="87" t="s">
        <v>700</v>
      </c>
      <c r="D283" s="88" t="s">
        <v>29</v>
      </c>
      <c r="E283" s="88" t="s">
        <v>696</v>
      </c>
      <c r="F283" s="87" t="s">
        <v>341</v>
      </c>
      <c r="G283" s="88" t="s">
        <v>321</v>
      </c>
      <c r="H283" s="87" t="s">
        <v>701</v>
      </c>
      <c r="I283" s="87" t="s">
        <v>312</v>
      </c>
      <c r="J283" s="101"/>
      <c r="K283" s="90">
        <v>3.3300000000181278</v>
      </c>
      <c r="L283" s="88" t="s">
        <v>132</v>
      </c>
      <c r="M283" s="89">
        <v>3.2549999999999996E-2</v>
      </c>
      <c r="N283" s="89">
        <v>8.7000000000335712E-2</v>
      </c>
      <c r="O283" s="90">
        <v>24586.545999999995</v>
      </c>
      <c r="P283" s="102">
        <v>83.785880000000006</v>
      </c>
      <c r="Q283" s="90"/>
      <c r="R283" s="90">
        <v>74.469190505</v>
      </c>
      <c r="S283" s="91">
        <v>2.4586545999999995E-5</v>
      </c>
      <c r="T283" s="91">
        <f t="shared" si="8"/>
        <v>2.975769475293277E-3</v>
      </c>
      <c r="U283" s="91">
        <f>R283/'סכום נכסי הקרן'!$C$42</f>
        <v>7.0569890565829537E-4</v>
      </c>
    </row>
    <row r="284" spans="2:21">
      <c r="B284" s="86" t="s">
        <v>702</v>
      </c>
      <c r="C284" s="87" t="s">
        <v>703</v>
      </c>
      <c r="D284" s="88" t="s">
        <v>29</v>
      </c>
      <c r="E284" s="88" t="s">
        <v>696</v>
      </c>
      <c r="F284" s="87" t="s">
        <v>326</v>
      </c>
      <c r="G284" s="88" t="s">
        <v>321</v>
      </c>
      <c r="H284" s="87" t="s">
        <v>701</v>
      </c>
      <c r="I284" s="87" t="s">
        <v>312</v>
      </c>
      <c r="J284" s="101"/>
      <c r="K284" s="90">
        <v>2.6900000000055622</v>
      </c>
      <c r="L284" s="88" t="s">
        <v>132</v>
      </c>
      <c r="M284" s="89">
        <v>3.2750000000000001E-2</v>
      </c>
      <c r="N284" s="89">
        <v>8.4500000000095735E-2</v>
      </c>
      <c r="O284" s="90">
        <v>34801.994304</v>
      </c>
      <c r="P284" s="102">
        <v>87.174930000000003</v>
      </c>
      <c r="Q284" s="90"/>
      <c r="R284" s="90">
        <v>109.67409093099999</v>
      </c>
      <c r="S284" s="91">
        <v>4.6402659071999999E-5</v>
      </c>
      <c r="T284" s="91">
        <f t="shared" si="8"/>
        <v>4.3825481358105572E-3</v>
      </c>
      <c r="U284" s="91">
        <f>R284/'סכום נכסי הקרן'!$C$42</f>
        <v>1.0393141838150974E-3</v>
      </c>
    </row>
    <row r="285" spans="2:21">
      <c r="B285" s="86" t="s">
        <v>704</v>
      </c>
      <c r="C285" s="87" t="s">
        <v>705</v>
      </c>
      <c r="D285" s="88" t="s">
        <v>29</v>
      </c>
      <c r="E285" s="88" t="s">
        <v>696</v>
      </c>
      <c r="F285" s="87" t="s">
        <v>326</v>
      </c>
      <c r="G285" s="88" t="s">
        <v>321</v>
      </c>
      <c r="H285" s="87" t="s">
        <v>701</v>
      </c>
      <c r="I285" s="87" t="s">
        <v>312</v>
      </c>
      <c r="J285" s="101"/>
      <c r="K285" s="90">
        <v>4.4199999999937702</v>
      </c>
      <c r="L285" s="88" t="s">
        <v>132</v>
      </c>
      <c r="M285" s="89">
        <v>7.1289999999999992E-2</v>
      </c>
      <c r="N285" s="89">
        <v>7.7400000000045308E-2</v>
      </c>
      <c r="O285" s="90">
        <v>19878.484</v>
      </c>
      <c r="P285" s="102">
        <v>98.282799999999995</v>
      </c>
      <c r="Q285" s="90"/>
      <c r="R285" s="90">
        <v>70.626727381999999</v>
      </c>
      <c r="S285" s="91">
        <v>3.9756967999999998E-5</v>
      </c>
      <c r="T285" s="91">
        <f t="shared" si="8"/>
        <v>2.8222256487279032E-3</v>
      </c>
      <c r="U285" s="91">
        <f>R285/'סכום נכסי הקרן'!$C$42</f>
        <v>6.6928623616981217E-4</v>
      </c>
    </row>
    <row r="286" spans="2:21">
      <c r="B286" s="86" t="s">
        <v>706</v>
      </c>
      <c r="C286" s="87" t="s">
        <v>707</v>
      </c>
      <c r="D286" s="88" t="s">
        <v>29</v>
      </c>
      <c r="E286" s="88" t="s">
        <v>696</v>
      </c>
      <c r="F286" s="87" t="s">
        <v>574</v>
      </c>
      <c r="G286" s="88" t="s">
        <v>431</v>
      </c>
      <c r="H286" s="87" t="s">
        <v>708</v>
      </c>
      <c r="I286" s="87" t="s">
        <v>312</v>
      </c>
      <c r="J286" s="101"/>
      <c r="K286" s="90">
        <v>9.7000000000150095</v>
      </c>
      <c r="L286" s="88" t="s">
        <v>132</v>
      </c>
      <c r="M286" s="89">
        <v>6.3750000000000001E-2</v>
      </c>
      <c r="N286" s="89">
        <v>6.4700000000098401E-2</v>
      </c>
      <c r="O286" s="90">
        <v>49748.52180000001</v>
      </c>
      <c r="P286" s="102">
        <v>100.011</v>
      </c>
      <c r="Q286" s="90"/>
      <c r="R286" s="90">
        <v>179.86068880900004</v>
      </c>
      <c r="S286" s="91">
        <v>7.1776831337469349E-5</v>
      </c>
      <c r="T286" s="91">
        <f t="shared" si="8"/>
        <v>7.1871863240827024E-3</v>
      </c>
      <c r="U286" s="91">
        <f>R286/'סכום נכסי הקרן'!$C$42</f>
        <v>1.7044295822570596E-3</v>
      </c>
    </row>
    <row r="287" spans="2:21">
      <c r="B287" s="86" t="s">
        <v>709</v>
      </c>
      <c r="C287" s="87" t="s">
        <v>710</v>
      </c>
      <c r="D287" s="88" t="s">
        <v>29</v>
      </c>
      <c r="E287" s="88" t="s">
        <v>696</v>
      </c>
      <c r="F287" s="87" t="s">
        <v>711</v>
      </c>
      <c r="G287" s="88" t="s">
        <v>321</v>
      </c>
      <c r="H287" s="87" t="s">
        <v>708</v>
      </c>
      <c r="I287" s="87" t="s">
        <v>698</v>
      </c>
      <c r="J287" s="101"/>
      <c r="K287" s="90">
        <v>2.8800000000119472</v>
      </c>
      <c r="L287" s="88" t="s">
        <v>132</v>
      </c>
      <c r="M287" s="89">
        <v>3.0769999999999999E-2</v>
      </c>
      <c r="N287" s="89">
        <v>8.7500000000201028E-2</v>
      </c>
      <c r="O287" s="90">
        <v>27924.038840000001</v>
      </c>
      <c r="P287" s="102">
        <v>86.234669999999994</v>
      </c>
      <c r="Q287" s="90"/>
      <c r="R287" s="90">
        <v>87.049932366999997</v>
      </c>
      <c r="S287" s="91">
        <v>4.6540064733333336E-5</v>
      </c>
      <c r="T287" s="91">
        <f t="shared" si="8"/>
        <v>3.4784926465216558E-3</v>
      </c>
      <c r="U287" s="91">
        <f>R287/'סכום נכסי הקרן'!$C$42</f>
        <v>8.2491889051615149E-4</v>
      </c>
    </row>
    <row r="288" spans="2:21">
      <c r="B288" s="86" t="s">
        <v>712</v>
      </c>
      <c r="C288" s="87" t="s">
        <v>713</v>
      </c>
      <c r="D288" s="88" t="s">
        <v>29</v>
      </c>
      <c r="E288" s="88" t="s">
        <v>696</v>
      </c>
      <c r="F288" s="87" t="s">
        <v>714</v>
      </c>
      <c r="G288" s="88" t="s">
        <v>715</v>
      </c>
      <c r="H288" s="87" t="s">
        <v>716</v>
      </c>
      <c r="I288" s="87" t="s">
        <v>312</v>
      </c>
      <c r="J288" s="101"/>
      <c r="K288" s="90">
        <v>5.9599999999341495</v>
      </c>
      <c r="L288" s="88" t="s">
        <v>134</v>
      </c>
      <c r="M288" s="89">
        <v>4.3749999999999997E-2</v>
      </c>
      <c r="N288" s="89">
        <v>7.1199999999153357E-2</v>
      </c>
      <c r="O288" s="90">
        <v>12554.832</v>
      </c>
      <c r="P288" s="102">
        <v>86.129540000000006</v>
      </c>
      <c r="Q288" s="90"/>
      <c r="R288" s="90">
        <v>42.520527205</v>
      </c>
      <c r="S288" s="91">
        <v>8.3698879999999998E-6</v>
      </c>
      <c r="T288" s="91">
        <f t="shared" si="8"/>
        <v>1.6991092030404281E-3</v>
      </c>
      <c r="U288" s="91">
        <f>R288/'סכום נכסי הקרן'!$C$42</f>
        <v>4.0294099228280954E-4</v>
      </c>
    </row>
    <row r="289" spans="2:21">
      <c r="B289" s="86" t="s">
        <v>717</v>
      </c>
      <c r="C289" s="87" t="s">
        <v>718</v>
      </c>
      <c r="D289" s="88" t="s">
        <v>29</v>
      </c>
      <c r="E289" s="88" t="s">
        <v>696</v>
      </c>
      <c r="F289" s="87" t="s">
        <v>714</v>
      </c>
      <c r="G289" s="88" t="s">
        <v>715</v>
      </c>
      <c r="H289" s="87" t="s">
        <v>716</v>
      </c>
      <c r="I289" s="87" t="s">
        <v>312</v>
      </c>
      <c r="J289" s="101"/>
      <c r="K289" s="90">
        <v>5.0699999999570746</v>
      </c>
      <c r="L289" s="88" t="s">
        <v>134</v>
      </c>
      <c r="M289" s="89">
        <v>7.3749999999999996E-2</v>
      </c>
      <c r="N289" s="89">
        <v>7.0499999999160165E-2</v>
      </c>
      <c r="O289" s="90">
        <v>10723.919</v>
      </c>
      <c r="P289" s="102">
        <v>101.65321</v>
      </c>
      <c r="Q289" s="90"/>
      <c r="R289" s="90">
        <v>42.865729012000003</v>
      </c>
      <c r="S289" s="91">
        <v>1.3404898749999999E-5</v>
      </c>
      <c r="T289" s="91">
        <f t="shared" si="8"/>
        <v>1.7129033774247692E-3</v>
      </c>
      <c r="U289" s="91">
        <f>R289/'סכום נכסי הקרן'!$C$42</f>
        <v>4.0621225836988764E-4</v>
      </c>
    </row>
    <row r="290" spans="2:21">
      <c r="B290" s="86" t="s">
        <v>719</v>
      </c>
      <c r="C290" s="87" t="s">
        <v>720</v>
      </c>
      <c r="D290" s="88" t="s">
        <v>29</v>
      </c>
      <c r="E290" s="88" t="s">
        <v>696</v>
      </c>
      <c r="F290" s="87" t="s">
        <v>714</v>
      </c>
      <c r="G290" s="88" t="s">
        <v>715</v>
      </c>
      <c r="H290" s="87" t="s">
        <v>716</v>
      </c>
      <c r="I290" s="87" t="s">
        <v>312</v>
      </c>
      <c r="J290" s="101"/>
      <c r="K290" s="90">
        <v>6.1699999999706039</v>
      </c>
      <c r="L290" s="88" t="s">
        <v>132</v>
      </c>
      <c r="M290" s="89">
        <v>8.1250000000000003E-2</v>
      </c>
      <c r="N290" s="89">
        <v>7.2699999999626591E-2</v>
      </c>
      <c r="O290" s="90">
        <v>9939.2420000000002</v>
      </c>
      <c r="P290" s="102">
        <v>105.09396</v>
      </c>
      <c r="Q290" s="90"/>
      <c r="R290" s="90">
        <v>37.760637383000002</v>
      </c>
      <c r="S290" s="91">
        <v>1.9878483999999999E-5</v>
      </c>
      <c r="T290" s="91">
        <f t="shared" si="8"/>
        <v>1.5089052443024084E-3</v>
      </c>
      <c r="U290" s="91">
        <f>R290/'סכום נכסי הקרן'!$C$42</f>
        <v>3.5783443189641828E-4</v>
      </c>
    </row>
    <row r="291" spans="2:21">
      <c r="B291" s="86" t="s">
        <v>721</v>
      </c>
      <c r="C291" s="87" t="s">
        <v>722</v>
      </c>
      <c r="D291" s="88" t="s">
        <v>29</v>
      </c>
      <c r="E291" s="88" t="s">
        <v>696</v>
      </c>
      <c r="F291" s="87" t="s">
        <v>723</v>
      </c>
      <c r="G291" s="88" t="s">
        <v>724</v>
      </c>
      <c r="H291" s="87" t="s">
        <v>547</v>
      </c>
      <c r="I291" s="87"/>
      <c r="J291" s="101"/>
      <c r="K291" s="90">
        <v>3.0299999999815959</v>
      </c>
      <c r="L291" s="88" t="s">
        <v>132</v>
      </c>
      <c r="M291" s="89">
        <v>0</v>
      </c>
      <c r="N291" s="89">
        <v>-9.4399999999660256E-2</v>
      </c>
      <c r="O291" s="90">
        <v>4522.0889999999999</v>
      </c>
      <c r="P291" s="102">
        <v>129.624</v>
      </c>
      <c r="Q291" s="90"/>
      <c r="R291" s="90">
        <v>21.190091212999995</v>
      </c>
      <c r="S291" s="91">
        <v>7.1495478260869568E-6</v>
      </c>
      <c r="T291" s="91">
        <f t="shared" si="8"/>
        <v>8.4675053109502945E-4</v>
      </c>
      <c r="U291" s="91">
        <f>R291/'סכום נכסי הקרן'!$C$42</f>
        <v>2.0080551538705836E-4</v>
      </c>
    </row>
    <row r="292" spans="2:21">
      <c r="B292" s="92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90"/>
      <c r="P292" s="102"/>
      <c r="Q292" s="87"/>
      <c r="R292" s="87"/>
      <c r="S292" s="87"/>
      <c r="T292" s="91"/>
      <c r="U292" s="87"/>
    </row>
    <row r="293" spans="2:21">
      <c r="B293" s="85" t="s">
        <v>65</v>
      </c>
      <c r="C293" s="80"/>
      <c r="D293" s="81"/>
      <c r="E293" s="81"/>
      <c r="F293" s="80"/>
      <c r="G293" s="81"/>
      <c r="H293" s="80"/>
      <c r="I293" s="80"/>
      <c r="J293" s="99"/>
      <c r="K293" s="83">
        <v>5.1879398847667124</v>
      </c>
      <c r="L293" s="81"/>
      <c r="M293" s="82"/>
      <c r="N293" s="82">
        <v>7.0507641149619715E-2</v>
      </c>
      <c r="O293" s="83"/>
      <c r="P293" s="100"/>
      <c r="Q293" s="83"/>
      <c r="R293" s="83">
        <v>3842.1397866999996</v>
      </c>
      <c r="S293" s="84"/>
      <c r="T293" s="84">
        <f t="shared" si="8"/>
        <v>0.15353090613095929</v>
      </c>
      <c r="U293" s="84">
        <f>R293/'סכום נכסי הקרן'!$C$42</f>
        <v>3.6409605428413219E-2</v>
      </c>
    </row>
    <row r="294" spans="2:21">
      <c r="B294" s="86" t="s">
        <v>725</v>
      </c>
      <c r="C294" s="87" t="s">
        <v>726</v>
      </c>
      <c r="D294" s="88" t="s">
        <v>29</v>
      </c>
      <c r="E294" s="88" t="s">
        <v>696</v>
      </c>
      <c r="F294" s="87"/>
      <c r="G294" s="88" t="s">
        <v>727</v>
      </c>
      <c r="H294" s="87" t="s">
        <v>728</v>
      </c>
      <c r="I294" s="87" t="s">
        <v>729</v>
      </c>
      <c r="J294" s="101"/>
      <c r="K294" s="90">
        <v>7.5200000000552603</v>
      </c>
      <c r="L294" s="88" t="s">
        <v>134</v>
      </c>
      <c r="M294" s="89">
        <v>4.2519999999999995E-2</v>
      </c>
      <c r="N294" s="89">
        <v>5.330000000041956E-2</v>
      </c>
      <c r="O294" s="90">
        <v>10462.36</v>
      </c>
      <c r="P294" s="102">
        <v>95.01267</v>
      </c>
      <c r="Q294" s="90"/>
      <c r="R294" s="90">
        <v>39.088298091999995</v>
      </c>
      <c r="S294" s="91">
        <v>8.3698879999999998E-6</v>
      </c>
      <c r="T294" s="91">
        <f t="shared" si="8"/>
        <v>1.5619582207695441E-3</v>
      </c>
      <c r="U294" s="91">
        <f>R294/'סכום נכסי הקרן'!$C$42</f>
        <v>3.7041585923668058E-4</v>
      </c>
    </row>
    <row r="295" spans="2:21">
      <c r="B295" s="86" t="s">
        <v>730</v>
      </c>
      <c r="C295" s="87" t="s">
        <v>731</v>
      </c>
      <c r="D295" s="88" t="s">
        <v>29</v>
      </c>
      <c r="E295" s="88" t="s">
        <v>696</v>
      </c>
      <c r="F295" s="87"/>
      <c r="G295" s="88" t="s">
        <v>727</v>
      </c>
      <c r="H295" s="87" t="s">
        <v>732</v>
      </c>
      <c r="I295" s="87" t="s">
        <v>698</v>
      </c>
      <c r="J295" s="101"/>
      <c r="K295" s="90">
        <v>1.3899999957832401</v>
      </c>
      <c r="L295" s="88" t="s">
        <v>132</v>
      </c>
      <c r="M295" s="89">
        <v>4.4999999999999998E-2</v>
      </c>
      <c r="N295" s="89">
        <v>8.680000075901681E-2</v>
      </c>
      <c r="O295" s="90">
        <v>6.8005339999999999</v>
      </c>
      <c r="P295" s="102">
        <v>96.465000000000003</v>
      </c>
      <c r="Q295" s="90"/>
      <c r="R295" s="90">
        <v>2.3714889999999999E-2</v>
      </c>
      <c r="S295" s="91">
        <v>1.3601067999999999E-8</v>
      </c>
      <c r="T295" s="91">
        <f t="shared" si="8"/>
        <v>9.4764083365723672E-7</v>
      </c>
      <c r="U295" s="91">
        <f>R295/'סכום נכסי הקרן'!$C$42</f>
        <v>2.2473148703937091E-7</v>
      </c>
    </row>
    <row r="296" spans="2:21">
      <c r="B296" s="86" t="s">
        <v>733</v>
      </c>
      <c r="C296" s="87" t="s">
        <v>734</v>
      </c>
      <c r="D296" s="88" t="s">
        <v>29</v>
      </c>
      <c r="E296" s="88" t="s">
        <v>696</v>
      </c>
      <c r="F296" s="87"/>
      <c r="G296" s="88" t="s">
        <v>727</v>
      </c>
      <c r="H296" s="87" t="s">
        <v>728</v>
      </c>
      <c r="I296" s="87" t="s">
        <v>729</v>
      </c>
      <c r="J296" s="101"/>
      <c r="K296" s="90">
        <v>6.8699999999427899</v>
      </c>
      <c r="L296" s="88" t="s">
        <v>132</v>
      </c>
      <c r="M296" s="89">
        <v>0.03</v>
      </c>
      <c r="N296" s="89">
        <v>6.9199999999382492E-2</v>
      </c>
      <c r="O296" s="90">
        <v>19355.366000000002</v>
      </c>
      <c r="P296" s="102">
        <v>78.692670000000007</v>
      </c>
      <c r="Q296" s="90"/>
      <c r="R296" s="90">
        <v>55.060981945000002</v>
      </c>
      <c r="S296" s="91">
        <v>1.1060209142857144E-5</v>
      </c>
      <c r="T296" s="91">
        <f t="shared" si="8"/>
        <v>2.2002225113566145E-3</v>
      </c>
      <c r="U296" s="91">
        <f>R296/'סכום נכסי הקרן'!$C$42</f>
        <v>5.2177920076153857E-4</v>
      </c>
    </row>
    <row r="297" spans="2:21">
      <c r="B297" s="86" t="s">
        <v>735</v>
      </c>
      <c r="C297" s="87" t="s">
        <v>736</v>
      </c>
      <c r="D297" s="88" t="s">
        <v>29</v>
      </c>
      <c r="E297" s="88" t="s">
        <v>696</v>
      </c>
      <c r="F297" s="87"/>
      <c r="G297" s="88" t="s">
        <v>727</v>
      </c>
      <c r="H297" s="87" t="s">
        <v>728</v>
      </c>
      <c r="I297" s="87" t="s">
        <v>729</v>
      </c>
      <c r="J297" s="101"/>
      <c r="K297" s="90">
        <v>7.4199999999090585</v>
      </c>
      <c r="L297" s="88" t="s">
        <v>132</v>
      </c>
      <c r="M297" s="89">
        <v>3.5000000000000003E-2</v>
      </c>
      <c r="N297" s="89">
        <v>7.0999999999019264E-2</v>
      </c>
      <c r="O297" s="90">
        <v>7846.77</v>
      </c>
      <c r="P297" s="102">
        <v>79.081890000000001</v>
      </c>
      <c r="Q297" s="90"/>
      <c r="R297" s="90">
        <v>22.432426762000002</v>
      </c>
      <c r="S297" s="91">
        <v>1.5693540000000001E-5</v>
      </c>
      <c r="T297" s="91">
        <f t="shared" si="8"/>
        <v>8.9639393637063424E-4</v>
      </c>
      <c r="U297" s="91">
        <f>R297/'סכום נכסי הקרן'!$C$42</f>
        <v>2.1257836844809489E-4</v>
      </c>
    </row>
    <row r="298" spans="2:21">
      <c r="B298" s="86" t="s">
        <v>737</v>
      </c>
      <c r="C298" s="87" t="s">
        <v>738</v>
      </c>
      <c r="D298" s="88" t="s">
        <v>29</v>
      </c>
      <c r="E298" s="88" t="s">
        <v>696</v>
      </c>
      <c r="F298" s="87"/>
      <c r="G298" s="88" t="s">
        <v>739</v>
      </c>
      <c r="H298" s="87" t="s">
        <v>740</v>
      </c>
      <c r="I298" s="87" t="s">
        <v>698</v>
      </c>
      <c r="J298" s="101"/>
      <c r="K298" s="90">
        <v>3.8900000001468977</v>
      </c>
      <c r="L298" s="88" t="s">
        <v>132</v>
      </c>
      <c r="M298" s="89">
        <v>5.5480000000000002E-2</v>
      </c>
      <c r="N298" s="89">
        <v>6.0000000002295273E-2</v>
      </c>
      <c r="O298" s="90">
        <v>3661.8259999999996</v>
      </c>
      <c r="P298" s="102">
        <v>98.737139999999997</v>
      </c>
      <c r="Q298" s="90"/>
      <c r="R298" s="90">
        <v>13.070330472</v>
      </c>
      <c r="S298" s="91">
        <v>7.3236519999999994E-6</v>
      </c>
      <c r="T298" s="91">
        <f t="shared" si="8"/>
        <v>5.2228700469037241E-4</v>
      </c>
      <c r="U298" s="91">
        <f>R298/'סכום נכסי הקרן'!$C$42</f>
        <v>1.2385951623931476E-4</v>
      </c>
    </row>
    <row r="299" spans="2:21">
      <c r="B299" s="86" t="s">
        <v>741</v>
      </c>
      <c r="C299" s="87" t="s">
        <v>742</v>
      </c>
      <c r="D299" s="88" t="s">
        <v>29</v>
      </c>
      <c r="E299" s="88" t="s">
        <v>696</v>
      </c>
      <c r="F299" s="87"/>
      <c r="G299" s="88" t="s">
        <v>727</v>
      </c>
      <c r="H299" s="87" t="s">
        <v>740</v>
      </c>
      <c r="I299" s="87" t="s">
        <v>312</v>
      </c>
      <c r="J299" s="101"/>
      <c r="K299" s="90">
        <v>7.8599999999760035</v>
      </c>
      <c r="L299" s="88" t="s">
        <v>134</v>
      </c>
      <c r="M299" s="89">
        <v>4.2500000000000003E-2</v>
      </c>
      <c r="N299" s="89">
        <v>5.4499999999800021E-2</v>
      </c>
      <c r="O299" s="90">
        <v>20924.72</v>
      </c>
      <c r="P299" s="102">
        <v>91.161519999999996</v>
      </c>
      <c r="Q299" s="90"/>
      <c r="R299" s="90">
        <v>75.007866829999998</v>
      </c>
      <c r="S299" s="91">
        <v>1.6739776E-5</v>
      </c>
      <c r="T299" s="91">
        <f t="shared" si="8"/>
        <v>2.9972948410737807E-3</v>
      </c>
      <c r="U299" s="91">
        <f>R299/'סכום נכסי הקרן'!$C$42</f>
        <v>7.1080361124833404E-4</v>
      </c>
    </row>
    <row r="300" spans="2:21">
      <c r="B300" s="86" t="s">
        <v>743</v>
      </c>
      <c r="C300" s="87" t="s">
        <v>744</v>
      </c>
      <c r="D300" s="88" t="s">
        <v>29</v>
      </c>
      <c r="E300" s="88" t="s">
        <v>696</v>
      </c>
      <c r="F300" s="87"/>
      <c r="G300" s="88" t="s">
        <v>745</v>
      </c>
      <c r="H300" s="87" t="s">
        <v>740</v>
      </c>
      <c r="I300" s="87" t="s">
        <v>312</v>
      </c>
      <c r="J300" s="101"/>
      <c r="K300" s="90">
        <v>3.8799999999112078</v>
      </c>
      <c r="L300" s="88" t="s">
        <v>132</v>
      </c>
      <c r="M300" s="89">
        <v>4.2500000000000003E-2</v>
      </c>
      <c r="N300" s="89">
        <v>6.0499999997697972E-2</v>
      </c>
      <c r="O300" s="90">
        <v>3590.3759279999999</v>
      </c>
      <c r="P300" s="102">
        <v>93.713059999999999</v>
      </c>
      <c r="Q300" s="90"/>
      <c r="R300" s="90">
        <v>12.163213316</v>
      </c>
      <c r="S300" s="91">
        <v>8.9068860652516043E-6</v>
      </c>
      <c r="T300" s="91">
        <f t="shared" si="8"/>
        <v>4.8603883917340725E-4</v>
      </c>
      <c r="U300" s="91">
        <f>R300/'סכום נכסי הקרן'!$C$42</f>
        <v>1.1526332256577019E-4</v>
      </c>
    </row>
    <row r="301" spans="2:21">
      <c r="B301" s="86" t="s">
        <v>746</v>
      </c>
      <c r="C301" s="87" t="s">
        <v>747</v>
      </c>
      <c r="D301" s="88" t="s">
        <v>29</v>
      </c>
      <c r="E301" s="88" t="s">
        <v>696</v>
      </c>
      <c r="F301" s="87"/>
      <c r="G301" s="88" t="s">
        <v>739</v>
      </c>
      <c r="H301" s="87" t="s">
        <v>740</v>
      </c>
      <c r="I301" s="87" t="s">
        <v>698</v>
      </c>
      <c r="J301" s="101"/>
      <c r="K301" s="90">
        <v>3.9799999999871121</v>
      </c>
      <c r="L301" s="88" t="s">
        <v>135</v>
      </c>
      <c r="M301" s="89">
        <v>4.6249999999999999E-2</v>
      </c>
      <c r="N301" s="89">
        <v>6.5599999999926356E-2</v>
      </c>
      <c r="O301" s="90">
        <v>15693.54</v>
      </c>
      <c r="P301" s="102">
        <v>92.972350000000006</v>
      </c>
      <c r="Q301" s="90"/>
      <c r="R301" s="90">
        <v>65.179362858000005</v>
      </c>
      <c r="S301" s="91">
        <v>3.1387080000000002E-5</v>
      </c>
      <c r="T301" s="91">
        <f t="shared" si="8"/>
        <v>2.6045503797826031E-3</v>
      </c>
      <c r="U301" s="91">
        <f>R301/'סכום נכסי הקרן'!$C$42</f>
        <v>6.176648991143152E-4</v>
      </c>
    </row>
    <row r="302" spans="2:21">
      <c r="B302" s="86" t="s">
        <v>748</v>
      </c>
      <c r="C302" s="87" t="s">
        <v>749</v>
      </c>
      <c r="D302" s="88" t="s">
        <v>29</v>
      </c>
      <c r="E302" s="88" t="s">
        <v>696</v>
      </c>
      <c r="F302" s="87"/>
      <c r="G302" s="88" t="s">
        <v>727</v>
      </c>
      <c r="H302" s="87" t="s">
        <v>750</v>
      </c>
      <c r="I302" s="87" t="s">
        <v>729</v>
      </c>
      <c r="J302" s="101"/>
      <c r="K302" s="90">
        <v>4.0999999999842247</v>
      </c>
      <c r="L302" s="88" t="s">
        <v>132</v>
      </c>
      <c r="M302" s="89">
        <v>3.2000000000000001E-2</v>
      </c>
      <c r="N302" s="89">
        <v>0.11759999999934198</v>
      </c>
      <c r="O302" s="90">
        <v>16739.776000000002</v>
      </c>
      <c r="P302" s="102">
        <v>73.328329999999994</v>
      </c>
      <c r="Q302" s="90"/>
      <c r="R302" s="90">
        <v>44.374120466999997</v>
      </c>
      <c r="S302" s="91">
        <v>1.3391820800000002E-5</v>
      </c>
      <c r="T302" s="91">
        <f t="shared" si="8"/>
        <v>1.7731783074749464E-3</v>
      </c>
      <c r="U302" s="91">
        <f>R302/'סכום נכסי הקרן'!$C$42</f>
        <v>4.205063602914917E-4</v>
      </c>
    </row>
    <row r="303" spans="2:21">
      <c r="B303" s="86" t="s">
        <v>751</v>
      </c>
      <c r="C303" s="87" t="s">
        <v>752</v>
      </c>
      <c r="D303" s="88" t="s">
        <v>29</v>
      </c>
      <c r="E303" s="88" t="s">
        <v>696</v>
      </c>
      <c r="F303" s="87"/>
      <c r="G303" s="88" t="s">
        <v>739</v>
      </c>
      <c r="H303" s="87" t="s">
        <v>697</v>
      </c>
      <c r="I303" s="87" t="s">
        <v>698</v>
      </c>
      <c r="J303" s="101"/>
      <c r="K303" s="90">
        <v>7.1699999999883275</v>
      </c>
      <c r="L303" s="88" t="s">
        <v>132</v>
      </c>
      <c r="M303" s="89">
        <v>6.7419999999999994E-2</v>
      </c>
      <c r="N303" s="89">
        <v>6.1599999999733208E-2</v>
      </c>
      <c r="O303" s="90">
        <v>7846.77</v>
      </c>
      <c r="P303" s="102">
        <v>105.70751</v>
      </c>
      <c r="Q303" s="90"/>
      <c r="R303" s="90">
        <v>29.985070354999998</v>
      </c>
      <c r="S303" s="91">
        <v>6.2774160000000007E-6</v>
      </c>
      <c r="T303" s="91">
        <f t="shared" si="8"/>
        <v>1.1981956091081634E-3</v>
      </c>
      <c r="U303" s="91">
        <f>R303/'סכום נכסי הקרן'!$C$42</f>
        <v>2.8415014574637736E-4</v>
      </c>
    </row>
    <row r="304" spans="2:21">
      <c r="B304" s="86" t="s">
        <v>753</v>
      </c>
      <c r="C304" s="87" t="s">
        <v>754</v>
      </c>
      <c r="D304" s="88" t="s">
        <v>29</v>
      </c>
      <c r="E304" s="88" t="s">
        <v>696</v>
      </c>
      <c r="F304" s="87"/>
      <c r="G304" s="88" t="s">
        <v>739</v>
      </c>
      <c r="H304" s="87" t="s">
        <v>697</v>
      </c>
      <c r="I304" s="87" t="s">
        <v>698</v>
      </c>
      <c r="J304" s="101"/>
      <c r="K304" s="90">
        <v>5.5699999999733283</v>
      </c>
      <c r="L304" s="88" t="s">
        <v>132</v>
      </c>
      <c r="M304" s="89">
        <v>3.9329999999999997E-2</v>
      </c>
      <c r="N304" s="89">
        <v>6.3599999999760348E-2</v>
      </c>
      <c r="O304" s="90">
        <v>16295.125700000001</v>
      </c>
      <c r="P304" s="102">
        <v>87.835650000000001</v>
      </c>
      <c r="Q304" s="90"/>
      <c r="R304" s="90">
        <v>51.741240433999998</v>
      </c>
      <c r="S304" s="91">
        <v>1.0863417133333333E-5</v>
      </c>
      <c r="T304" s="91">
        <f t="shared" si="8"/>
        <v>2.0675665043917678E-3</v>
      </c>
      <c r="U304" s="91">
        <f>R304/'סכום נכסי הקרן'!$C$42</f>
        <v>4.9032004382033585E-4</v>
      </c>
    </row>
    <row r="305" spans="2:21">
      <c r="B305" s="86" t="s">
        <v>755</v>
      </c>
      <c r="C305" s="87" t="s">
        <v>756</v>
      </c>
      <c r="D305" s="88" t="s">
        <v>29</v>
      </c>
      <c r="E305" s="88" t="s">
        <v>696</v>
      </c>
      <c r="F305" s="87"/>
      <c r="G305" s="88" t="s">
        <v>757</v>
      </c>
      <c r="H305" s="87" t="s">
        <v>697</v>
      </c>
      <c r="I305" s="87" t="s">
        <v>312</v>
      </c>
      <c r="J305" s="101"/>
      <c r="K305" s="90">
        <v>3.2199999999744207</v>
      </c>
      <c r="L305" s="88" t="s">
        <v>132</v>
      </c>
      <c r="M305" s="89">
        <v>4.7500000000000001E-2</v>
      </c>
      <c r="N305" s="89">
        <v>7.9199999999744197E-2</v>
      </c>
      <c r="O305" s="90">
        <v>12031.714</v>
      </c>
      <c r="P305" s="102">
        <v>89.882170000000002</v>
      </c>
      <c r="Q305" s="90"/>
      <c r="R305" s="90">
        <v>39.093930299999997</v>
      </c>
      <c r="S305" s="91">
        <v>8.0211426666666663E-6</v>
      </c>
      <c r="T305" s="91">
        <f t="shared" si="8"/>
        <v>1.5621832823356932E-3</v>
      </c>
      <c r="U305" s="91">
        <f>R305/'סכום נכסי הקרן'!$C$42</f>
        <v>3.7046923222214061E-4</v>
      </c>
    </row>
    <row r="306" spans="2:21">
      <c r="B306" s="86" t="s">
        <v>758</v>
      </c>
      <c r="C306" s="87" t="s">
        <v>759</v>
      </c>
      <c r="D306" s="88" t="s">
        <v>29</v>
      </c>
      <c r="E306" s="88" t="s">
        <v>696</v>
      </c>
      <c r="F306" s="87"/>
      <c r="G306" s="88" t="s">
        <v>757</v>
      </c>
      <c r="H306" s="87" t="s">
        <v>697</v>
      </c>
      <c r="I306" s="87" t="s">
        <v>312</v>
      </c>
      <c r="J306" s="101"/>
      <c r="K306" s="90">
        <v>6.170000000099904</v>
      </c>
      <c r="L306" s="88" t="s">
        <v>132</v>
      </c>
      <c r="M306" s="89">
        <v>5.1249999999999997E-2</v>
      </c>
      <c r="N306" s="89">
        <v>7.7900000001121086E-2</v>
      </c>
      <c r="O306" s="90">
        <v>8605.2911000000004</v>
      </c>
      <c r="P306" s="102">
        <v>84.302419999999998</v>
      </c>
      <c r="Q306" s="90"/>
      <c r="R306" s="90">
        <v>26.224903114</v>
      </c>
      <c r="S306" s="91">
        <v>5.7368607333333336E-6</v>
      </c>
      <c r="T306" s="91">
        <f t="shared" si="8"/>
        <v>1.047940304573676E-3</v>
      </c>
      <c r="U306" s="91">
        <f>R306/'סכום נכסי הקרן'!$C$42</f>
        <v>2.4851734392496231E-4</v>
      </c>
    </row>
    <row r="307" spans="2:21">
      <c r="B307" s="86" t="s">
        <v>760</v>
      </c>
      <c r="C307" s="87" t="s">
        <v>761</v>
      </c>
      <c r="D307" s="88" t="s">
        <v>29</v>
      </c>
      <c r="E307" s="88" t="s">
        <v>696</v>
      </c>
      <c r="F307" s="87"/>
      <c r="G307" s="88" t="s">
        <v>762</v>
      </c>
      <c r="H307" s="87" t="s">
        <v>701</v>
      </c>
      <c r="I307" s="87" t="s">
        <v>312</v>
      </c>
      <c r="J307" s="101"/>
      <c r="K307" s="90">
        <v>7.5400000000800338</v>
      </c>
      <c r="L307" s="88" t="s">
        <v>132</v>
      </c>
      <c r="M307" s="89">
        <v>3.3000000000000002E-2</v>
      </c>
      <c r="N307" s="89">
        <v>5.8400000000630052E-2</v>
      </c>
      <c r="O307" s="90">
        <v>15693.54</v>
      </c>
      <c r="P307" s="102">
        <v>82.811999999999998</v>
      </c>
      <c r="Q307" s="90"/>
      <c r="R307" s="90">
        <v>46.981025655999993</v>
      </c>
      <c r="S307" s="91">
        <v>3.9233850000000002E-6</v>
      </c>
      <c r="T307" s="91">
        <f t="shared" si="8"/>
        <v>1.877349560496543E-3</v>
      </c>
      <c r="U307" s="91">
        <f>R307/'סכום נכסי הקרן'!$C$42</f>
        <v>4.4521040402496976E-4</v>
      </c>
    </row>
    <row r="308" spans="2:21">
      <c r="B308" s="86" t="s">
        <v>763</v>
      </c>
      <c r="C308" s="87" t="s">
        <v>764</v>
      </c>
      <c r="D308" s="88" t="s">
        <v>29</v>
      </c>
      <c r="E308" s="88" t="s">
        <v>696</v>
      </c>
      <c r="F308" s="87"/>
      <c r="G308" s="88" t="s">
        <v>727</v>
      </c>
      <c r="H308" s="87" t="s">
        <v>701</v>
      </c>
      <c r="I308" s="87" t="s">
        <v>312</v>
      </c>
      <c r="J308" s="101"/>
      <c r="K308" s="90">
        <v>6.8499999999498717</v>
      </c>
      <c r="L308" s="88" t="s">
        <v>134</v>
      </c>
      <c r="M308" s="89">
        <v>5.7999999999999996E-2</v>
      </c>
      <c r="N308" s="89">
        <v>5.3599999999562532E-2</v>
      </c>
      <c r="O308" s="90">
        <v>7846.77</v>
      </c>
      <c r="P308" s="102">
        <v>106.67863</v>
      </c>
      <c r="Q308" s="90"/>
      <c r="R308" s="90">
        <v>32.915764928999998</v>
      </c>
      <c r="S308" s="91">
        <v>1.5693540000000001E-5</v>
      </c>
      <c r="T308" s="91">
        <f t="shared" si="8"/>
        <v>1.3153054017026094E-3</v>
      </c>
      <c r="U308" s="91">
        <f>R308/'סכום נכסי הקרן'!$C$42</f>
        <v>3.1192254315885688E-4</v>
      </c>
    </row>
    <row r="309" spans="2:21">
      <c r="B309" s="86" t="s">
        <v>765</v>
      </c>
      <c r="C309" s="87" t="s">
        <v>766</v>
      </c>
      <c r="D309" s="88" t="s">
        <v>29</v>
      </c>
      <c r="E309" s="88" t="s">
        <v>696</v>
      </c>
      <c r="F309" s="87"/>
      <c r="G309" s="88" t="s">
        <v>767</v>
      </c>
      <c r="H309" s="87" t="s">
        <v>701</v>
      </c>
      <c r="I309" s="87" t="s">
        <v>698</v>
      </c>
      <c r="J309" s="101"/>
      <c r="K309" s="90">
        <v>7.5900000000306687</v>
      </c>
      <c r="L309" s="88" t="s">
        <v>132</v>
      </c>
      <c r="M309" s="89">
        <v>5.5E-2</v>
      </c>
      <c r="N309" s="89">
        <v>5.600000000023795E-2</v>
      </c>
      <c r="O309" s="90">
        <v>20924.72</v>
      </c>
      <c r="P309" s="102">
        <v>100.00783</v>
      </c>
      <c r="Q309" s="90"/>
      <c r="R309" s="90">
        <v>75.648788151999995</v>
      </c>
      <c r="S309" s="91">
        <v>1.9022472727272727E-5</v>
      </c>
      <c r="T309" s="91">
        <f t="shared" si="8"/>
        <v>3.022905890329703E-3</v>
      </c>
      <c r="U309" s="91">
        <f>R309/'סכום נכסי הקרן'!$C$42</f>
        <v>7.1687723004936149E-4</v>
      </c>
    </row>
    <row r="310" spans="2:21">
      <c r="B310" s="86" t="s">
        <v>768</v>
      </c>
      <c r="C310" s="87" t="s">
        <v>769</v>
      </c>
      <c r="D310" s="88" t="s">
        <v>29</v>
      </c>
      <c r="E310" s="88" t="s">
        <v>696</v>
      </c>
      <c r="F310" s="87"/>
      <c r="G310" s="88" t="s">
        <v>739</v>
      </c>
      <c r="H310" s="87" t="s">
        <v>701</v>
      </c>
      <c r="I310" s="87" t="s">
        <v>698</v>
      </c>
      <c r="J310" s="101"/>
      <c r="K310" s="90">
        <v>4.599999999986558</v>
      </c>
      <c r="L310" s="88" t="s">
        <v>134</v>
      </c>
      <c r="M310" s="89">
        <v>4.1250000000000002E-2</v>
      </c>
      <c r="N310" s="89">
        <v>5.1999999999899182E-2</v>
      </c>
      <c r="O310" s="90">
        <v>15536.604599999999</v>
      </c>
      <c r="P310" s="102">
        <v>97.414000000000001</v>
      </c>
      <c r="Q310" s="90"/>
      <c r="R310" s="90">
        <v>59.513170687999995</v>
      </c>
      <c r="S310" s="91">
        <v>1.55366046E-5</v>
      </c>
      <c r="T310" s="91">
        <f t="shared" si="8"/>
        <v>2.3781308150432807E-3</v>
      </c>
      <c r="U310" s="91">
        <f>R310/'סכום נכסי הקרן'!$C$42</f>
        <v>5.6396986649072129E-4</v>
      </c>
    </row>
    <row r="311" spans="2:21">
      <c r="B311" s="86" t="s">
        <v>770</v>
      </c>
      <c r="C311" s="87" t="s">
        <v>771</v>
      </c>
      <c r="D311" s="88" t="s">
        <v>29</v>
      </c>
      <c r="E311" s="88" t="s">
        <v>696</v>
      </c>
      <c r="F311" s="87"/>
      <c r="G311" s="88" t="s">
        <v>727</v>
      </c>
      <c r="H311" s="87" t="s">
        <v>701</v>
      </c>
      <c r="I311" s="87" t="s">
        <v>312</v>
      </c>
      <c r="J311" s="101"/>
      <c r="K311" s="90">
        <v>7.0600000000624359</v>
      </c>
      <c r="L311" s="88" t="s">
        <v>132</v>
      </c>
      <c r="M311" s="89">
        <v>0.06</v>
      </c>
      <c r="N311" s="89">
        <v>6.9100000000533887E-2</v>
      </c>
      <c r="O311" s="90">
        <v>13077.95</v>
      </c>
      <c r="P311" s="102">
        <v>93.504329999999996</v>
      </c>
      <c r="Q311" s="90"/>
      <c r="R311" s="90">
        <v>44.205846603999994</v>
      </c>
      <c r="S311" s="91">
        <v>1.0898291666666667E-5</v>
      </c>
      <c r="T311" s="91">
        <f t="shared" si="8"/>
        <v>1.7664541276952363E-3</v>
      </c>
      <c r="U311" s="91">
        <f>R311/'סכום נכסי הקרן'!$C$42</f>
        <v>4.1891173196043682E-4</v>
      </c>
    </row>
    <row r="312" spans="2:21">
      <c r="B312" s="86" t="s">
        <v>772</v>
      </c>
      <c r="C312" s="87" t="s">
        <v>773</v>
      </c>
      <c r="D312" s="88" t="s">
        <v>29</v>
      </c>
      <c r="E312" s="88" t="s">
        <v>696</v>
      </c>
      <c r="F312" s="87"/>
      <c r="G312" s="88" t="s">
        <v>774</v>
      </c>
      <c r="H312" s="87" t="s">
        <v>701</v>
      </c>
      <c r="I312" s="87" t="s">
        <v>312</v>
      </c>
      <c r="J312" s="101"/>
      <c r="K312" s="90">
        <v>7.129999999973629</v>
      </c>
      <c r="L312" s="88" t="s">
        <v>132</v>
      </c>
      <c r="M312" s="89">
        <v>6.3750000000000001E-2</v>
      </c>
      <c r="N312" s="89">
        <v>5.6499999999880146E-2</v>
      </c>
      <c r="O312" s="90">
        <v>4394.1912000000002</v>
      </c>
      <c r="P312" s="102">
        <v>105.03675</v>
      </c>
      <c r="Q312" s="90"/>
      <c r="R312" s="90">
        <v>16.685088988</v>
      </c>
      <c r="S312" s="91">
        <v>6.2774160000000007E-6</v>
      </c>
      <c r="T312" s="91">
        <f t="shared" si="8"/>
        <v>6.6673181440999728E-4</v>
      </c>
      <c r="U312" s="91">
        <f>R312/'סכום נכסי הקרן'!$C$42</f>
        <v>1.5811436863748777E-4</v>
      </c>
    </row>
    <row r="313" spans="2:21">
      <c r="B313" s="86" t="s">
        <v>775</v>
      </c>
      <c r="C313" s="87" t="s">
        <v>776</v>
      </c>
      <c r="D313" s="88" t="s">
        <v>29</v>
      </c>
      <c r="E313" s="88" t="s">
        <v>696</v>
      </c>
      <c r="F313" s="87"/>
      <c r="G313" s="88" t="s">
        <v>739</v>
      </c>
      <c r="H313" s="87" t="s">
        <v>701</v>
      </c>
      <c r="I313" s="87" t="s">
        <v>698</v>
      </c>
      <c r="J313" s="101"/>
      <c r="K313" s="90">
        <v>3.8200000000272585</v>
      </c>
      <c r="L313" s="88" t="s">
        <v>132</v>
      </c>
      <c r="M313" s="89">
        <v>8.1250000000000003E-2</v>
      </c>
      <c r="N313" s="89">
        <v>7.6300000000717461E-2</v>
      </c>
      <c r="O313" s="90">
        <v>10462.36</v>
      </c>
      <c r="P313" s="102">
        <v>102.81816999999999</v>
      </c>
      <c r="Q313" s="90"/>
      <c r="R313" s="90">
        <v>38.887302366999997</v>
      </c>
      <c r="S313" s="91">
        <v>5.978491428571429E-6</v>
      </c>
      <c r="T313" s="91">
        <f t="shared" si="8"/>
        <v>1.5539264838987199E-3</v>
      </c>
      <c r="U313" s="91">
        <f>R313/'סכום נכסי הקרן'!$C$42</f>
        <v>3.6851114586175851E-4</v>
      </c>
    </row>
    <row r="314" spans="2:21">
      <c r="B314" s="86" t="s">
        <v>777</v>
      </c>
      <c r="C314" s="87" t="s">
        <v>778</v>
      </c>
      <c r="D314" s="88" t="s">
        <v>29</v>
      </c>
      <c r="E314" s="88" t="s">
        <v>696</v>
      </c>
      <c r="F314" s="87"/>
      <c r="G314" s="88" t="s">
        <v>739</v>
      </c>
      <c r="H314" s="87" t="s">
        <v>708</v>
      </c>
      <c r="I314" s="87" t="s">
        <v>698</v>
      </c>
      <c r="J314" s="101"/>
      <c r="K314" s="90">
        <v>4.539999999970636</v>
      </c>
      <c r="L314" s="88" t="s">
        <v>134</v>
      </c>
      <c r="M314" s="89">
        <v>7.2499999999999995E-2</v>
      </c>
      <c r="N314" s="89">
        <v>7.7099999999489632E-2</v>
      </c>
      <c r="O314" s="90">
        <v>18675.312600000001</v>
      </c>
      <c r="P314" s="102">
        <v>97.38861</v>
      </c>
      <c r="Q314" s="90"/>
      <c r="R314" s="90">
        <v>71.517387314999993</v>
      </c>
      <c r="S314" s="91">
        <v>1.494025008E-5</v>
      </c>
      <c r="T314" s="91">
        <f t="shared" si="8"/>
        <v>2.8578161878960468E-3</v>
      </c>
      <c r="U314" s="91">
        <f>R314/'סכום נכסי הקרן'!$C$42</f>
        <v>6.7772647482111832E-4</v>
      </c>
    </row>
    <row r="315" spans="2:21">
      <c r="B315" s="86" t="s">
        <v>779</v>
      </c>
      <c r="C315" s="87" t="s">
        <v>780</v>
      </c>
      <c r="D315" s="88" t="s">
        <v>29</v>
      </c>
      <c r="E315" s="88" t="s">
        <v>696</v>
      </c>
      <c r="F315" s="87"/>
      <c r="G315" s="88" t="s">
        <v>781</v>
      </c>
      <c r="H315" s="87" t="s">
        <v>708</v>
      </c>
      <c r="I315" s="87" t="s">
        <v>698</v>
      </c>
      <c r="J315" s="101"/>
      <c r="K315" s="90">
        <v>3.4999999999752394</v>
      </c>
      <c r="L315" s="88" t="s">
        <v>132</v>
      </c>
      <c r="M315" s="89">
        <v>2.6249999999999999E-2</v>
      </c>
      <c r="N315" s="89">
        <v>7.6099999999584014E-2</v>
      </c>
      <c r="O315" s="90">
        <v>13263.65689</v>
      </c>
      <c r="P315" s="102">
        <v>84.22963</v>
      </c>
      <c r="Q315" s="90"/>
      <c r="R315" s="90">
        <v>40.386521387999998</v>
      </c>
      <c r="S315" s="91">
        <v>1.0682085291377038E-5</v>
      </c>
      <c r="T315" s="91">
        <f t="shared" si="8"/>
        <v>1.6138348858729743E-3</v>
      </c>
      <c r="U315" s="91">
        <f>R315/'סכום נכסי הקרן'!$C$42</f>
        <v>3.8271832624450709E-4</v>
      </c>
    </row>
    <row r="316" spans="2:21">
      <c r="B316" s="86" t="s">
        <v>782</v>
      </c>
      <c r="C316" s="87" t="s">
        <v>783</v>
      </c>
      <c r="D316" s="88" t="s">
        <v>29</v>
      </c>
      <c r="E316" s="88" t="s">
        <v>696</v>
      </c>
      <c r="F316" s="87"/>
      <c r="G316" s="88" t="s">
        <v>781</v>
      </c>
      <c r="H316" s="87" t="s">
        <v>708</v>
      </c>
      <c r="I316" s="87" t="s">
        <v>698</v>
      </c>
      <c r="J316" s="101"/>
      <c r="K316" s="90">
        <v>2.3199999999680365</v>
      </c>
      <c r="L316" s="88" t="s">
        <v>132</v>
      </c>
      <c r="M316" s="89">
        <v>7.0499999999999993E-2</v>
      </c>
      <c r="N316" s="89">
        <v>7.1999999999999995E-2</v>
      </c>
      <c r="O316" s="90">
        <v>5231.18</v>
      </c>
      <c r="P316" s="102">
        <v>99.263580000000005</v>
      </c>
      <c r="Q316" s="90"/>
      <c r="R316" s="90">
        <v>18.771454030000001</v>
      </c>
      <c r="S316" s="91">
        <v>6.5389750000000004E-6</v>
      </c>
      <c r="T316" s="91">
        <f t="shared" si="8"/>
        <v>7.501024186048385E-4</v>
      </c>
      <c r="U316" s="91">
        <f>R316/'סכום נכסי הקרן'!$C$42</f>
        <v>1.7788557223133198E-4</v>
      </c>
    </row>
    <row r="317" spans="2:21">
      <c r="B317" s="86" t="s">
        <v>784</v>
      </c>
      <c r="C317" s="87" t="s">
        <v>785</v>
      </c>
      <c r="D317" s="88" t="s">
        <v>29</v>
      </c>
      <c r="E317" s="88" t="s">
        <v>696</v>
      </c>
      <c r="F317" s="87"/>
      <c r="G317" s="88" t="s">
        <v>786</v>
      </c>
      <c r="H317" s="87" t="s">
        <v>708</v>
      </c>
      <c r="I317" s="87" t="s">
        <v>698</v>
      </c>
      <c r="J317" s="101"/>
      <c r="K317" s="90">
        <v>5.4900000000317029</v>
      </c>
      <c r="L317" s="88" t="s">
        <v>132</v>
      </c>
      <c r="M317" s="89">
        <v>0.04</v>
      </c>
      <c r="N317" s="89">
        <v>5.6800000000402084E-2</v>
      </c>
      <c r="O317" s="90">
        <v>19486.145499999999</v>
      </c>
      <c r="P317" s="102">
        <v>91.793890000000005</v>
      </c>
      <c r="Q317" s="90"/>
      <c r="R317" s="90">
        <v>64.661833055000017</v>
      </c>
      <c r="S317" s="91">
        <v>3.8972290999999995E-5</v>
      </c>
      <c r="T317" s="91">
        <f t="shared" si="8"/>
        <v>2.5838700235187801E-3</v>
      </c>
      <c r="U317" s="91">
        <f>R317/'סכום נכסי הקרן'!$C$42</f>
        <v>6.1276058616091848E-4</v>
      </c>
    </row>
    <row r="318" spans="2:21">
      <c r="B318" s="86" t="s">
        <v>787</v>
      </c>
      <c r="C318" s="87" t="s">
        <v>788</v>
      </c>
      <c r="D318" s="88" t="s">
        <v>29</v>
      </c>
      <c r="E318" s="88" t="s">
        <v>696</v>
      </c>
      <c r="F318" s="87"/>
      <c r="G318" s="88" t="s">
        <v>789</v>
      </c>
      <c r="H318" s="87" t="s">
        <v>708</v>
      </c>
      <c r="I318" s="87" t="s">
        <v>312</v>
      </c>
      <c r="J318" s="101"/>
      <c r="K318" s="90">
        <v>3.7899999998524025</v>
      </c>
      <c r="L318" s="88" t="s">
        <v>132</v>
      </c>
      <c r="M318" s="89">
        <v>5.5E-2</v>
      </c>
      <c r="N318" s="89">
        <v>8.7899999997670855E-2</v>
      </c>
      <c r="O318" s="90">
        <v>3661.8259999999996</v>
      </c>
      <c r="P318" s="102">
        <v>88.544110000000003</v>
      </c>
      <c r="Q318" s="90"/>
      <c r="R318" s="90">
        <v>11.721027587</v>
      </c>
      <c r="S318" s="91">
        <v>3.6618259999999997E-6</v>
      </c>
      <c r="T318" s="91">
        <f t="shared" si="8"/>
        <v>4.6836921250168774E-4</v>
      </c>
      <c r="U318" s="91">
        <f>R318/'סכום נכסי הקרן'!$C$42</f>
        <v>1.1107299925304311E-4</v>
      </c>
    </row>
    <row r="319" spans="2:21">
      <c r="B319" s="86" t="s">
        <v>790</v>
      </c>
      <c r="C319" s="87" t="s">
        <v>791</v>
      </c>
      <c r="D319" s="88" t="s">
        <v>29</v>
      </c>
      <c r="E319" s="88" t="s">
        <v>696</v>
      </c>
      <c r="F319" s="87"/>
      <c r="G319" s="88" t="s">
        <v>789</v>
      </c>
      <c r="H319" s="87" t="s">
        <v>708</v>
      </c>
      <c r="I319" s="87" t="s">
        <v>312</v>
      </c>
      <c r="J319" s="101"/>
      <c r="K319" s="90">
        <v>3.3800000000015862</v>
      </c>
      <c r="L319" s="88" t="s">
        <v>132</v>
      </c>
      <c r="M319" s="89">
        <v>0.06</v>
      </c>
      <c r="N319" s="89">
        <v>8.3000000000290744E-2</v>
      </c>
      <c r="O319" s="90">
        <v>11252.268179999999</v>
      </c>
      <c r="P319" s="102">
        <v>93.00967</v>
      </c>
      <c r="Q319" s="90"/>
      <c r="R319" s="90">
        <v>37.833495112999998</v>
      </c>
      <c r="S319" s="91">
        <v>1.5003024239999998E-5</v>
      </c>
      <c r="T319" s="91">
        <f t="shared" si="8"/>
        <v>1.5118166202352323E-3</v>
      </c>
      <c r="U319" s="91">
        <f>R319/'סכום נכסי הקרן'!$C$42</f>
        <v>3.5852485997789839E-4</v>
      </c>
    </row>
    <row r="320" spans="2:21">
      <c r="B320" s="86" t="s">
        <v>792</v>
      </c>
      <c r="C320" s="87" t="s">
        <v>793</v>
      </c>
      <c r="D320" s="88" t="s">
        <v>29</v>
      </c>
      <c r="E320" s="88" t="s">
        <v>696</v>
      </c>
      <c r="F320" s="87"/>
      <c r="G320" s="88" t="s">
        <v>794</v>
      </c>
      <c r="H320" s="87" t="s">
        <v>708</v>
      </c>
      <c r="I320" s="87" t="s">
        <v>312</v>
      </c>
      <c r="J320" s="101"/>
      <c r="K320" s="90">
        <v>6.3899999999899917</v>
      </c>
      <c r="L320" s="88" t="s">
        <v>134</v>
      </c>
      <c r="M320" s="89">
        <v>6.6250000000000003E-2</v>
      </c>
      <c r="N320" s="89">
        <v>6.4599999999909438E-2</v>
      </c>
      <c r="O320" s="90">
        <v>20924.72</v>
      </c>
      <c r="P320" s="102">
        <v>102.01015</v>
      </c>
      <c r="Q320" s="90"/>
      <c r="R320" s="90">
        <v>83.934139656000013</v>
      </c>
      <c r="S320" s="91">
        <v>2.7899626666666667E-5</v>
      </c>
      <c r="T320" s="91">
        <f t="shared" si="8"/>
        <v>3.3539863805362282E-3</v>
      </c>
      <c r="U320" s="91">
        <f>R320/'סכום נכסי הקרן'!$C$42</f>
        <v>7.9539243143287263E-4</v>
      </c>
    </row>
    <row r="321" spans="2:21">
      <c r="B321" s="86" t="s">
        <v>795</v>
      </c>
      <c r="C321" s="87" t="s">
        <v>796</v>
      </c>
      <c r="D321" s="88" t="s">
        <v>29</v>
      </c>
      <c r="E321" s="88" t="s">
        <v>696</v>
      </c>
      <c r="F321" s="87"/>
      <c r="G321" s="88" t="s">
        <v>797</v>
      </c>
      <c r="H321" s="87" t="s">
        <v>708</v>
      </c>
      <c r="I321" s="87" t="s">
        <v>312</v>
      </c>
      <c r="J321" s="101"/>
      <c r="K321" s="90">
        <v>6.1199999999683774</v>
      </c>
      <c r="L321" s="88" t="s">
        <v>132</v>
      </c>
      <c r="M321" s="89">
        <v>3.2500000000000001E-2</v>
      </c>
      <c r="N321" s="89">
        <v>5.5799999999586472E-2</v>
      </c>
      <c r="O321" s="90">
        <v>10462.36</v>
      </c>
      <c r="P321" s="102">
        <v>86.956249999999997</v>
      </c>
      <c r="Q321" s="90"/>
      <c r="R321" s="90">
        <v>32.888098442</v>
      </c>
      <c r="S321" s="91">
        <v>8.3727012276124775E-6</v>
      </c>
      <c r="T321" s="91">
        <f t="shared" si="8"/>
        <v>1.3141998560810592E-3</v>
      </c>
      <c r="U321" s="91">
        <f>R321/'סכום נכסי הקרן'!$C$42</f>
        <v>3.1166036480742175E-4</v>
      </c>
    </row>
    <row r="322" spans="2:21">
      <c r="B322" s="86" t="s">
        <v>798</v>
      </c>
      <c r="C322" s="87" t="s">
        <v>799</v>
      </c>
      <c r="D322" s="88" t="s">
        <v>29</v>
      </c>
      <c r="E322" s="88" t="s">
        <v>696</v>
      </c>
      <c r="F322" s="87"/>
      <c r="G322" s="88" t="s">
        <v>781</v>
      </c>
      <c r="H322" s="87" t="s">
        <v>708</v>
      </c>
      <c r="I322" s="87" t="s">
        <v>312</v>
      </c>
      <c r="J322" s="101"/>
      <c r="K322" s="90">
        <v>1.8</v>
      </c>
      <c r="L322" s="88" t="s">
        <v>132</v>
      </c>
      <c r="M322" s="89">
        <v>4.2500000000000003E-2</v>
      </c>
      <c r="N322" s="89">
        <v>7.6699999999860394E-2</v>
      </c>
      <c r="O322" s="90">
        <v>11508.595999999998</v>
      </c>
      <c r="P322" s="102">
        <v>94.699060000000003</v>
      </c>
      <c r="Q322" s="90"/>
      <c r="R322" s="90">
        <v>39.398192164999998</v>
      </c>
      <c r="S322" s="91">
        <v>2.4228623157894731E-5</v>
      </c>
      <c r="T322" s="91">
        <f t="shared" si="8"/>
        <v>1.5743415072905086E-3</v>
      </c>
      <c r="U322" s="91">
        <f>R322/'סכום נכסי הקרן'!$C$42</f>
        <v>3.7335253555480723E-4</v>
      </c>
    </row>
    <row r="323" spans="2:21">
      <c r="B323" s="86" t="s">
        <v>800</v>
      </c>
      <c r="C323" s="87" t="s">
        <v>801</v>
      </c>
      <c r="D323" s="88" t="s">
        <v>29</v>
      </c>
      <c r="E323" s="88" t="s">
        <v>696</v>
      </c>
      <c r="F323" s="87"/>
      <c r="G323" s="88" t="s">
        <v>781</v>
      </c>
      <c r="H323" s="87" t="s">
        <v>708</v>
      </c>
      <c r="I323" s="87" t="s">
        <v>312</v>
      </c>
      <c r="J323" s="101"/>
      <c r="K323" s="90">
        <v>4.9700000000540445</v>
      </c>
      <c r="L323" s="88" t="s">
        <v>132</v>
      </c>
      <c r="M323" s="89">
        <v>3.125E-2</v>
      </c>
      <c r="N323" s="89">
        <v>7.0800000000771149E-2</v>
      </c>
      <c r="O323" s="90">
        <v>10462.36</v>
      </c>
      <c r="P323" s="102">
        <v>83.658330000000007</v>
      </c>
      <c r="Q323" s="90"/>
      <c r="R323" s="90">
        <v>31.640779157000001</v>
      </c>
      <c r="S323" s="91">
        <v>1.3949813333333334E-5</v>
      </c>
      <c r="T323" s="91">
        <f t="shared" si="8"/>
        <v>1.2643573020116898E-3</v>
      </c>
      <c r="U323" s="91">
        <f>R323/'סכום נכסי הקרן'!$C$42</f>
        <v>2.9984028393287689E-4</v>
      </c>
    </row>
    <row r="324" spans="2:21">
      <c r="B324" s="86" t="s">
        <v>802</v>
      </c>
      <c r="C324" s="87" t="s">
        <v>803</v>
      </c>
      <c r="D324" s="88" t="s">
        <v>29</v>
      </c>
      <c r="E324" s="88" t="s">
        <v>696</v>
      </c>
      <c r="F324" s="87"/>
      <c r="G324" s="88" t="s">
        <v>794</v>
      </c>
      <c r="H324" s="87" t="s">
        <v>708</v>
      </c>
      <c r="I324" s="87" t="s">
        <v>698</v>
      </c>
      <c r="J324" s="101"/>
      <c r="K324" s="90">
        <v>4.7500000000273497</v>
      </c>
      <c r="L324" s="88" t="s">
        <v>134</v>
      </c>
      <c r="M324" s="89">
        <v>4.8750000000000002E-2</v>
      </c>
      <c r="N324" s="89">
        <v>5.5800000000291734E-2</v>
      </c>
      <c r="O324" s="90">
        <v>14333.433199999998</v>
      </c>
      <c r="P324" s="102">
        <v>97.309150000000002</v>
      </c>
      <c r="Q324" s="90"/>
      <c r="R324" s="90">
        <v>54.845311529999996</v>
      </c>
      <c r="S324" s="91">
        <v>1.4333433199999997E-5</v>
      </c>
      <c r="T324" s="91">
        <f t="shared" si="8"/>
        <v>2.1916043776918238E-3</v>
      </c>
      <c r="U324" s="91">
        <f>R324/'סכום נכסי הקרן'!$C$42</f>
        <v>5.1973542433780861E-4</v>
      </c>
    </row>
    <row r="325" spans="2:21">
      <c r="B325" s="86" t="s">
        <v>804</v>
      </c>
      <c r="C325" s="87" t="s">
        <v>805</v>
      </c>
      <c r="D325" s="88" t="s">
        <v>29</v>
      </c>
      <c r="E325" s="88" t="s">
        <v>696</v>
      </c>
      <c r="F325" s="87"/>
      <c r="G325" s="88" t="s">
        <v>786</v>
      </c>
      <c r="H325" s="87" t="s">
        <v>708</v>
      </c>
      <c r="I325" s="87" t="s">
        <v>698</v>
      </c>
      <c r="J325" s="101"/>
      <c r="K325" s="90">
        <v>7.5900000000028145</v>
      </c>
      <c r="L325" s="88" t="s">
        <v>132</v>
      </c>
      <c r="M325" s="89">
        <v>5.9000000000000004E-2</v>
      </c>
      <c r="N325" s="89">
        <v>5.8600000000018762E-2</v>
      </c>
      <c r="O325" s="90">
        <v>14647.303999999998</v>
      </c>
      <c r="P325" s="102">
        <v>100.63411000000001</v>
      </c>
      <c r="Q325" s="90"/>
      <c r="R325" s="90">
        <v>53.285765815000005</v>
      </c>
      <c r="S325" s="91">
        <v>2.9294607999999998E-5</v>
      </c>
      <c r="T325" s="91">
        <f t="shared" si="8"/>
        <v>2.1292853367226622E-3</v>
      </c>
      <c r="U325" s="91">
        <f>R325/'סכום נכסי הקרן'!$C$42</f>
        <v>5.0495656482642877E-4</v>
      </c>
    </row>
    <row r="326" spans="2:21">
      <c r="B326" s="86" t="s">
        <v>806</v>
      </c>
      <c r="C326" s="87" t="s">
        <v>807</v>
      </c>
      <c r="D326" s="88" t="s">
        <v>29</v>
      </c>
      <c r="E326" s="88" t="s">
        <v>696</v>
      </c>
      <c r="F326" s="87"/>
      <c r="G326" s="88" t="s">
        <v>808</v>
      </c>
      <c r="H326" s="87" t="s">
        <v>708</v>
      </c>
      <c r="I326" s="87" t="s">
        <v>698</v>
      </c>
      <c r="J326" s="101"/>
      <c r="K326" s="90">
        <v>7.2399999999580675</v>
      </c>
      <c r="L326" s="88" t="s">
        <v>132</v>
      </c>
      <c r="M326" s="89">
        <v>3.15E-2</v>
      </c>
      <c r="N326" s="89">
        <v>6.7099999999759893E-2</v>
      </c>
      <c r="O326" s="90">
        <v>10462.36</v>
      </c>
      <c r="P326" s="102">
        <v>78.185749999999999</v>
      </c>
      <c r="Q326" s="90"/>
      <c r="R326" s="90">
        <v>29.570969801</v>
      </c>
      <c r="S326" s="91">
        <v>1.613647825999781E-5</v>
      </c>
      <c r="T326" s="91">
        <f t="shared" si="8"/>
        <v>1.1816482587215294E-3</v>
      </c>
      <c r="U326" s="91">
        <f>R326/'סכום נכסי הקרן'!$C$42</f>
        <v>2.8022596843481291E-4</v>
      </c>
    </row>
    <row r="327" spans="2:21">
      <c r="B327" s="86" t="s">
        <v>809</v>
      </c>
      <c r="C327" s="87" t="s">
        <v>810</v>
      </c>
      <c r="D327" s="88" t="s">
        <v>29</v>
      </c>
      <c r="E327" s="88" t="s">
        <v>696</v>
      </c>
      <c r="F327" s="87"/>
      <c r="G327" s="88" t="s">
        <v>781</v>
      </c>
      <c r="H327" s="87" t="s">
        <v>811</v>
      </c>
      <c r="I327" s="87" t="s">
        <v>729</v>
      </c>
      <c r="J327" s="101"/>
      <c r="K327" s="90">
        <v>7.2099999999870032</v>
      </c>
      <c r="L327" s="88" t="s">
        <v>132</v>
      </c>
      <c r="M327" s="89">
        <v>6.7979999999999999E-2</v>
      </c>
      <c r="N327" s="89">
        <v>6.6999999999891702E-2</v>
      </c>
      <c r="O327" s="90">
        <v>25109.664000000001</v>
      </c>
      <c r="P327" s="102">
        <v>101.7236</v>
      </c>
      <c r="Q327" s="90"/>
      <c r="R327" s="90">
        <v>92.335971820000012</v>
      </c>
      <c r="S327" s="91">
        <v>2.5109663999999999E-5</v>
      </c>
      <c r="T327" s="91">
        <f t="shared" si="8"/>
        <v>3.6897214076074538E-3</v>
      </c>
      <c r="U327" s="91">
        <f>R327/'סכום נכסי הקרן'!$C$42</f>
        <v>8.750114486862073E-4</v>
      </c>
    </row>
    <row r="328" spans="2:21">
      <c r="B328" s="86" t="s">
        <v>812</v>
      </c>
      <c r="C328" s="87" t="s">
        <v>813</v>
      </c>
      <c r="D328" s="88" t="s">
        <v>29</v>
      </c>
      <c r="E328" s="88" t="s">
        <v>696</v>
      </c>
      <c r="F328" s="87"/>
      <c r="G328" s="88" t="s">
        <v>767</v>
      </c>
      <c r="H328" s="87" t="s">
        <v>708</v>
      </c>
      <c r="I328" s="87" t="s">
        <v>312</v>
      </c>
      <c r="J328" s="101"/>
      <c r="K328" s="90">
        <v>7.0099999998940206</v>
      </c>
      <c r="L328" s="88" t="s">
        <v>132</v>
      </c>
      <c r="M328" s="89">
        <v>5.5999999999999994E-2</v>
      </c>
      <c r="N328" s="89">
        <v>5.459999999942193E-2</v>
      </c>
      <c r="O328" s="90">
        <v>3923.3850000000002</v>
      </c>
      <c r="P328" s="102">
        <v>102.45411</v>
      </c>
      <c r="Q328" s="90"/>
      <c r="R328" s="90">
        <v>14.531104254000001</v>
      </c>
      <c r="S328" s="91">
        <v>6.5389750000000004E-6</v>
      </c>
      <c r="T328" s="91">
        <f t="shared" si="8"/>
        <v>5.8065914491784614E-4</v>
      </c>
      <c r="U328" s="91">
        <f>R328/'סכום נכסי הקרן'!$C$42</f>
        <v>1.3770237463996455E-4</v>
      </c>
    </row>
    <row r="329" spans="2:21">
      <c r="B329" s="86" t="s">
        <v>814</v>
      </c>
      <c r="C329" s="87" t="s">
        <v>815</v>
      </c>
      <c r="D329" s="88" t="s">
        <v>29</v>
      </c>
      <c r="E329" s="88" t="s">
        <v>696</v>
      </c>
      <c r="F329" s="87"/>
      <c r="G329" s="88" t="s">
        <v>762</v>
      </c>
      <c r="H329" s="87" t="s">
        <v>708</v>
      </c>
      <c r="I329" s="87" t="s">
        <v>312</v>
      </c>
      <c r="J329" s="101"/>
      <c r="K329" s="90">
        <v>4.7699999999854752</v>
      </c>
      <c r="L329" s="88" t="s">
        <v>132</v>
      </c>
      <c r="M329" s="89">
        <v>4.4999999999999998E-2</v>
      </c>
      <c r="N329" s="89">
        <v>6.1799999999760755E-2</v>
      </c>
      <c r="O329" s="90">
        <v>21006.849525999998</v>
      </c>
      <c r="P329" s="102">
        <v>92.473500000000001</v>
      </c>
      <c r="Q329" s="90"/>
      <c r="R329" s="90">
        <v>70.224154925999997</v>
      </c>
      <c r="S329" s="91">
        <v>3.5011415876666662E-5</v>
      </c>
      <c r="T329" s="91">
        <f t="shared" si="8"/>
        <v>2.8061389581376757E-3</v>
      </c>
      <c r="U329" s="91">
        <f>R329/'סכום נכסי הקרן'!$C$42</f>
        <v>6.6547130358197504E-4</v>
      </c>
    </row>
    <row r="330" spans="2:21">
      <c r="B330" s="86" t="s">
        <v>816</v>
      </c>
      <c r="C330" s="87" t="s">
        <v>817</v>
      </c>
      <c r="D330" s="88" t="s">
        <v>29</v>
      </c>
      <c r="E330" s="88" t="s">
        <v>696</v>
      </c>
      <c r="F330" s="87"/>
      <c r="G330" s="88" t="s">
        <v>789</v>
      </c>
      <c r="H330" s="87" t="s">
        <v>708</v>
      </c>
      <c r="I330" s="87" t="s">
        <v>312</v>
      </c>
      <c r="J330" s="101"/>
      <c r="K330" s="90">
        <v>7.3200000000572976</v>
      </c>
      <c r="L330" s="88" t="s">
        <v>132</v>
      </c>
      <c r="M330" s="89">
        <v>0.04</v>
      </c>
      <c r="N330" s="89">
        <v>5.7400000000429732E-2</v>
      </c>
      <c r="O330" s="90">
        <v>7846.77</v>
      </c>
      <c r="P330" s="102">
        <v>88.599329999999995</v>
      </c>
      <c r="Q330" s="90"/>
      <c r="R330" s="90">
        <v>25.132152057999999</v>
      </c>
      <c r="S330" s="91">
        <v>7.8467700000000004E-6</v>
      </c>
      <c r="T330" s="91">
        <f t="shared" si="8"/>
        <v>1.0042742567156566E-3</v>
      </c>
      <c r="U330" s="91">
        <f>R330/'סכום נכסי הקרן'!$C$42</f>
        <v>2.3816201148282477E-4</v>
      </c>
    </row>
    <row r="331" spans="2:21">
      <c r="B331" s="86" t="s">
        <v>818</v>
      </c>
      <c r="C331" s="87" t="s">
        <v>819</v>
      </c>
      <c r="D331" s="88" t="s">
        <v>29</v>
      </c>
      <c r="E331" s="88" t="s">
        <v>696</v>
      </c>
      <c r="F331" s="87"/>
      <c r="G331" s="88" t="s">
        <v>789</v>
      </c>
      <c r="H331" s="87" t="s">
        <v>708</v>
      </c>
      <c r="I331" s="87" t="s">
        <v>312</v>
      </c>
      <c r="J331" s="101"/>
      <c r="K331" s="90">
        <v>3.349999999973488</v>
      </c>
      <c r="L331" s="88" t="s">
        <v>132</v>
      </c>
      <c r="M331" s="89">
        <v>6.8750000000000006E-2</v>
      </c>
      <c r="N331" s="89">
        <v>6.0999999999632903E-2</v>
      </c>
      <c r="O331" s="90">
        <v>13077.95</v>
      </c>
      <c r="P331" s="102">
        <v>103.71629</v>
      </c>
      <c r="Q331" s="90"/>
      <c r="R331" s="90">
        <v>49.033732638000004</v>
      </c>
      <c r="S331" s="91">
        <v>1.9251134199083221E-5</v>
      </c>
      <c r="T331" s="91">
        <f t="shared" ref="T331:T388" si="9">IFERROR(R331/$R$11,0)</f>
        <v>1.959375197371794E-3</v>
      </c>
      <c r="U331" s="91">
        <f>R331/'סכום נכסי הקרן'!$C$42</f>
        <v>4.6466265079992682E-4</v>
      </c>
    </row>
    <row r="332" spans="2:21">
      <c r="B332" s="86" t="s">
        <v>820</v>
      </c>
      <c r="C332" s="87" t="s">
        <v>821</v>
      </c>
      <c r="D332" s="88" t="s">
        <v>29</v>
      </c>
      <c r="E332" s="88" t="s">
        <v>696</v>
      </c>
      <c r="F332" s="87"/>
      <c r="G332" s="88" t="s">
        <v>822</v>
      </c>
      <c r="H332" s="87" t="s">
        <v>811</v>
      </c>
      <c r="I332" s="87" t="s">
        <v>729</v>
      </c>
      <c r="J332" s="101"/>
      <c r="K332" s="90">
        <v>3.5199999999647194</v>
      </c>
      <c r="L332" s="88" t="s">
        <v>132</v>
      </c>
      <c r="M332" s="89">
        <v>4.7E-2</v>
      </c>
      <c r="N332" s="89">
        <v>7.3899999999203145E-2</v>
      </c>
      <c r="O332" s="90">
        <v>9939.2420000000002</v>
      </c>
      <c r="P332" s="102">
        <v>91.508889999999994</v>
      </c>
      <c r="Q332" s="90"/>
      <c r="R332" s="90">
        <v>32.879473058000002</v>
      </c>
      <c r="S332" s="91">
        <v>2.0042835249042147E-5</v>
      </c>
      <c r="T332" s="91">
        <f t="shared" si="9"/>
        <v>1.3138551879807909E-3</v>
      </c>
      <c r="U332" s="91">
        <f>R332/'סכום נכסי הקרן'!$C$42</f>
        <v>3.1157862732634529E-4</v>
      </c>
    </row>
    <row r="333" spans="2:21">
      <c r="B333" s="86" t="s">
        <v>823</v>
      </c>
      <c r="C333" s="87" t="s">
        <v>824</v>
      </c>
      <c r="D333" s="88" t="s">
        <v>29</v>
      </c>
      <c r="E333" s="88" t="s">
        <v>696</v>
      </c>
      <c r="F333" s="87"/>
      <c r="G333" s="88" t="s">
        <v>781</v>
      </c>
      <c r="H333" s="87" t="s">
        <v>708</v>
      </c>
      <c r="I333" s="87" t="s">
        <v>312</v>
      </c>
      <c r="J333" s="101"/>
      <c r="K333" s="90">
        <v>3.1000000001256645</v>
      </c>
      <c r="L333" s="88" t="s">
        <v>132</v>
      </c>
      <c r="M333" s="89">
        <v>3.4000000000000002E-2</v>
      </c>
      <c r="N333" s="89">
        <v>7.370000000220242E-2</v>
      </c>
      <c r="O333" s="90">
        <v>4708.0619999999999</v>
      </c>
      <c r="P333" s="102">
        <v>88.836330000000004</v>
      </c>
      <c r="Q333" s="90"/>
      <c r="R333" s="90">
        <v>15.119627791000001</v>
      </c>
      <c r="S333" s="91">
        <v>4.7080620000000001E-6</v>
      </c>
      <c r="T333" s="91">
        <f t="shared" si="9"/>
        <v>6.0417639231935571E-4</v>
      </c>
      <c r="U333" s="91">
        <f>R333/'סכום נכסי הקרן'!$C$42</f>
        <v>1.4327945172645662E-4</v>
      </c>
    </row>
    <row r="334" spans="2:21">
      <c r="B334" s="86" t="s">
        <v>825</v>
      </c>
      <c r="C334" s="87" t="s">
        <v>826</v>
      </c>
      <c r="D334" s="88" t="s">
        <v>29</v>
      </c>
      <c r="E334" s="88" t="s">
        <v>696</v>
      </c>
      <c r="F334" s="87"/>
      <c r="G334" s="88" t="s">
        <v>781</v>
      </c>
      <c r="H334" s="87" t="s">
        <v>708</v>
      </c>
      <c r="I334" s="87" t="s">
        <v>312</v>
      </c>
      <c r="J334" s="101"/>
      <c r="K334" s="90">
        <v>2.2100000000573083</v>
      </c>
      <c r="L334" s="88" t="s">
        <v>132</v>
      </c>
      <c r="M334" s="89">
        <v>3.7499999999999999E-2</v>
      </c>
      <c r="N334" s="89">
        <v>7.6500000000955137E-2</v>
      </c>
      <c r="O334" s="90">
        <v>3138.7080000000001</v>
      </c>
      <c r="P334" s="102">
        <v>92.273330000000001</v>
      </c>
      <c r="Q334" s="90"/>
      <c r="R334" s="90">
        <v>10.46972864</v>
      </c>
      <c r="S334" s="91">
        <v>6.2774159999999998E-6</v>
      </c>
      <c r="T334" s="91">
        <f t="shared" si="9"/>
        <v>4.1836763217432792E-4</v>
      </c>
      <c r="U334" s="91">
        <f>R334/'סכום נכסי הקרן'!$C$42</f>
        <v>9.9215205559287451E-5</v>
      </c>
    </row>
    <row r="335" spans="2:21">
      <c r="B335" s="86" t="s">
        <v>827</v>
      </c>
      <c r="C335" s="87" t="s">
        <v>828</v>
      </c>
      <c r="D335" s="88" t="s">
        <v>29</v>
      </c>
      <c r="E335" s="88" t="s">
        <v>696</v>
      </c>
      <c r="F335" s="87"/>
      <c r="G335" s="88" t="s">
        <v>739</v>
      </c>
      <c r="H335" s="87" t="s">
        <v>811</v>
      </c>
      <c r="I335" s="87" t="s">
        <v>729</v>
      </c>
      <c r="J335" s="101"/>
      <c r="K335" s="90">
        <v>3.6600000000048474</v>
      </c>
      <c r="L335" s="88" t="s">
        <v>132</v>
      </c>
      <c r="M335" s="89">
        <v>6.8750000000000006E-2</v>
      </c>
      <c r="N335" s="89">
        <v>8.7400000000274675E-2</v>
      </c>
      <c r="O335" s="90">
        <v>10880.8544</v>
      </c>
      <c r="P335" s="102">
        <v>94.403750000000002</v>
      </c>
      <c r="Q335" s="90"/>
      <c r="R335" s="90">
        <v>37.133043526999998</v>
      </c>
      <c r="S335" s="91">
        <v>2.17617088E-5</v>
      </c>
      <c r="T335" s="91">
        <f t="shared" si="9"/>
        <v>1.4838267571199671E-3</v>
      </c>
      <c r="U335" s="91">
        <f>R335/'סכום נכסי הקרן'!$C$42</f>
        <v>3.5188710932753205E-4</v>
      </c>
    </row>
    <row r="336" spans="2:21">
      <c r="B336" s="86" t="s">
        <v>829</v>
      </c>
      <c r="C336" s="87" t="s">
        <v>830</v>
      </c>
      <c r="D336" s="88" t="s">
        <v>29</v>
      </c>
      <c r="E336" s="88" t="s">
        <v>696</v>
      </c>
      <c r="F336" s="87"/>
      <c r="G336" s="88" t="s">
        <v>727</v>
      </c>
      <c r="H336" s="87" t="s">
        <v>708</v>
      </c>
      <c r="I336" s="87" t="s">
        <v>312</v>
      </c>
      <c r="J336" s="101"/>
      <c r="K336" s="90">
        <v>2.1999999999238451</v>
      </c>
      <c r="L336" s="88" t="s">
        <v>132</v>
      </c>
      <c r="M336" s="89">
        <v>5.7500000000000002E-2</v>
      </c>
      <c r="N336" s="89">
        <v>8.0399999998070723E-2</v>
      </c>
      <c r="O336" s="90">
        <v>4433.4250499999998</v>
      </c>
      <c r="P336" s="102">
        <v>98.318719999999999</v>
      </c>
      <c r="Q336" s="90"/>
      <c r="R336" s="90">
        <v>15.757376001000003</v>
      </c>
      <c r="S336" s="91">
        <v>6.333464357142857E-6</v>
      </c>
      <c r="T336" s="91">
        <f t="shared" si="9"/>
        <v>6.2966064484541902E-4</v>
      </c>
      <c r="U336" s="91">
        <f>R336/'סכום נכסי הקרן'!$C$42</f>
        <v>1.4932300088860739E-4</v>
      </c>
    </row>
    <row r="337" spans="2:21">
      <c r="B337" s="86" t="s">
        <v>831</v>
      </c>
      <c r="C337" s="87" t="s">
        <v>832</v>
      </c>
      <c r="D337" s="88" t="s">
        <v>29</v>
      </c>
      <c r="E337" s="88" t="s">
        <v>696</v>
      </c>
      <c r="F337" s="87"/>
      <c r="G337" s="88" t="s">
        <v>794</v>
      </c>
      <c r="H337" s="87" t="s">
        <v>708</v>
      </c>
      <c r="I337" s="87" t="s">
        <v>312</v>
      </c>
      <c r="J337" s="101"/>
      <c r="K337" s="90">
        <v>4.2599999999737053</v>
      </c>
      <c r="L337" s="88" t="s">
        <v>134</v>
      </c>
      <c r="M337" s="89">
        <v>0.04</v>
      </c>
      <c r="N337" s="89">
        <v>6.3299999999674547E-2</v>
      </c>
      <c r="O337" s="90">
        <v>12554.832</v>
      </c>
      <c r="P337" s="102">
        <v>93.981669999999994</v>
      </c>
      <c r="Q337" s="90"/>
      <c r="R337" s="90">
        <v>46.396972947000002</v>
      </c>
      <c r="S337" s="91">
        <v>1.2554832E-5</v>
      </c>
      <c r="T337" s="91">
        <f t="shared" si="9"/>
        <v>1.8540109662185801E-3</v>
      </c>
      <c r="U337" s="91">
        <f>R337/'סכום נכסי הקרן'!$C$42</f>
        <v>4.3967569423702892E-4</v>
      </c>
    </row>
    <row r="338" spans="2:21">
      <c r="B338" s="86" t="s">
        <v>833</v>
      </c>
      <c r="C338" s="87" t="s">
        <v>834</v>
      </c>
      <c r="D338" s="88" t="s">
        <v>29</v>
      </c>
      <c r="E338" s="88" t="s">
        <v>696</v>
      </c>
      <c r="F338" s="87"/>
      <c r="G338" s="88" t="s">
        <v>835</v>
      </c>
      <c r="H338" s="87" t="s">
        <v>708</v>
      </c>
      <c r="I338" s="87" t="s">
        <v>698</v>
      </c>
      <c r="J338" s="101"/>
      <c r="K338" s="90">
        <v>4.25</v>
      </c>
      <c r="L338" s="88" t="s">
        <v>134</v>
      </c>
      <c r="M338" s="89">
        <v>4.6249999999999999E-2</v>
      </c>
      <c r="N338" s="89">
        <v>5.3399999999961673E-2</v>
      </c>
      <c r="O338" s="90">
        <v>10723.919</v>
      </c>
      <c r="P338" s="102">
        <v>98.969210000000004</v>
      </c>
      <c r="Q338" s="90"/>
      <c r="R338" s="90">
        <v>41.733922723999996</v>
      </c>
      <c r="S338" s="91">
        <v>1.7873198333333335E-5</v>
      </c>
      <c r="T338" s="91">
        <f t="shared" si="9"/>
        <v>1.6676766926584123E-3</v>
      </c>
      <c r="U338" s="91">
        <f>R338/'סכום נכסי הקרן'!$C$42</f>
        <v>3.9548682341561408E-4</v>
      </c>
    </row>
    <row r="339" spans="2:21">
      <c r="B339" s="86" t="s">
        <v>836</v>
      </c>
      <c r="C339" s="87" t="s">
        <v>837</v>
      </c>
      <c r="D339" s="88" t="s">
        <v>29</v>
      </c>
      <c r="E339" s="88" t="s">
        <v>696</v>
      </c>
      <c r="F339" s="87"/>
      <c r="G339" s="88" t="s">
        <v>789</v>
      </c>
      <c r="H339" s="87" t="s">
        <v>708</v>
      </c>
      <c r="I339" s="87" t="s">
        <v>312</v>
      </c>
      <c r="J339" s="101"/>
      <c r="K339" s="90">
        <v>3.5700000000259262</v>
      </c>
      <c r="L339" s="88" t="s">
        <v>132</v>
      </c>
      <c r="M339" s="89">
        <v>5.2999999999999999E-2</v>
      </c>
      <c r="N339" s="89">
        <v>9.9800000000820996E-2</v>
      </c>
      <c r="O339" s="90">
        <v>15144.266100000001</v>
      </c>
      <c r="P339" s="102">
        <v>84.544830000000005</v>
      </c>
      <c r="Q339" s="90"/>
      <c r="R339" s="90">
        <v>46.28535574</v>
      </c>
      <c r="S339" s="91">
        <v>1.00961774E-5</v>
      </c>
      <c r="T339" s="91">
        <f t="shared" si="9"/>
        <v>1.8495507716702615E-3</v>
      </c>
      <c r="U339" s="91">
        <f>R339/'סכום נכסי הקרן'!$C$42</f>
        <v>4.3861796633239635E-4</v>
      </c>
    </row>
    <row r="340" spans="2:21">
      <c r="B340" s="86" t="s">
        <v>838</v>
      </c>
      <c r="C340" s="87" t="s">
        <v>839</v>
      </c>
      <c r="D340" s="88" t="s">
        <v>29</v>
      </c>
      <c r="E340" s="88" t="s">
        <v>696</v>
      </c>
      <c r="F340" s="87"/>
      <c r="G340" s="88" t="s">
        <v>774</v>
      </c>
      <c r="H340" s="87" t="s">
        <v>708</v>
      </c>
      <c r="I340" s="87" t="s">
        <v>698</v>
      </c>
      <c r="J340" s="101"/>
      <c r="K340" s="90">
        <v>4.570000000047119</v>
      </c>
      <c r="L340" s="88" t="s">
        <v>134</v>
      </c>
      <c r="M340" s="89">
        <v>4.6249999999999999E-2</v>
      </c>
      <c r="N340" s="89">
        <v>6.6100000000471185E-2</v>
      </c>
      <c r="O340" s="90">
        <v>9991.5537999999997</v>
      </c>
      <c r="P340" s="102">
        <v>94.531930000000003</v>
      </c>
      <c r="Q340" s="90"/>
      <c r="R340" s="90">
        <v>37.140450025</v>
      </c>
      <c r="S340" s="91">
        <v>6.6610358666666663E-6</v>
      </c>
      <c r="T340" s="91">
        <f t="shared" si="9"/>
        <v>1.4841227188528362E-3</v>
      </c>
      <c r="U340" s="91">
        <f>R340/'סכום נכסי הקרן'!$C$42</f>
        <v>3.519572961725604E-4</v>
      </c>
    </row>
    <row r="341" spans="2:21">
      <c r="B341" s="86" t="s">
        <v>840</v>
      </c>
      <c r="C341" s="87" t="s">
        <v>841</v>
      </c>
      <c r="D341" s="88" t="s">
        <v>29</v>
      </c>
      <c r="E341" s="88" t="s">
        <v>696</v>
      </c>
      <c r="F341" s="87"/>
      <c r="G341" s="88" t="s">
        <v>842</v>
      </c>
      <c r="H341" s="87" t="s">
        <v>708</v>
      </c>
      <c r="I341" s="87" t="s">
        <v>312</v>
      </c>
      <c r="J341" s="101"/>
      <c r="K341" s="90">
        <v>7.4100000000271011</v>
      </c>
      <c r="L341" s="88" t="s">
        <v>132</v>
      </c>
      <c r="M341" s="89">
        <v>4.2790000000000002E-2</v>
      </c>
      <c r="N341" s="89">
        <v>5.8200000000245854E-2</v>
      </c>
      <c r="O341" s="90">
        <v>20924.72</v>
      </c>
      <c r="P341" s="102">
        <v>89.266289999999998</v>
      </c>
      <c r="Q341" s="90"/>
      <c r="R341" s="90">
        <v>67.523578536999992</v>
      </c>
      <c r="S341" s="91">
        <v>4.1849439999999999E-6</v>
      </c>
      <c r="T341" s="91">
        <f t="shared" si="9"/>
        <v>2.6982246283378322E-3</v>
      </c>
      <c r="U341" s="91">
        <f>R341/'סכום נכסי הקרן'!$C$42</f>
        <v>6.3987959526018293E-4</v>
      </c>
    </row>
    <row r="342" spans="2:21">
      <c r="B342" s="86" t="s">
        <v>843</v>
      </c>
      <c r="C342" s="87" t="s">
        <v>844</v>
      </c>
      <c r="D342" s="88" t="s">
        <v>29</v>
      </c>
      <c r="E342" s="88" t="s">
        <v>696</v>
      </c>
      <c r="F342" s="87"/>
      <c r="G342" s="88" t="s">
        <v>762</v>
      </c>
      <c r="H342" s="87" t="s">
        <v>845</v>
      </c>
      <c r="I342" s="87" t="s">
        <v>312</v>
      </c>
      <c r="J342" s="101"/>
      <c r="K342" s="90">
        <v>2.0400000000376881</v>
      </c>
      <c r="L342" s="88" t="s">
        <v>132</v>
      </c>
      <c r="M342" s="89">
        <v>6.5000000000000002E-2</v>
      </c>
      <c r="N342" s="89">
        <v>9.4000000002106093E-2</v>
      </c>
      <c r="O342" s="90">
        <v>5231.18</v>
      </c>
      <c r="P342" s="102">
        <v>95.410830000000004</v>
      </c>
      <c r="Q342" s="90"/>
      <c r="R342" s="90">
        <v>18.042871433000002</v>
      </c>
      <c r="S342" s="91">
        <v>1.0462360000000001E-5</v>
      </c>
      <c r="T342" s="91">
        <f t="shared" si="9"/>
        <v>7.2098844760985455E-4</v>
      </c>
      <c r="U342" s="91">
        <f>R342/'סכום נכסי הקרן'!$C$42</f>
        <v>1.7098124122010586E-4</v>
      </c>
    </row>
    <row r="343" spans="2:21">
      <c r="B343" s="86" t="s">
        <v>846</v>
      </c>
      <c r="C343" s="87" t="s">
        <v>847</v>
      </c>
      <c r="D343" s="88" t="s">
        <v>29</v>
      </c>
      <c r="E343" s="88" t="s">
        <v>696</v>
      </c>
      <c r="F343" s="87"/>
      <c r="G343" s="88" t="s">
        <v>794</v>
      </c>
      <c r="H343" s="87" t="s">
        <v>845</v>
      </c>
      <c r="I343" s="87" t="s">
        <v>312</v>
      </c>
      <c r="J343" s="101"/>
      <c r="K343" s="90">
        <v>4.6399999999673165</v>
      </c>
      <c r="L343" s="88" t="s">
        <v>132</v>
      </c>
      <c r="M343" s="89">
        <v>4.1250000000000002E-2</v>
      </c>
      <c r="N343" s="89">
        <v>5.9799999999714817E-2</v>
      </c>
      <c r="O343" s="90">
        <v>18727.624400000001</v>
      </c>
      <c r="P343" s="102">
        <v>92.195130000000006</v>
      </c>
      <c r="Q343" s="90"/>
      <c r="R343" s="90">
        <v>62.416433560999998</v>
      </c>
      <c r="S343" s="91">
        <v>4.6819061E-5</v>
      </c>
      <c r="T343" s="91">
        <f t="shared" si="9"/>
        <v>2.4941444440036435E-3</v>
      </c>
      <c r="U343" s="91">
        <f>R343/'סכום נכסי הקרן'!$C$42</f>
        <v>5.9148231047488002E-4</v>
      </c>
    </row>
    <row r="344" spans="2:21">
      <c r="B344" s="86" t="s">
        <v>848</v>
      </c>
      <c r="C344" s="87" t="s">
        <v>849</v>
      </c>
      <c r="D344" s="88" t="s">
        <v>29</v>
      </c>
      <c r="E344" s="88" t="s">
        <v>696</v>
      </c>
      <c r="F344" s="87"/>
      <c r="G344" s="88" t="s">
        <v>850</v>
      </c>
      <c r="H344" s="87" t="s">
        <v>845</v>
      </c>
      <c r="I344" s="87" t="s">
        <v>698</v>
      </c>
      <c r="J344" s="101"/>
      <c r="K344" s="90">
        <v>4.2900000000100036</v>
      </c>
      <c r="L344" s="88" t="s">
        <v>134</v>
      </c>
      <c r="M344" s="89">
        <v>3.125E-2</v>
      </c>
      <c r="N344" s="89">
        <v>6.5000000000000002E-2</v>
      </c>
      <c r="O344" s="90">
        <v>15693.54</v>
      </c>
      <c r="P344" s="102">
        <v>87.472070000000002</v>
      </c>
      <c r="Q344" s="90"/>
      <c r="R344" s="90">
        <v>53.979134174000002</v>
      </c>
      <c r="S344" s="91">
        <v>2.0924720000000001E-5</v>
      </c>
      <c r="T344" s="91">
        <f t="shared" si="9"/>
        <v>2.1569921559301012E-3</v>
      </c>
      <c r="U344" s="91">
        <f>R344/'סכום נכסי הקרן'!$C$42</f>
        <v>5.1152719207302861E-4</v>
      </c>
    </row>
    <row r="345" spans="2:21">
      <c r="B345" s="86" t="s">
        <v>851</v>
      </c>
      <c r="C345" s="87" t="s">
        <v>852</v>
      </c>
      <c r="D345" s="88" t="s">
        <v>29</v>
      </c>
      <c r="E345" s="88" t="s">
        <v>696</v>
      </c>
      <c r="F345" s="87"/>
      <c r="G345" s="88" t="s">
        <v>739</v>
      </c>
      <c r="H345" s="87" t="s">
        <v>853</v>
      </c>
      <c r="I345" s="87" t="s">
        <v>729</v>
      </c>
      <c r="J345" s="101"/>
      <c r="K345" s="90">
        <v>5.1999999999314177</v>
      </c>
      <c r="L345" s="88" t="s">
        <v>134</v>
      </c>
      <c r="M345" s="89">
        <v>6.8750000000000006E-2</v>
      </c>
      <c r="N345" s="89">
        <v>8.1399999999062708E-2</v>
      </c>
      <c r="O345" s="90">
        <v>9206.8768</v>
      </c>
      <c r="P345" s="102">
        <v>96.660404999999997</v>
      </c>
      <c r="Q345" s="90"/>
      <c r="R345" s="90">
        <v>34.994237851999998</v>
      </c>
      <c r="S345" s="91">
        <v>9.2068768000000004E-6</v>
      </c>
      <c r="T345" s="91">
        <f t="shared" si="9"/>
        <v>1.3983606388757825E-3</v>
      </c>
      <c r="U345" s="91">
        <f>R345/'סכום נכסי הקרן'!$C$42</f>
        <v>3.3161895797490106E-4</v>
      </c>
    </row>
    <row r="346" spans="2:21">
      <c r="B346" s="86" t="s">
        <v>854</v>
      </c>
      <c r="C346" s="87" t="s">
        <v>855</v>
      </c>
      <c r="D346" s="88" t="s">
        <v>29</v>
      </c>
      <c r="E346" s="88" t="s">
        <v>696</v>
      </c>
      <c r="F346" s="87"/>
      <c r="G346" s="88" t="s">
        <v>739</v>
      </c>
      <c r="H346" s="87" t="s">
        <v>853</v>
      </c>
      <c r="I346" s="87" t="s">
        <v>729</v>
      </c>
      <c r="J346" s="101"/>
      <c r="K346" s="90">
        <v>5.0599999999593468</v>
      </c>
      <c r="L346" s="88" t="s">
        <v>132</v>
      </c>
      <c r="M346" s="89">
        <v>7.7499999999999999E-2</v>
      </c>
      <c r="N346" s="89">
        <v>8.6899999999336716E-2</v>
      </c>
      <c r="O346" s="90">
        <v>10800.817346000002</v>
      </c>
      <c r="P346" s="102">
        <v>95.760220000000004</v>
      </c>
      <c r="Q346" s="90"/>
      <c r="R346" s="90">
        <v>37.389535391999999</v>
      </c>
      <c r="S346" s="91">
        <v>5.4004086730000004E-6</v>
      </c>
      <c r="T346" s="91">
        <f t="shared" si="9"/>
        <v>1.4940761053047953E-3</v>
      </c>
      <c r="U346" s="91">
        <f>R346/'סכום נכסי הקרן'!$C$42</f>
        <v>3.5431772562956641E-4</v>
      </c>
    </row>
    <row r="347" spans="2:21">
      <c r="B347" s="86" t="s">
        <v>856</v>
      </c>
      <c r="C347" s="87" t="s">
        <v>857</v>
      </c>
      <c r="D347" s="88" t="s">
        <v>29</v>
      </c>
      <c r="E347" s="88" t="s">
        <v>696</v>
      </c>
      <c r="F347" s="87"/>
      <c r="G347" s="88" t="s">
        <v>767</v>
      </c>
      <c r="H347" s="87" t="s">
        <v>853</v>
      </c>
      <c r="I347" s="87" t="s">
        <v>729</v>
      </c>
      <c r="J347" s="101"/>
      <c r="K347" s="90">
        <v>5.3200000000835912</v>
      </c>
      <c r="L347" s="88" t="s">
        <v>132</v>
      </c>
      <c r="M347" s="89">
        <v>3.2500000000000001E-2</v>
      </c>
      <c r="N347" s="89">
        <v>5.6600000000827724E-2</v>
      </c>
      <c r="O347" s="90">
        <v>7688.788364</v>
      </c>
      <c r="P347" s="102">
        <v>87.801249999999996</v>
      </c>
      <c r="Q347" s="90"/>
      <c r="R347" s="90">
        <v>24.404331052999996</v>
      </c>
      <c r="S347" s="91">
        <v>1.0983983377142857E-5</v>
      </c>
      <c r="T347" s="91">
        <f t="shared" si="9"/>
        <v>9.7519071873882217E-4</v>
      </c>
      <c r="U347" s="91">
        <f>R347/'סכום נכסי הקרן'!$C$42</f>
        <v>2.3126489761250363E-4</v>
      </c>
    </row>
    <row r="348" spans="2:21">
      <c r="B348" s="86" t="s">
        <v>858</v>
      </c>
      <c r="C348" s="87" t="s">
        <v>859</v>
      </c>
      <c r="D348" s="88" t="s">
        <v>29</v>
      </c>
      <c r="E348" s="88" t="s">
        <v>696</v>
      </c>
      <c r="F348" s="87"/>
      <c r="G348" s="88" t="s">
        <v>789</v>
      </c>
      <c r="H348" s="87" t="s">
        <v>853</v>
      </c>
      <c r="I348" s="87" t="s">
        <v>729</v>
      </c>
      <c r="J348" s="101"/>
      <c r="K348" s="90">
        <v>7.5499999999426031</v>
      </c>
      <c r="L348" s="88" t="s">
        <v>132</v>
      </c>
      <c r="M348" s="89">
        <v>3.2500000000000001E-2</v>
      </c>
      <c r="N348" s="89">
        <v>5.7699999999706632E-2</v>
      </c>
      <c r="O348" s="90">
        <v>2615.59</v>
      </c>
      <c r="P348" s="102">
        <v>82.917670000000001</v>
      </c>
      <c r="Q348" s="90"/>
      <c r="R348" s="90">
        <v>7.8401620990000005</v>
      </c>
      <c r="S348" s="91">
        <v>2.1885786150049913E-6</v>
      </c>
      <c r="T348" s="91">
        <f t="shared" si="9"/>
        <v>3.1329083742341759E-4</v>
      </c>
      <c r="U348" s="91">
        <f>R348/'סכום נכסי הקרן'!$C$42</f>
        <v>7.4296414073098626E-5</v>
      </c>
    </row>
    <row r="349" spans="2:21">
      <c r="B349" s="86" t="s">
        <v>860</v>
      </c>
      <c r="C349" s="87" t="s">
        <v>861</v>
      </c>
      <c r="D349" s="88" t="s">
        <v>29</v>
      </c>
      <c r="E349" s="88" t="s">
        <v>696</v>
      </c>
      <c r="F349" s="87"/>
      <c r="G349" s="88" t="s">
        <v>789</v>
      </c>
      <c r="H349" s="87" t="s">
        <v>853</v>
      </c>
      <c r="I349" s="87" t="s">
        <v>729</v>
      </c>
      <c r="J349" s="101"/>
      <c r="K349" s="90">
        <v>5.6699999999686304</v>
      </c>
      <c r="L349" s="88" t="s">
        <v>132</v>
      </c>
      <c r="M349" s="89">
        <v>4.4999999999999998E-2</v>
      </c>
      <c r="N349" s="89">
        <v>5.7499999999743714E-2</v>
      </c>
      <c r="O349" s="90">
        <v>14176.497800000001</v>
      </c>
      <c r="P349" s="102">
        <v>95.171499999999995</v>
      </c>
      <c r="Q349" s="90"/>
      <c r="R349" s="90">
        <v>48.773527958999999</v>
      </c>
      <c r="S349" s="91">
        <v>9.4516286419094613E-6</v>
      </c>
      <c r="T349" s="91">
        <f t="shared" si="9"/>
        <v>1.9489774861056199E-3</v>
      </c>
      <c r="U349" s="91">
        <f>R349/'סכום נכסי הקרן'!$C$42</f>
        <v>4.6219685043373185E-4</v>
      </c>
    </row>
    <row r="350" spans="2:21">
      <c r="B350" s="86" t="s">
        <v>862</v>
      </c>
      <c r="C350" s="87" t="s">
        <v>863</v>
      </c>
      <c r="D350" s="88" t="s">
        <v>29</v>
      </c>
      <c r="E350" s="88" t="s">
        <v>696</v>
      </c>
      <c r="F350" s="87"/>
      <c r="G350" s="88" t="s">
        <v>781</v>
      </c>
      <c r="H350" s="87" t="s">
        <v>845</v>
      </c>
      <c r="I350" s="87" t="s">
        <v>312</v>
      </c>
      <c r="J350" s="101"/>
      <c r="K350" s="90">
        <v>0.35000000234842865</v>
      </c>
      <c r="L350" s="88" t="s">
        <v>132</v>
      </c>
      <c r="M350" s="89">
        <v>6.5000000000000002E-2</v>
      </c>
      <c r="N350" s="89">
        <v>0.19309999980273196</v>
      </c>
      <c r="O350" s="90">
        <v>24.586545999999998</v>
      </c>
      <c r="P350" s="102">
        <v>95.817939999999993</v>
      </c>
      <c r="Q350" s="90"/>
      <c r="R350" s="90">
        <v>8.516332800000001E-2</v>
      </c>
      <c r="S350" s="91">
        <v>9.8346183999999992E-9</v>
      </c>
      <c r="T350" s="91">
        <f t="shared" si="9"/>
        <v>3.4031044269210063E-6</v>
      </c>
      <c r="U350" s="91">
        <f>R350/'סכום נכסי הקרן'!$C$42</f>
        <v>8.0704069648485393E-7</v>
      </c>
    </row>
    <row r="351" spans="2:21">
      <c r="B351" s="86" t="s">
        <v>864</v>
      </c>
      <c r="C351" s="87" t="s">
        <v>865</v>
      </c>
      <c r="D351" s="88" t="s">
        <v>29</v>
      </c>
      <c r="E351" s="88" t="s">
        <v>696</v>
      </c>
      <c r="F351" s="87"/>
      <c r="G351" s="88" t="s">
        <v>739</v>
      </c>
      <c r="H351" s="87" t="s">
        <v>853</v>
      </c>
      <c r="I351" s="87" t="s">
        <v>729</v>
      </c>
      <c r="J351" s="101"/>
      <c r="K351" s="90">
        <v>4.5799999999777192</v>
      </c>
      <c r="L351" s="88" t="s">
        <v>132</v>
      </c>
      <c r="M351" s="89">
        <v>7.4999999999999997E-2</v>
      </c>
      <c r="N351" s="89">
        <v>9.6699999999617342E-2</v>
      </c>
      <c r="O351" s="90">
        <v>12554.832</v>
      </c>
      <c r="P351" s="102">
        <v>90.979330000000004</v>
      </c>
      <c r="Q351" s="90"/>
      <c r="R351" s="90">
        <v>41.291623374000004</v>
      </c>
      <c r="S351" s="91">
        <v>1.2554832E-5</v>
      </c>
      <c r="T351" s="91">
        <f t="shared" si="9"/>
        <v>1.650002525721098E-3</v>
      </c>
      <c r="U351" s="91">
        <f>R351/'סכום נכסי הקרן'!$C$42</f>
        <v>3.9129542338626355E-4</v>
      </c>
    </row>
    <row r="352" spans="2:21">
      <c r="B352" s="86" t="s">
        <v>866</v>
      </c>
      <c r="C352" s="87" t="s">
        <v>867</v>
      </c>
      <c r="D352" s="88" t="s">
        <v>29</v>
      </c>
      <c r="E352" s="88" t="s">
        <v>696</v>
      </c>
      <c r="F352" s="87"/>
      <c r="G352" s="88" t="s">
        <v>868</v>
      </c>
      <c r="H352" s="87" t="s">
        <v>845</v>
      </c>
      <c r="I352" s="87" t="s">
        <v>312</v>
      </c>
      <c r="J352" s="101"/>
      <c r="K352" s="90">
        <v>5.3799999999965031</v>
      </c>
      <c r="L352" s="88" t="s">
        <v>132</v>
      </c>
      <c r="M352" s="89">
        <v>3.7499999999999999E-2</v>
      </c>
      <c r="N352" s="89">
        <v>5.8399999999953371E-2</v>
      </c>
      <c r="O352" s="90">
        <v>15693.54</v>
      </c>
      <c r="P352" s="102">
        <v>90.728579999999994</v>
      </c>
      <c r="Q352" s="90"/>
      <c r="R352" s="90">
        <v>51.472273360999999</v>
      </c>
      <c r="S352" s="91">
        <v>2.6155900000000001E-5</v>
      </c>
      <c r="T352" s="91">
        <f t="shared" si="9"/>
        <v>2.0568186501413763E-3</v>
      </c>
      <c r="U352" s="91">
        <f>R352/'סכום נכסי הקרן'!$C$42</f>
        <v>4.8777120761321385E-4</v>
      </c>
    </row>
    <row r="353" spans="2:21">
      <c r="B353" s="86" t="s">
        <v>869</v>
      </c>
      <c r="C353" s="87" t="s">
        <v>870</v>
      </c>
      <c r="D353" s="88" t="s">
        <v>29</v>
      </c>
      <c r="E353" s="88" t="s">
        <v>696</v>
      </c>
      <c r="F353" s="87"/>
      <c r="G353" s="88" t="s">
        <v>781</v>
      </c>
      <c r="H353" s="87" t="s">
        <v>853</v>
      </c>
      <c r="I353" s="87" t="s">
        <v>729</v>
      </c>
      <c r="J353" s="101"/>
      <c r="K353" s="90">
        <v>6.4699999999660216</v>
      </c>
      <c r="L353" s="88" t="s">
        <v>132</v>
      </c>
      <c r="M353" s="89">
        <v>3.6249999999999998E-2</v>
      </c>
      <c r="N353" s="89">
        <v>5.749999999958097E-2</v>
      </c>
      <c r="O353" s="90">
        <v>20924.72</v>
      </c>
      <c r="P353" s="102">
        <v>86.761009999999999</v>
      </c>
      <c r="Q353" s="90"/>
      <c r="R353" s="90">
        <v>65.628514709000001</v>
      </c>
      <c r="S353" s="91">
        <v>2.324968888888889E-5</v>
      </c>
      <c r="T353" s="91">
        <f t="shared" si="9"/>
        <v>2.6224983708768197E-3</v>
      </c>
      <c r="U353" s="91">
        <f>R353/'סכום נכסי הקרן'!$C$42</f>
        <v>6.2192123609845112E-4</v>
      </c>
    </row>
    <row r="354" spans="2:21">
      <c r="B354" s="86" t="s">
        <v>871</v>
      </c>
      <c r="C354" s="87" t="s">
        <v>872</v>
      </c>
      <c r="D354" s="88" t="s">
        <v>29</v>
      </c>
      <c r="E354" s="88" t="s">
        <v>696</v>
      </c>
      <c r="F354" s="87"/>
      <c r="G354" s="88" t="s">
        <v>739</v>
      </c>
      <c r="H354" s="87" t="s">
        <v>845</v>
      </c>
      <c r="I354" s="87" t="s">
        <v>698</v>
      </c>
      <c r="J354" s="101"/>
      <c r="K354" s="90">
        <v>4.1199999999795098</v>
      </c>
      <c r="L354" s="88" t="s">
        <v>135</v>
      </c>
      <c r="M354" s="89">
        <v>7.4160000000000004E-2</v>
      </c>
      <c r="N354" s="89">
        <v>7.1399999999699967E-2</v>
      </c>
      <c r="O354" s="90">
        <v>17786.011999999999</v>
      </c>
      <c r="P354" s="102">
        <v>103.18897</v>
      </c>
      <c r="Q354" s="90"/>
      <c r="R354" s="90">
        <v>81.987424239000006</v>
      </c>
      <c r="S354" s="91">
        <v>2.7363095384615383E-5</v>
      </c>
      <c r="T354" s="91">
        <f t="shared" si="9"/>
        <v>3.2761961390187981E-3</v>
      </c>
      <c r="U354" s="91">
        <f>R354/'סכום נכסי הקרן'!$C$42</f>
        <v>7.7694460179904843E-4</v>
      </c>
    </row>
    <row r="355" spans="2:21">
      <c r="B355" s="86" t="s">
        <v>873</v>
      </c>
      <c r="C355" s="87" t="s">
        <v>874</v>
      </c>
      <c r="D355" s="88" t="s">
        <v>29</v>
      </c>
      <c r="E355" s="88" t="s">
        <v>696</v>
      </c>
      <c r="F355" s="87"/>
      <c r="G355" s="88" t="s">
        <v>842</v>
      </c>
      <c r="H355" s="87" t="s">
        <v>845</v>
      </c>
      <c r="I355" s="87" t="s">
        <v>698</v>
      </c>
      <c r="J355" s="101"/>
      <c r="K355" s="90">
        <v>7.120000000069818</v>
      </c>
      <c r="L355" s="88" t="s">
        <v>132</v>
      </c>
      <c r="M355" s="89">
        <v>5.1249999999999997E-2</v>
      </c>
      <c r="N355" s="89">
        <v>6.070000000053951E-2</v>
      </c>
      <c r="O355" s="90">
        <v>11247.037</v>
      </c>
      <c r="P355" s="102">
        <v>93.002629999999996</v>
      </c>
      <c r="Q355" s="90"/>
      <c r="R355" s="90">
        <v>37.813043327999999</v>
      </c>
      <c r="S355" s="91">
        <v>2.2494074000000001E-5</v>
      </c>
      <c r="T355" s="91">
        <f t="shared" si="9"/>
        <v>1.5109993722282977E-3</v>
      </c>
      <c r="U355" s="91">
        <f>R355/'סכום נכסי הקרן'!$C$42</f>
        <v>3.5833105093827561E-4</v>
      </c>
    </row>
    <row r="356" spans="2:21">
      <c r="B356" s="86" t="s">
        <v>875</v>
      </c>
      <c r="C356" s="87" t="s">
        <v>876</v>
      </c>
      <c r="D356" s="88" t="s">
        <v>29</v>
      </c>
      <c r="E356" s="88" t="s">
        <v>696</v>
      </c>
      <c r="F356" s="87"/>
      <c r="G356" s="88" t="s">
        <v>762</v>
      </c>
      <c r="H356" s="87" t="s">
        <v>845</v>
      </c>
      <c r="I356" s="87" t="s">
        <v>698</v>
      </c>
      <c r="J356" s="101"/>
      <c r="K356" s="90">
        <v>7.3300000000396723</v>
      </c>
      <c r="L356" s="88" t="s">
        <v>132</v>
      </c>
      <c r="M356" s="89">
        <v>6.4000000000000001E-2</v>
      </c>
      <c r="N356" s="89">
        <v>6.3400000000511575E-2</v>
      </c>
      <c r="O356" s="90">
        <v>10462.36</v>
      </c>
      <c r="P356" s="102">
        <v>101.29833000000001</v>
      </c>
      <c r="Q356" s="90"/>
      <c r="R356" s="90">
        <v>38.312479656000001</v>
      </c>
      <c r="S356" s="91">
        <v>8.3698879999999998E-6</v>
      </c>
      <c r="T356" s="91">
        <f t="shared" si="9"/>
        <v>1.5309567179391413E-3</v>
      </c>
      <c r="U356" s="91">
        <f>R356/'סכום נכסי הקרן'!$C$42</f>
        <v>3.6306390311144289E-4</v>
      </c>
    </row>
    <row r="357" spans="2:21">
      <c r="B357" s="86" t="s">
        <v>877</v>
      </c>
      <c r="C357" s="87" t="s">
        <v>878</v>
      </c>
      <c r="D357" s="88" t="s">
        <v>29</v>
      </c>
      <c r="E357" s="88" t="s">
        <v>696</v>
      </c>
      <c r="F357" s="87"/>
      <c r="G357" s="88" t="s">
        <v>739</v>
      </c>
      <c r="H357" s="87" t="s">
        <v>853</v>
      </c>
      <c r="I357" s="87" t="s">
        <v>729</v>
      </c>
      <c r="J357" s="101"/>
      <c r="K357" s="90">
        <v>4.4999999999630198</v>
      </c>
      <c r="L357" s="88" t="s">
        <v>132</v>
      </c>
      <c r="M357" s="89">
        <v>7.6249999999999998E-2</v>
      </c>
      <c r="N357" s="89">
        <v>8.7199999999445305E-2</v>
      </c>
      <c r="O357" s="90">
        <v>15693.54</v>
      </c>
      <c r="P357" s="102">
        <v>95.331680000000006</v>
      </c>
      <c r="Q357" s="90"/>
      <c r="R357" s="90">
        <v>54.083709249999998</v>
      </c>
      <c r="S357" s="91">
        <v>3.1387080000000002E-5</v>
      </c>
      <c r="T357" s="91">
        <f t="shared" si="9"/>
        <v>2.1611709487560603E-3</v>
      </c>
      <c r="U357" s="91">
        <f>R357/'סכום נכסי הקרן'!$C$42</f>
        <v>5.1251818601551517E-4</v>
      </c>
    </row>
    <row r="358" spans="2:21">
      <c r="B358" s="86" t="s">
        <v>879</v>
      </c>
      <c r="C358" s="87" t="s">
        <v>880</v>
      </c>
      <c r="D358" s="88" t="s">
        <v>29</v>
      </c>
      <c r="E358" s="88" t="s">
        <v>696</v>
      </c>
      <c r="F358" s="87"/>
      <c r="G358" s="88" t="s">
        <v>835</v>
      </c>
      <c r="H358" s="87" t="s">
        <v>845</v>
      </c>
      <c r="I358" s="87" t="s">
        <v>312</v>
      </c>
      <c r="J358" s="101"/>
      <c r="K358" s="90">
        <v>6.5499999999442489</v>
      </c>
      <c r="L358" s="88" t="s">
        <v>132</v>
      </c>
      <c r="M358" s="89">
        <v>4.1250000000000002E-2</v>
      </c>
      <c r="N358" s="89">
        <v>7.779999999942018E-2</v>
      </c>
      <c r="O358" s="90">
        <v>7846.77</v>
      </c>
      <c r="P358" s="102">
        <v>79.042169999999999</v>
      </c>
      <c r="Q358" s="90"/>
      <c r="R358" s="90">
        <v>22.421159135000003</v>
      </c>
      <c r="S358" s="91">
        <v>7.8467700000000004E-6</v>
      </c>
      <c r="T358" s="91">
        <f t="shared" si="9"/>
        <v>8.9594368492761187E-4</v>
      </c>
      <c r="U358" s="91">
        <f>R358/'סכום נכסי הקרן'!$C$42</f>
        <v>2.1247159204849469E-4</v>
      </c>
    </row>
    <row r="359" spans="2:21">
      <c r="B359" s="86" t="s">
        <v>881</v>
      </c>
      <c r="C359" s="87" t="s">
        <v>882</v>
      </c>
      <c r="D359" s="88" t="s">
        <v>29</v>
      </c>
      <c r="E359" s="88" t="s">
        <v>696</v>
      </c>
      <c r="F359" s="87"/>
      <c r="G359" s="88" t="s">
        <v>835</v>
      </c>
      <c r="H359" s="87" t="s">
        <v>845</v>
      </c>
      <c r="I359" s="87" t="s">
        <v>312</v>
      </c>
      <c r="J359" s="101"/>
      <c r="K359" s="90">
        <v>1.2000000000055775</v>
      </c>
      <c r="L359" s="88" t="s">
        <v>132</v>
      </c>
      <c r="M359" s="89">
        <v>6.25E-2</v>
      </c>
      <c r="N359" s="89">
        <v>8.4900000000136658E-2</v>
      </c>
      <c r="O359" s="90">
        <v>19878.484</v>
      </c>
      <c r="P359" s="102">
        <v>99.794920000000005</v>
      </c>
      <c r="Q359" s="90"/>
      <c r="R359" s="90">
        <v>71.713345298000007</v>
      </c>
      <c r="S359" s="91">
        <v>1.529114153846154E-5</v>
      </c>
      <c r="T359" s="91">
        <f t="shared" si="9"/>
        <v>2.8656466179073992E-3</v>
      </c>
      <c r="U359" s="91">
        <f>R359/'סכום נכסי הקרן'!$C$42</f>
        <v>6.795834486007492E-4</v>
      </c>
    </row>
    <row r="360" spans="2:21">
      <c r="B360" s="86" t="s">
        <v>883</v>
      </c>
      <c r="C360" s="87" t="s">
        <v>884</v>
      </c>
      <c r="D360" s="88" t="s">
        <v>29</v>
      </c>
      <c r="E360" s="88" t="s">
        <v>696</v>
      </c>
      <c r="F360" s="87"/>
      <c r="G360" s="88" t="s">
        <v>762</v>
      </c>
      <c r="H360" s="87" t="s">
        <v>845</v>
      </c>
      <c r="I360" s="87" t="s">
        <v>698</v>
      </c>
      <c r="J360" s="101"/>
      <c r="K360" s="90">
        <v>3.0199999999958456</v>
      </c>
      <c r="L360" s="88" t="s">
        <v>134</v>
      </c>
      <c r="M360" s="89">
        <v>5.7500000000000002E-2</v>
      </c>
      <c r="N360" s="89">
        <v>5.5800000000073506E-2</v>
      </c>
      <c r="O360" s="90">
        <v>15745.851799999999</v>
      </c>
      <c r="P360" s="102">
        <v>101.06919000000001</v>
      </c>
      <c r="Q360" s="90"/>
      <c r="R360" s="90">
        <v>62.577837512999999</v>
      </c>
      <c r="S360" s="91">
        <v>2.4224387384615383E-5</v>
      </c>
      <c r="T360" s="91">
        <f t="shared" si="9"/>
        <v>2.5005941039273815E-3</v>
      </c>
      <c r="U360" s="91">
        <f>R360/'סכום נכסי הקרן'!$C$42</f>
        <v>5.9301183686724331E-4</v>
      </c>
    </row>
    <row r="361" spans="2:21">
      <c r="B361" s="86" t="s">
        <v>885</v>
      </c>
      <c r="C361" s="87" t="s">
        <v>886</v>
      </c>
      <c r="D361" s="88" t="s">
        <v>29</v>
      </c>
      <c r="E361" s="88" t="s">
        <v>696</v>
      </c>
      <c r="F361" s="87"/>
      <c r="G361" s="88" t="s">
        <v>762</v>
      </c>
      <c r="H361" s="87" t="s">
        <v>887</v>
      </c>
      <c r="I361" s="87" t="s">
        <v>729</v>
      </c>
      <c r="J361" s="101"/>
      <c r="K361" s="90">
        <v>6.6999999999980604</v>
      </c>
      <c r="L361" s="88" t="s">
        <v>132</v>
      </c>
      <c r="M361" s="89">
        <v>3.7499999999999999E-2</v>
      </c>
      <c r="N361" s="89">
        <v>6.1099999999838894E-2</v>
      </c>
      <c r="O361" s="90">
        <v>16739.776000000002</v>
      </c>
      <c r="P361" s="102">
        <v>85.134</v>
      </c>
      <c r="Q361" s="90"/>
      <c r="R361" s="90">
        <v>51.518235852999993</v>
      </c>
      <c r="S361" s="91">
        <v>1.6739776000000003E-5</v>
      </c>
      <c r="T361" s="91">
        <f t="shared" si="9"/>
        <v>2.0586552993620065E-3</v>
      </c>
      <c r="U361" s="91">
        <f>R361/'סכום נכסי הקרן'!$C$42</f>
        <v>4.8820676599763786E-4</v>
      </c>
    </row>
    <row r="362" spans="2:21">
      <c r="B362" s="86" t="s">
        <v>888</v>
      </c>
      <c r="C362" s="87" t="s">
        <v>889</v>
      </c>
      <c r="D362" s="88" t="s">
        <v>29</v>
      </c>
      <c r="E362" s="88" t="s">
        <v>696</v>
      </c>
      <c r="F362" s="87"/>
      <c r="G362" s="88" t="s">
        <v>762</v>
      </c>
      <c r="H362" s="87" t="s">
        <v>887</v>
      </c>
      <c r="I362" s="87" t="s">
        <v>729</v>
      </c>
      <c r="J362" s="101"/>
      <c r="K362" s="90">
        <v>5.1400000002529111</v>
      </c>
      <c r="L362" s="88" t="s">
        <v>132</v>
      </c>
      <c r="M362" s="89">
        <v>5.8749999999999997E-2</v>
      </c>
      <c r="N362" s="89">
        <v>6.3200000001709833E-2</v>
      </c>
      <c r="O362" s="90">
        <v>1569.354</v>
      </c>
      <c r="P362" s="102">
        <v>98.967010000000002</v>
      </c>
      <c r="Q362" s="90"/>
      <c r="R362" s="90">
        <v>5.6146111970000003</v>
      </c>
      <c r="S362" s="91">
        <v>3.1387079999999999E-6</v>
      </c>
      <c r="T362" s="91">
        <f t="shared" si="9"/>
        <v>2.2435840247989075E-4</v>
      </c>
      <c r="U362" s="91">
        <f>R362/'סכום נכסי הקרן'!$C$42</f>
        <v>5.3206231336080939E-5</v>
      </c>
    </row>
    <row r="363" spans="2:21">
      <c r="B363" s="86" t="s">
        <v>890</v>
      </c>
      <c r="C363" s="87" t="s">
        <v>891</v>
      </c>
      <c r="D363" s="88" t="s">
        <v>29</v>
      </c>
      <c r="E363" s="88" t="s">
        <v>696</v>
      </c>
      <c r="F363" s="87"/>
      <c r="G363" s="88" t="s">
        <v>850</v>
      </c>
      <c r="H363" s="87" t="s">
        <v>892</v>
      </c>
      <c r="I363" s="87" t="s">
        <v>698</v>
      </c>
      <c r="J363" s="101"/>
      <c r="K363" s="90">
        <v>6.789999999994321</v>
      </c>
      <c r="L363" s="88" t="s">
        <v>132</v>
      </c>
      <c r="M363" s="89">
        <v>0.04</v>
      </c>
      <c r="N363" s="89">
        <v>5.7999999999968438E-2</v>
      </c>
      <c r="O363" s="90">
        <v>20009.263500000001</v>
      </c>
      <c r="P363" s="102">
        <v>87.642669999999995</v>
      </c>
      <c r="Q363" s="90"/>
      <c r="R363" s="90">
        <v>63.394997384</v>
      </c>
      <c r="S363" s="91">
        <v>4.0018527000000004E-5</v>
      </c>
      <c r="T363" s="91">
        <f t="shared" si="9"/>
        <v>2.5332475997431195E-3</v>
      </c>
      <c r="U363" s="91">
        <f>R363/'סכום נכסי הקרן'!$C$42</f>
        <v>6.0075556045013705E-4</v>
      </c>
    </row>
    <row r="364" spans="2:21">
      <c r="B364" s="86" t="s">
        <v>893</v>
      </c>
      <c r="C364" s="87" t="s">
        <v>894</v>
      </c>
      <c r="D364" s="88" t="s">
        <v>29</v>
      </c>
      <c r="E364" s="88" t="s">
        <v>696</v>
      </c>
      <c r="F364" s="87"/>
      <c r="G364" s="88" t="s">
        <v>895</v>
      </c>
      <c r="H364" s="87" t="s">
        <v>887</v>
      </c>
      <c r="I364" s="87" t="s">
        <v>729</v>
      </c>
      <c r="J364" s="101"/>
      <c r="K364" s="90">
        <v>7.1800000000632691</v>
      </c>
      <c r="L364" s="88" t="s">
        <v>132</v>
      </c>
      <c r="M364" s="89">
        <v>6.0999999999999999E-2</v>
      </c>
      <c r="N364" s="89">
        <v>6.5700000000403602E-2</v>
      </c>
      <c r="O364" s="90">
        <v>13077.95</v>
      </c>
      <c r="P364" s="102">
        <v>96.951719999999995</v>
      </c>
      <c r="Q364" s="90"/>
      <c r="R364" s="90">
        <v>45.835661395000002</v>
      </c>
      <c r="S364" s="91">
        <v>7.4731142857142865E-6</v>
      </c>
      <c r="T364" s="91">
        <f t="shared" si="9"/>
        <v>1.8315811026569646E-3</v>
      </c>
      <c r="U364" s="91">
        <f>R364/'סכום נכסי הקרן'!$C$42</f>
        <v>4.3435648846490275E-4</v>
      </c>
    </row>
    <row r="365" spans="2:21">
      <c r="B365" s="86" t="s">
        <v>896</v>
      </c>
      <c r="C365" s="87" t="s">
        <v>897</v>
      </c>
      <c r="D365" s="88" t="s">
        <v>29</v>
      </c>
      <c r="E365" s="88" t="s">
        <v>696</v>
      </c>
      <c r="F365" s="87"/>
      <c r="G365" s="88" t="s">
        <v>895</v>
      </c>
      <c r="H365" s="87" t="s">
        <v>887</v>
      </c>
      <c r="I365" s="87" t="s">
        <v>729</v>
      </c>
      <c r="J365" s="101"/>
      <c r="K365" s="90">
        <v>3.8099999999527521</v>
      </c>
      <c r="L365" s="88" t="s">
        <v>132</v>
      </c>
      <c r="M365" s="89">
        <v>7.3499999999999996E-2</v>
      </c>
      <c r="N365" s="89">
        <v>6.5499999999358557E-2</v>
      </c>
      <c r="O365" s="90">
        <v>8369.8880000000008</v>
      </c>
      <c r="P365" s="102">
        <v>105.62582999999999</v>
      </c>
      <c r="Q365" s="90"/>
      <c r="R365" s="90">
        <v>31.959361671</v>
      </c>
      <c r="S365" s="91">
        <v>5.5799253333333338E-6</v>
      </c>
      <c r="T365" s="91">
        <f t="shared" si="9"/>
        <v>1.277087776374235E-3</v>
      </c>
      <c r="U365" s="91">
        <f>R365/'סכום נכסי הקרן'!$C$42</f>
        <v>3.0285929528464623E-4</v>
      </c>
    </row>
    <row r="366" spans="2:21">
      <c r="B366" s="86" t="s">
        <v>898</v>
      </c>
      <c r="C366" s="87" t="s">
        <v>899</v>
      </c>
      <c r="D366" s="88" t="s">
        <v>29</v>
      </c>
      <c r="E366" s="88" t="s">
        <v>696</v>
      </c>
      <c r="F366" s="87"/>
      <c r="G366" s="88" t="s">
        <v>895</v>
      </c>
      <c r="H366" s="87" t="s">
        <v>892</v>
      </c>
      <c r="I366" s="87" t="s">
        <v>698</v>
      </c>
      <c r="J366" s="101"/>
      <c r="K366" s="90">
        <v>5.9800000000721401</v>
      </c>
      <c r="L366" s="88" t="s">
        <v>132</v>
      </c>
      <c r="M366" s="89">
        <v>3.7499999999999999E-2</v>
      </c>
      <c r="N366" s="89">
        <v>5.9600000000686097E-2</v>
      </c>
      <c r="O366" s="90">
        <v>12554.832</v>
      </c>
      <c r="P366" s="102">
        <v>87.350579999999994</v>
      </c>
      <c r="Q366" s="90"/>
      <c r="R366" s="90">
        <v>39.644689143000001</v>
      </c>
      <c r="S366" s="91">
        <v>3.1387080000000002E-5</v>
      </c>
      <c r="T366" s="91">
        <f t="shared" si="9"/>
        <v>1.5841914623915406E-3</v>
      </c>
      <c r="U366" s="91">
        <f>R366/'סכום נכסי הקרן'!$C$42</f>
        <v>3.7568843643466168E-4</v>
      </c>
    </row>
    <row r="367" spans="2:21">
      <c r="B367" s="86" t="s">
        <v>900</v>
      </c>
      <c r="C367" s="87" t="s">
        <v>901</v>
      </c>
      <c r="D367" s="88" t="s">
        <v>29</v>
      </c>
      <c r="E367" s="88" t="s">
        <v>696</v>
      </c>
      <c r="F367" s="87"/>
      <c r="G367" s="88" t="s">
        <v>789</v>
      </c>
      <c r="H367" s="87" t="s">
        <v>887</v>
      </c>
      <c r="I367" s="87" t="s">
        <v>729</v>
      </c>
      <c r="J367" s="101"/>
      <c r="K367" s="90">
        <v>4.5399999999990737</v>
      </c>
      <c r="L367" s="88" t="s">
        <v>132</v>
      </c>
      <c r="M367" s="89">
        <v>5.1249999999999997E-2</v>
      </c>
      <c r="N367" s="89">
        <v>6.1599999999962948E-2</v>
      </c>
      <c r="O367" s="90">
        <v>18658.049706000002</v>
      </c>
      <c r="P367" s="102">
        <v>96.047790000000006</v>
      </c>
      <c r="Q367" s="90"/>
      <c r="R367" s="90">
        <v>64.783130639000007</v>
      </c>
      <c r="S367" s="91">
        <v>3.392372673818182E-5</v>
      </c>
      <c r="T367" s="91">
        <f t="shared" si="9"/>
        <v>2.5887170434131315E-3</v>
      </c>
      <c r="U367" s="91">
        <f>R367/'סכום נכסי הקרן'!$C$42</f>
        <v>6.1391004906909976E-4</v>
      </c>
    </row>
    <row r="368" spans="2:21">
      <c r="B368" s="86" t="s">
        <v>902</v>
      </c>
      <c r="C368" s="87" t="s">
        <v>903</v>
      </c>
      <c r="D368" s="88" t="s">
        <v>29</v>
      </c>
      <c r="E368" s="88" t="s">
        <v>696</v>
      </c>
      <c r="F368" s="87"/>
      <c r="G368" s="88" t="s">
        <v>797</v>
      </c>
      <c r="H368" s="87" t="s">
        <v>887</v>
      </c>
      <c r="I368" s="87" t="s">
        <v>729</v>
      </c>
      <c r="J368" s="101"/>
      <c r="K368" s="90">
        <v>6.7600000000128198</v>
      </c>
      <c r="L368" s="88" t="s">
        <v>132</v>
      </c>
      <c r="M368" s="89">
        <v>0.04</v>
      </c>
      <c r="N368" s="89">
        <v>5.9100000000024508E-2</v>
      </c>
      <c r="O368" s="90">
        <v>16478.217000000001</v>
      </c>
      <c r="P368" s="102">
        <v>89.044560000000004</v>
      </c>
      <c r="Q368" s="90"/>
      <c r="R368" s="90">
        <v>53.042732657000002</v>
      </c>
      <c r="S368" s="91">
        <v>1.4980197272727273E-5</v>
      </c>
      <c r="T368" s="91">
        <f t="shared" si="9"/>
        <v>2.1195737949675254E-3</v>
      </c>
      <c r="U368" s="91">
        <f>R368/'סכום נכסי הקרן'!$C$42</f>
        <v>5.0265348844710702E-4</v>
      </c>
    </row>
    <row r="369" spans="2:21">
      <c r="B369" s="86" t="s">
        <v>904</v>
      </c>
      <c r="C369" s="87" t="s">
        <v>905</v>
      </c>
      <c r="D369" s="88" t="s">
        <v>29</v>
      </c>
      <c r="E369" s="88" t="s">
        <v>696</v>
      </c>
      <c r="F369" s="87"/>
      <c r="G369" s="88" t="s">
        <v>767</v>
      </c>
      <c r="H369" s="87" t="s">
        <v>887</v>
      </c>
      <c r="I369" s="87" t="s">
        <v>729</v>
      </c>
      <c r="J369" s="101"/>
      <c r="K369" s="90">
        <v>5.3800000001062873</v>
      </c>
      <c r="L369" s="88" t="s">
        <v>132</v>
      </c>
      <c r="M369" s="89">
        <v>4.0910000000000002E-2</v>
      </c>
      <c r="N369" s="89">
        <v>6.2400000001359077E-2</v>
      </c>
      <c r="O369" s="90">
        <v>7109.1736199999996</v>
      </c>
      <c r="P369" s="102">
        <v>89.327299999999994</v>
      </c>
      <c r="Q369" s="90"/>
      <c r="R369" s="90">
        <v>22.956815461999998</v>
      </c>
      <c r="S369" s="91">
        <v>1.4218347239999998E-5</v>
      </c>
      <c r="T369" s="91">
        <f t="shared" si="9"/>
        <v>9.1734837237385551E-4</v>
      </c>
      <c r="U369" s="91">
        <f>R369/'סכום נכסי הקרן'!$C$42</f>
        <v>2.1754767896725149E-4</v>
      </c>
    </row>
    <row r="370" spans="2:21">
      <c r="B370" s="86" t="s">
        <v>906</v>
      </c>
      <c r="C370" s="87" t="s">
        <v>907</v>
      </c>
      <c r="D370" s="88" t="s">
        <v>29</v>
      </c>
      <c r="E370" s="88" t="s">
        <v>696</v>
      </c>
      <c r="F370" s="87"/>
      <c r="G370" s="88" t="s">
        <v>739</v>
      </c>
      <c r="H370" s="87" t="s">
        <v>892</v>
      </c>
      <c r="I370" s="87" t="s">
        <v>698</v>
      </c>
      <c r="J370" s="101"/>
      <c r="K370" s="90">
        <v>4.9299999999753341</v>
      </c>
      <c r="L370" s="88" t="s">
        <v>134</v>
      </c>
      <c r="M370" s="89">
        <v>7.8750000000000001E-2</v>
      </c>
      <c r="N370" s="89">
        <v>9.6599999999330513E-2</v>
      </c>
      <c r="O370" s="90">
        <v>15588.916399999998</v>
      </c>
      <c r="P370" s="102">
        <v>92.595299999999995</v>
      </c>
      <c r="Q370" s="90"/>
      <c r="R370" s="90">
        <v>56.759748479999999</v>
      </c>
      <c r="S370" s="91">
        <v>1.5588916399999999E-5</v>
      </c>
      <c r="T370" s="91">
        <f t="shared" si="9"/>
        <v>2.2681047800669654E-3</v>
      </c>
      <c r="U370" s="91">
        <f>R370/'סכום נכסי הקרן'!$C$42</f>
        <v>5.378773707105988E-4</v>
      </c>
    </row>
    <row r="371" spans="2:21">
      <c r="B371" s="86" t="s">
        <v>908</v>
      </c>
      <c r="C371" s="87" t="s">
        <v>909</v>
      </c>
      <c r="D371" s="88" t="s">
        <v>29</v>
      </c>
      <c r="E371" s="88" t="s">
        <v>696</v>
      </c>
      <c r="F371" s="87"/>
      <c r="G371" s="88" t="s">
        <v>835</v>
      </c>
      <c r="H371" s="87" t="s">
        <v>892</v>
      </c>
      <c r="I371" s="87" t="s">
        <v>698</v>
      </c>
      <c r="J371" s="101"/>
      <c r="K371" s="90">
        <v>5.8899999998813382</v>
      </c>
      <c r="L371" s="88" t="s">
        <v>134</v>
      </c>
      <c r="M371" s="89">
        <v>6.1349999999999995E-2</v>
      </c>
      <c r="N371" s="89">
        <v>6.6699999998933043E-2</v>
      </c>
      <c r="O371" s="90">
        <v>5231.18</v>
      </c>
      <c r="P371" s="102">
        <v>97.506069999999994</v>
      </c>
      <c r="Q371" s="90"/>
      <c r="R371" s="90">
        <v>20.057043141999998</v>
      </c>
      <c r="S371" s="91">
        <v>5.2311800000000003E-6</v>
      </c>
      <c r="T371" s="91">
        <f t="shared" si="9"/>
        <v>8.0147422500311157E-4</v>
      </c>
      <c r="U371" s="91">
        <f>R371/'סכום נכסי הקרן'!$C$42</f>
        <v>1.900683128158923E-4</v>
      </c>
    </row>
    <row r="372" spans="2:21">
      <c r="B372" s="86" t="s">
        <v>910</v>
      </c>
      <c r="C372" s="87" t="s">
        <v>911</v>
      </c>
      <c r="D372" s="88" t="s">
        <v>29</v>
      </c>
      <c r="E372" s="88" t="s">
        <v>696</v>
      </c>
      <c r="F372" s="87"/>
      <c r="G372" s="88" t="s">
        <v>835</v>
      </c>
      <c r="H372" s="87" t="s">
        <v>892</v>
      </c>
      <c r="I372" s="87" t="s">
        <v>698</v>
      </c>
      <c r="J372" s="101"/>
      <c r="K372" s="90">
        <v>4.5600000000118301</v>
      </c>
      <c r="L372" s="88" t="s">
        <v>134</v>
      </c>
      <c r="M372" s="89">
        <v>7.1249999999999994E-2</v>
      </c>
      <c r="N372" s="89">
        <v>6.6400000000224155E-2</v>
      </c>
      <c r="O372" s="90">
        <v>15693.54</v>
      </c>
      <c r="P372" s="102">
        <v>104.10363</v>
      </c>
      <c r="Q372" s="90"/>
      <c r="R372" s="90">
        <v>64.242493803999992</v>
      </c>
      <c r="S372" s="91">
        <v>2.0924720000000001E-5</v>
      </c>
      <c r="T372" s="91">
        <f t="shared" si="9"/>
        <v>2.5671133361631626E-3</v>
      </c>
      <c r="U372" s="91">
        <f>R372/'סכום נכסי הקרן'!$C$42</f>
        <v>6.087867649266132E-4</v>
      </c>
    </row>
    <row r="373" spans="2:21">
      <c r="B373" s="86" t="s">
        <v>912</v>
      </c>
      <c r="C373" s="87" t="s">
        <v>913</v>
      </c>
      <c r="D373" s="88" t="s">
        <v>29</v>
      </c>
      <c r="E373" s="88" t="s">
        <v>696</v>
      </c>
      <c r="F373" s="87"/>
      <c r="G373" s="88" t="s">
        <v>786</v>
      </c>
      <c r="H373" s="87" t="s">
        <v>716</v>
      </c>
      <c r="I373" s="87" t="s">
        <v>698</v>
      </c>
      <c r="J373" s="101"/>
      <c r="K373" s="90">
        <v>4.5099999999874063</v>
      </c>
      <c r="L373" s="88" t="s">
        <v>132</v>
      </c>
      <c r="M373" s="89">
        <v>4.6249999999999999E-2</v>
      </c>
      <c r="N373" s="89">
        <v>6.1099999999739127E-2</v>
      </c>
      <c r="O373" s="90">
        <v>13079.519354</v>
      </c>
      <c r="P373" s="102">
        <v>94.046379999999999</v>
      </c>
      <c r="Q373" s="90"/>
      <c r="R373" s="90">
        <v>44.467441956000002</v>
      </c>
      <c r="S373" s="91">
        <v>2.378094428E-5</v>
      </c>
      <c r="T373" s="91">
        <f t="shared" si="9"/>
        <v>1.7769074098926299E-3</v>
      </c>
      <c r="U373" s="91">
        <f>R373/'סכום נכסי הקרן'!$C$42</f>
        <v>4.2139071088285855E-4</v>
      </c>
    </row>
    <row r="374" spans="2:21">
      <c r="B374" s="86" t="s">
        <v>914</v>
      </c>
      <c r="C374" s="87" t="s">
        <v>915</v>
      </c>
      <c r="D374" s="88" t="s">
        <v>29</v>
      </c>
      <c r="E374" s="88" t="s">
        <v>696</v>
      </c>
      <c r="F374" s="87"/>
      <c r="G374" s="88" t="s">
        <v>786</v>
      </c>
      <c r="H374" s="87" t="s">
        <v>916</v>
      </c>
      <c r="I374" s="87" t="s">
        <v>729</v>
      </c>
      <c r="J374" s="101"/>
      <c r="K374" s="90">
        <v>4.1900000000227333</v>
      </c>
      <c r="L374" s="88" t="s">
        <v>132</v>
      </c>
      <c r="M374" s="89">
        <v>6.3750000000000001E-2</v>
      </c>
      <c r="N374" s="89">
        <v>5.7700000000168658E-2</v>
      </c>
      <c r="O374" s="90">
        <v>14647.303999999998</v>
      </c>
      <c r="P374" s="102">
        <v>103.01075</v>
      </c>
      <c r="Q374" s="90"/>
      <c r="R374" s="90">
        <v>54.544196204000009</v>
      </c>
      <c r="S374" s="91">
        <v>2.9294607999999998E-5</v>
      </c>
      <c r="T374" s="91">
        <f t="shared" si="9"/>
        <v>2.1795718876167023E-3</v>
      </c>
      <c r="U374" s="91">
        <f>R374/'סכום נכסי הקרן'!$C$42</f>
        <v>5.1688193882797398E-4</v>
      </c>
    </row>
    <row r="375" spans="2:21">
      <c r="B375" s="86" t="s">
        <v>917</v>
      </c>
      <c r="C375" s="87" t="s">
        <v>918</v>
      </c>
      <c r="D375" s="88" t="s">
        <v>29</v>
      </c>
      <c r="E375" s="88" t="s">
        <v>696</v>
      </c>
      <c r="F375" s="87"/>
      <c r="G375" s="88" t="s">
        <v>739</v>
      </c>
      <c r="H375" s="87" t="s">
        <v>716</v>
      </c>
      <c r="I375" s="87" t="s">
        <v>698</v>
      </c>
      <c r="J375" s="101"/>
      <c r="K375" s="90">
        <v>4.0700000000018495</v>
      </c>
      <c r="L375" s="88" t="s">
        <v>135</v>
      </c>
      <c r="M375" s="89">
        <v>8.5000000000000006E-2</v>
      </c>
      <c r="N375" s="89">
        <v>0.10240000000012954</v>
      </c>
      <c r="O375" s="90">
        <v>5231.18</v>
      </c>
      <c r="P375" s="102">
        <v>92.497389999999996</v>
      </c>
      <c r="Q375" s="90"/>
      <c r="R375" s="90">
        <v>21.615463127999998</v>
      </c>
      <c r="S375" s="91">
        <v>6.9749066666666668E-6</v>
      </c>
      <c r="T375" s="91">
        <f t="shared" si="9"/>
        <v>8.6374828213435441E-4</v>
      </c>
      <c r="U375" s="91">
        <f>R375/'סכום נכסי הקרן'!$C$42</f>
        <v>2.0483650448305398E-4</v>
      </c>
    </row>
    <row r="376" spans="2:21">
      <c r="B376" s="86" t="s">
        <v>919</v>
      </c>
      <c r="C376" s="87" t="s">
        <v>920</v>
      </c>
      <c r="D376" s="88" t="s">
        <v>29</v>
      </c>
      <c r="E376" s="88" t="s">
        <v>696</v>
      </c>
      <c r="F376" s="87"/>
      <c r="G376" s="88" t="s">
        <v>739</v>
      </c>
      <c r="H376" s="87" t="s">
        <v>716</v>
      </c>
      <c r="I376" s="87" t="s">
        <v>698</v>
      </c>
      <c r="J376" s="101"/>
      <c r="K376" s="90">
        <v>4.3799999999453894</v>
      </c>
      <c r="L376" s="88" t="s">
        <v>135</v>
      </c>
      <c r="M376" s="89">
        <v>8.5000000000000006E-2</v>
      </c>
      <c r="N376" s="89">
        <v>0.10099999999856532</v>
      </c>
      <c r="O376" s="90">
        <v>5231.18</v>
      </c>
      <c r="P376" s="102">
        <v>92.463390000000004</v>
      </c>
      <c r="Q376" s="90"/>
      <c r="R376" s="90">
        <v>21.607517761</v>
      </c>
      <c r="S376" s="91">
        <v>6.9749066666666668E-6</v>
      </c>
      <c r="T376" s="91">
        <f t="shared" si="9"/>
        <v>8.6343078733646208E-4</v>
      </c>
      <c r="U376" s="91">
        <f>R376/'סכום נכסי הקרן'!$C$42</f>
        <v>2.0476121110657265E-4</v>
      </c>
    </row>
    <row r="377" spans="2:21">
      <c r="B377" s="86" t="s">
        <v>921</v>
      </c>
      <c r="C377" s="87" t="s">
        <v>922</v>
      </c>
      <c r="D377" s="88" t="s">
        <v>29</v>
      </c>
      <c r="E377" s="88" t="s">
        <v>696</v>
      </c>
      <c r="F377" s="87"/>
      <c r="G377" s="88" t="s">
        <v>842</v>
      </c>
      <c r="H377" s="87" t="s">
        <v>916</v>
      </c>
      <c r="I377" s="87" t="s">
        <v>729</v>
      </c>
      <c r="J377" s="101"/>
      <c r="K377" s="90">
        <v>6.2600000000218801</v>
      </c>
      <c r="L377" s="88" t="s">
        <v>132</v>
      </c>
      <c r="M377" s="89">
        <v>4.1250000000000002E-2</v>
      </c>
      <c r="N377" s="89">
        <v>6.3700000000274454E-2</v>
      </c>
      <c r="O377" s="90">
        <v>16753.377068000002</v>
      </c>
      <c r="P377" s="102">
        <v>86.028040000000004</v>
      </c>
      <c r="Q377" s="90"/>
      <c r="R377" s="90">
        <v>52.101556961</v>
      </c>
      <c r="S377" s="91">
        <v>3.3506754136000006E-5</v>
      </c>
      <c r="T377" s="91">
        <f t="shared" si="9"/>
        <v>2.0819646590543766E-3</v>
      </c>
      <c r="U377" s="91">
        <f>R377/'סכום נכסי הקרן'!$C$42</f>
        <v>4.9373454285101123E-4</v>
      </c>
    </row>
    <row r="378" spans="2:21">
      <c r="B378" s="86" t="s">
        <v>923</v>
      </c>
      <c r="C378" s="87" t="s">
        <v>924</v>
      </c>
      <c r="D378" s="88" t="s">
        <v>29</v>
      </c>
      <c r="E378" s="88" t="s">
        <v>696</v>
      </c>
      <c r="F378" s="87"/>
      <c r="G378" s="88" t="s">
        <v>842</v>
      </c>
      <c r="H378" s="87" t="s">
        <v>916</v>
      </c>
      <c r="I378" s="87" t="s">
        <v>729</v>
      </c>
      <c r="J378" s="101"/>
      <c r="K378" s="90">
        <v>4.7200000000032585</v>
      </c>
      <c r="L378" s="88" t="s">
        <v>132</v>
      </c>
      <c r="M378" s="89">
        <v>0.04</v>
      </c>
      <c r="N378" s="89">
        <v>7.1699999999747438E-2</v>
      </c>
      <c r="O378" s="90">
        <v>7846.77</v>
      </c>
      <c r="P378" s="102">
        <v>86.543329999999997</v>
      </c>
      <c r="Q378" s="90"/>
      <c r="R378" s="90">
        <v>24.548945586000002</v>
      </c>
      <c r="S378" s="91">
        <v>3.9233850000000002E-6</v>
      </c>
      <c r="T378" s="91">
        <f t="shared" si="9"/>
        <v>9.8096947784801804E-4</v>
      </c>
      <c r="U378" s="91">
        <f>R378/'סכום נכסי הקרן'!$C$42</f>
        <v>2.3263532096460838E-4</v>
      </c>
    </row>
    <row r="379" spans="2:21">
      <c r="B379" s="86" t="s">
        <v>925</v>
      </c>
      <c r="C379" s="87" t="s">
        <v>926</v>
      </c>
      <c r="D379" s="88" t="s">
        <v>29</v>
      </c>
      <c r="E379" s="88" t="s">
        <v>696</v>
      </c>
      <c r="F379" s="87"/>
      <c r="G379" s="88" t="s">
        <v>745</v>
      </c>
      <c r="H379" s="87" t="s">
        <v>716</v>
      </c>
      <c r="I379" s="87" t="s">
        <v>698</v>
      </c>
      <c r="J379" s="101"/>
      <c r="K379" s="90">
        <v>2.8099999999457328</v>
      </c>
      <c r="L379" s="88" t="s">
        <v>132</v>
      </c>
      <c r="M379" s="89">
        <v>4.3749999999999997E-2</v>
      </c>
      <c r="N379" s="89">
        <v>6.079999999915503E-2</v>
      </c>
      <c r="O379" s="90">
        <v>7846.77</v>
      </c>
      <c r="P379" s="102">
        <v>96.794210000000007</v>
      </c>
      <c r="Q379" s="90"/>
      <c r="R379" s="90">
        <v>27.456716329000002</v>
      </c>
      <c r="S379" s="91">
        <v>3.9233850000000002E-6</v>
      </c>
      <c r="T379" s="91">
        <f t="shared" si="9"/>
        <v>1.0971632401206089E-3</v>
      </c>
      <c r="U379" s="91">
        <f>R379/'סכום נכסי הקרן'!$C$42</f>
        <v>2.6019048327166383E-4</v>
      </c>
    </row>
    <row r="380" spans="2:21">
      <c r="B380" s="86" t="s">
        <v>927</v>
      </c>
      <c r="C380" s="87" t="s">
        <v>928</v>
      </c>
      <c r="D380" s="88" t="s">
        <v>29</v>
      </c>
      <c r="E380" s="88" t="s">
        <v>696</v>
      </c>
      <c r="F380" s="87"/>
      <c r="G380" s="88" t="s">
        <v>757</v>
      </c>
      <c r="H380" s="87" t="s">
        <v>929</v>
      </c>
      <c r="I380" s="87" t="s">
        <v>729</v>
      </c>
      <c r="J380" s="101"/>
      <c r="K380" s="90">
        <v>4.1200000000318084</v>
      </c>
      <c r="L380" s="88" t="s">
        <v>134</v>
      </c>
      <c r="M380" s="89">
        <v>2.6249999999999999E-2</v>
      </c>
      <c r="N380" s="89">
        <v>0.10460000000109884</v>
      </c>
      <c r="O380" s="90">
        <v>9442.2798999999995</v>
      </c>
      <c r="P380" s="102">
        <v>74.511700000000005</v>
      </c>
      <c r="Q380" s="90"/>
      <c r="R380" s="90">
        <v>27.665398676000002</v>
      </c>
      <c r="S380" s="91">
        <v>3.1474266333333335E-5</v>
      </c>
      <c r="T380" s="91">
        <f t="shared" si="9"/>
        <v>1.1055021324064525E-3</v>
      </c>
      <c r="U380" s="91">
        <f>R380/'סכום נכסי הקרן'!$C$42</f>
        <v>2.6216803805518489E-4</v>
      </c>
    </row>
    <row r="381" spans="2:21">
      <c r="B381" s="86" t="s">
        <v>930</v>
      </c>
      <c r="C381" s="87" t="s">
        <v>931</v>
      </c>
      <c r="D381" s="88" t="s">
        <v>29</v>
      </c>
      <c r="E381" s="88" t="s">
        <v>696</v>
      </c>
      <c r="F381" s="87"/>
      <c r="G381" s="88" t="s">
        <v>739</v>
      </c>
      <c r="H381" s="87" t="s">
        <v>932</v>
      </c>
      <c r="I381" s="87" t="s">
        <v>698</v>
      </c>
      <c r="J381" s="101"/>
      <c r="K381" s="90">
        <v>3.9799999999633262</v>
      </c>
      <c r="L381" s="88" t="s">
        <v>135</v>
      </c>
      <c r="M381" s="89">
        <v>8.8749999999999996E-2</v>
      </c>
      <c r="N381" s="89">
        <v>0.11229999999922706</v>
      </c>
      <c r="O381" s="90">
        <v>10619.295400000001</v>
      </c>
      <c r="P381" s="102">
        <v>90.816869999999994</v>
      </c>
      <c r="Q381" s="90"/>
      <c r="R381" s="90">
        <v>43.082175571000001</v>
      </c>
      <c r="S381" s="91">
        <v>8.4954363200000013E-6</v>
      </c>
      <c r="T381" s="91">
        <f t="shared" si="9"/>
        <v>1.7215525256018425E-3</v>
      </c>
      <c r="U381" s="91">
        <f>R381/'סכום נכסי הקרן'!$C$42</f>
        <v>4.0826338983491339E-4</v>
      </c>
    </row>
    <row r="382" spans="2:21">
      <c r="B382" s="86" t="s">
        <v>933</v>
      </c>
      <c r="C382" s="87" t="s">
        <v>934</v>
      </c>
      <c r="D382" s="88" t="s">
        <v>29</v>
      </c>
      <c r="E382" s="88" t="s">
        <v>696</v>
      </c>
      <c r="F382" s="87"/>
      <c r="G382" s="88" t="s">
        <v>842</v>
      </c>
      <c r="H382" s="87" t="s">
        <v>929</v>
      </c>
      <c r="I382" s="87" t="s">
        <v>729</v>
      </c>
      <c r="J382" s="101"/>
      <c r="K382" s="90">
        <v>6.200000000286825</v>
      </c>
      <c r="L382" s="88" t="s">
        <v>132</v>
      </c>
      <c r="M382" s="89">
        <v>4.4999999999999998E-2</v>
      </c>
      <c r="N382" s="89">
        <v>7.24000000029041E-2</v>
      </c>
      <c r="O382" s="90">
        <v>3661.8259999999996</v>
      </c>
      <c r="P382" s="102">
        <v>84.280500000000004</v>
      </c>
      <c r="Q382" s="90"/>
      <c r="R382" s="90">
        <v>11.156632024</v>
      </c>
      <c r="S382" s="91">
        <v>1.3315730909090907E-6</v>
      </c>
      <c r="T382" s="91">
        <f t="shared" si="9"/>
        <v>4.4581611266298872E-4</v>
      </c>
      <c r="U382" s="91">
        <f>R382/'סכום נכסי הקרן'!$C$42</f>
        <v>1.0572456819764236E-4</v>
      </c>
    </row>
    <row r="383" spans="2:21">
      <c r="B383" s="86" t="s">
        <v>935</v>
      </c>
      <c r="C383" s="87" t="s">
        <v>936</v>
      </c>
      <c r="D383" s="88" t="s">
        <v>29</v>
      </c>
      <c r="E383" s="88" t="s">
        <v>696</v>
      </c>
      <c r="F383" s="87"/>
      <c r="G383" s="88" t="s">
        <v>842</v>
      </c>
      <c r="H383" s="87" t="s">
        <v>929</v>
      </c>
      <c r="I383" s="87" t="s">
        <v>729</v>
      </c>
      <c r="J383" s="101"/>
      <c r="K383" s="90">
        <v>5.859999999976278</v>
      </c>
      <c r="L383" s="88" t="s">
        <v>132</v>
      </c>
      <c r="M383" s="89">
        <v>4.7500000000000001E-2</v>
      </c>
      <c r="N383" s="89">
        <v>7.2199999999908185E-2</v>
      </c>
      <c r="O383" s="90">
        <v>16739.776000000002</v>
      </c>
      <c r="P383" s="102">
        <v>86.378640000000004</v>
      </c>
      <c r="Q383" s="90"/>
      <c r="R383" s="90">
        <v>52.27142023399999</v>
      </c>
      <c r="S383" s="91">
        <v>5.4884511475409838E-6</v>
      </c>
      <c r="T383" s="91">
        <f t="shared" si="9"/>
        <v>2.0887523512441129E-3</v>
      </c>
      <c r="U383" s="91">
        <f>R383/'סכום נכסי הקרן'!$C$42</f>
        <v>4.9534423304711426E-4</v>
      </c>
    </row>
    <row r="384" spans="2:21">
      <c r="B384" s="86" t="s">
        <v>937</v>
      </c>
      <c r="C384" s="87" t="s">
        <v>938</v>
      </c>
      <c r="D384" s="88" t="s">
        <v>29</v>
      </c>
      <c r="E384" s="88" t="s">
        <v>696</v>
      </c>
      <c r="F384" s="87"/>
      <c r="G384" s="88" t="s">
        <v>794</v>
      </c>
      <c r="H384" s="87" t="s">
        <v>932</v>
      </c>
      <c r="I384" s="87" t="s">
        <v>698</v>
      </c>
      <c r="J384" s="101"/>
      <c r="K384" s="90">
        <v>2.6000000000120784</v>
      </c>
      <c r="L384" s="88" t="s">
        <v>135</v>
      </c>
      <c r="M384" s="89">
        <v>0.06</v>
      </c>
      <c r="N384" s="89">
        <v>0.10380000000021741</v>
      </c>
      <c r="O384" s="90">
        <v>12397.8966</v>
      </c>
      <c r="P384" s="102">
        <v>89.691329999999994</v>
      </c>
      <c r="Q384" s="90"/>
      <c r="R384" s="90">
        <v>49.674543733999997</v>
      </c>
      <c r="S384" s="91">
        <v>9.9183172799999996E-6</v>
      </c>
      <c r="T384" s="91">
        <f t="shared" si="9"/>
        <v>1.9849818420254375E-3</v>
      </c>
      <c r="U384" s="91">
        <f>R384/'סכום נכסי הקרן'!$C$42</f>
        <v>4.7073522505666629E-4</v>
      </c>
    </row>
    <row r="385" spans="2:21">
      <c r="B385" s="86" t="s">
        <v>939</v>
      </c>
      <c r="C385" s="87" t="s">
        <v>940</v>
      </c>
      <c r="D385" s="88" t="s">
        <v>29</v>
      </c>
      <c r="E385" s="88" t="s">
        <v>696</v>
      </c>
      <c r="F385" s="87"/>
      <c r="G385" s="88" t="s">
        <v>794</v>
      </c>
      <c r="H385" s="87" t="s">
        <v>932</v>
      </c>
      <c r="I385" s="87" t="s">
        <v>698</v>
      </c>
      <c r="J385" s="101"/>
      <c r="K385" s="90">
        <v>2.6599999999425155</v>
      </c>
      <c r="L385" s="88" t="s">
        <v>134</v>
      </c>
      <c r="M385" s="89">
        <v>0.05</v>
      </c>
      <c r="N385" s="89">
        <v>8.0299999998928687E-2</v>
      </c>
      <c r="O385" s="90">
        <v>5231.18</v>
      </c>
      <c r="P385" s="102">
        <v>93.025509999999997</v>
      </c>
      <c r="Q385" s="90"/>
      <c r="R385" s="90">
        <v>19.135389534999998</v>
      </c>
      <c r="S385" s="91">
        <v>5.2311800000000003E-6</v>
      </c>
      <c r="T385" s="91">
        <f t="shared" si="9"/>
        <v>7.6464518668664975E-4</v>
      </c>
      <c r="U385" s="91">
        <f>R385/'סכום נכסי הקרן'!$C$42</f>
        <v>1.8133436609987083E-4</v>
      </c>
    </row>
    <row r="386" spans="2:21">
      <c r="B386" s="86" t="s">
        <v>941</v>
      </c>
      <c r="C386" s="87" t="s">
        <v>942</v>
      </c>
      <c r="D386" s="88" t="s">
        <v>29</v>
      </c>
      <c r="E386" s="88" t="s">
        <v>696</v>
      </c>
      <c r="F386" s="87"/>
      <c r="G386" s="88" t="s">
        <v>786</v>
      </c>
      <c r="H386" s="87" t="s">
        <v>929</v>
      </c>
      <c r="I386" s="87" t="s">
        <v>729</v>
      </c>
      <c r="J386" s="101"/>
      <c r="K386" s="90">
        <v>6.4500000000460327</v>
      </c>
      <c r="L386" s="88" t="s">
        <v>132</v>
      </c>
      <c r="M386" s="89">
        <v>5.1249999999999997E-2</v>
      </c>
      <c r="N386" s="89">
        <v>7.0000000000587634E-2</v>
      </c>
      <c r="O386" s="90">
        <v>15693.54</v>
      </c>
      <c r="P386" s="102">
        <v>89.98742</v>
      </c>
      <c r="Q386" s="90"/>
      <c r="R386" s="90">
        <v>51.051793597</v>
      </c>
      <c r="S386" s="91">
        <v>7.8467700000000004E-6</v>
      </c>
      <c r="T386" s="91">
        <f t="shared" si="9"/>
        <v>2.0400163881830473E-3</v>
      </c>
      <c r="U386" s="91">
        <f>R386/'סכום נכסי הקרן'!$C$42</f>
        <v>4.8378657843577789E-4</v>
      </c>
    </row>
    <row r="387" spans="2:21">
      <c r="B387" s="86" t="s">
        <v>943</v>
      </c>
      <c r="C387" s="87" t="s">
        <v>944</v>
      </c>
      <c r="D387" s="88" t="s">
        <v>29</v>
      </c>
      <c r="E387" s="88" t="s">
        <v>696</v>
      </c>
      <c r="F387" s="87"/>
      <c r="G387" s="88" t="s">
        <v>757</v>
      </c>
      <c r="H387" s="87" t="s">
        <v>945</v>
      </c>
      <c r="I387" s="87" t="s">
        <v>729</v>
      </c>
      <c r="J387" s="101"/>
      <c r="K387" s="90">
        <v>3.1999999999826039</v>
      </c>
      <c r="L387" s="88" t="s">
        <v>134</v>
      </c>
      <c r="M387" s="89">
        <v>3.6249999999999998E-2</v>
      </c>
      <c r="N387" s="89">
        <v>0.39609999999696882</v>
      </c>
      <c r="O387" s="90">
        <v>16216.658000000001</v>
      </c>
      <c r="P387" s="102">
        <v>36.058929999999997</v>
      </c>
      <c r="Q387" s="90"/>
      <c r="R387" s="90">
        <v>22.993750277</v>
      </c>
      <c r="S387" s="91">
        <v>4.6333308571428573E-5</v>
      </c>
      <c r="T387" s="91">
        <f t="shared" si="9"/>
        <v>9.1882427797061674E-4</v>
      </c>
      <c r="U387" s="91">
        <f>R387/'סכום נכסי הקרן'!$C$42</f>
        <v>2.1789768758624463E-4</v>
      </c>
    </row>
    <row r="388" spans="2:21">
      <c r="B388" s="86" t="s">
        <v>946</v>
      </c>
      <c r="C388" s="87" t="s">
        <v>947</v>
      </c>
      <c r="D388" s="88" t="s">
        <v>29</v>
      </c>
      <c r="E388" s="88" t="s">
        <v>696</v>
      </c>
      <c r="F388" s="87"/>
      <c r="G388" s="88" t="s">
        <v>559</v>
      </c>
      <c r="H388" s="87" t="s">
        <v>547</v>
      </c>
      <c r="I388" s="87"/>
      <c r="J388" s="101"/>
      <c r="K388" s="90">
        <v>4.0800000000789813</v>
      </c>
      <c r="L388" s="88" t="s">
        <v>132</v>
      </c>
      <c r="M388" s="89">
        <v>2.5000000000000001E-2</v>
      </c>
      <c r="N388" s="89">
        <v>-3.7999999998883953E-3</v>
      </c>
      <c r="O388" s="90">
        <v>5739.5744999999997</v>
      </c>
      <c r="P388" s="102">
        <v>112.27983</v>
      </c>
      <c r="Q388" s="90"/>
      <c r="R388" s="90">
        <v>23.296450626999999</v>
      </c>
      <c r="S388" s="91">
        <v>1.3309158260869564E-5</v>
      </c>
      <c r="T388" s="91">
        <f t="shared" si="9"/>
        <v>9.3092010519234692E-4</v>
      </c>
      <c r="U388" s="91">
        <f>R388/'סכום נכסי הקרן'!$C$42</f>
        <v>2.2076619339769213E-4</v>
      </c>
    </row>
    <row r="389" spans="2:21">
      <c r="B389" s="94"/>
      <c r="C389" s="93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</row>
    <row r="390" spans="2:21">
      <c r="B390" s="94"/>
      <c r="C390" s="93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  <c r="S390" s="93"/>
      <c r="T390" s="93"/>
      <c r="U390" s="93"/>
    </row>
    <row r="391" spans="2:21">
      <c r="B391" s="94"/>
      <c r="C391" s="93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  <c r="S391" s="93"/>
      <c r="T391" s="93"/>
      <c r="U391" s="93"/>
    </row>
    <row r="392" spans="2:21">
      <c r="B392" s="95" t="s">
        <v>220</v>
      </c>
      <c r="C392" s="105"/>
      <c r="D392" s="105"/>
      <c r="E392" s="105"/>
      <c r="F392" s="105"/>
      <c r="G392" s="105"/>
      <c r="H392" s="105"/>
      <c r="I392" s="105"/>
      <c r="J392" s="105"/>
      <c r="K392" s="105"/>
      <c r="L392" s="93"/>
      <c r="M392" s="93"/>
      <c r="N392" s="93"/>
      <c r="O392" s="93"/>
      <c r="P392" s="93"/>
      <c r="Q392" s="93"/>
      <c r="R392" s="93"/>
      <c r="S392" s="93"/>
      <c r="T392" s="93"/>
      <c r="U392" s="93"/>
    </row>
    <row r="393" spans="2:21">
      <c r="B393" s="95" t="s">
        <v>112</v>
      </c>
      <c r="C393" s="105"/>
      <c r="D393" s="105"/>
      <c r="E393" s="105"/>
      <c r="F393" s="105"/>
      <c r="G393" s="105"/>
      <c r="H393" s="105"/>
      <c r="I393" s="105"/>
      <c r="J393" s="105"/>
      <c r="K393" s="105"/>
      <c r="L393" s="93"/>
      <c r="M393" s="93"/>
      <c r="N393" s="93"/>
      <c r="O393" s="93"/>
      <c r="P393" s="93"/>
      <c r="Q393" s="93"/>
      <c r="R393" s="93"/>
      <c r="S393" s="93"/>
      <c r="T393" s="93"/>
      <c r="U393" s="93"/>
    </row>
    <row r="394" spans="2:21">
      <c r="B394" s="95" t="s">
        <v>203</v>
      </c>
      <c r="C394" s="105"/>
      <c r="D394" s="105"/>
      <c r="E394" s="105"/>
      <c r="F394" s="105"/>
      <c r="G394" s="105"/>
      <c r="H394" s="105"/>
      <c r="I394" s="105"/>
      <c r="J394" s="105"/>
      <c r="K394" s="105"/>
      <c r="L394" s="93"/>
      <c r="M394" s="93"/>
      <c r="N394" s="93"/>
      <c r="O394" s="93"/>
      <c r="P394" s="93"/>
      <c r="Q394" s="93"/>
      <c r="R394" s="93"/>
      <c r="S394" s="93"/>
      <c r="T394" s="93"/>
      <c r="U394" s="93"/>
    </row>
    <row r="395" spans="2:21">
      <c r="B395" s="95" t="s">
        <v>211</v>
      </c>
      <c r="C395" s="105"/>
      <c r="D395" s="105"/>
      <c r="E395" s="105"/>
      <c r="F395" s="105"/>
      <c r="G395" s="105"/>
      <c r="H395" s="105"/>
      <c r="I395" s="105"/>
      <c r="J395" s="105"/>
      <c r="K395" s="105"/>
      <c r="L395" s="93"/>
      <c r="M395" s="93"/>
      <c r="N395" s="93"/>
      <c r="O395" s="93"/>
      <c r="P395" s="93"/>
      <c r="Q395" s="93"/>
      <c r="R395" s="93"/>
      <c r="S395" s="93"/>
      <c r="T395" s="93"/>
      <c r="U395" s="93"/>
    </row>
    <row r="396" spans="2:21">
      <c r="B396" s="152" t="s">
        <v>216</v>
      </c>
      <c r="C396" s="152"/>
      <c r="D396" s="152"/>
      <c r="E396" s="152"/>
      <c r="F396" s="152"/>
      <c r="G396" s="152"/>
      <c r="H396" s="152"/>
      <c r="I396" s="152"/>
      <c r="J396" s="152"/>
      <c r="K396" s="152"/>
      <c r="L396" s="93"/>
      <c r="M396" s="93"/>
      <c r="N396" s="93"/>
      <c r="O396" s="93"/>
      <c r="P396" s="93"/>
      <c r="Q396" s="93"/>
      <c r="R396" s="93"/>
      <c r="S396" s="93"/>
      <c r="T396" s="93"/>
      <c r="U396" s="93"/>
    </row>
    <row r="397" spans="2:21">
      <c r="B397" s="94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</row>
    <row r="398" spans="2:21">
      <c r="B398" s="94"/>
      <c r="C398" s="93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  <c r="S398" s="93"/>
      <c r="T398" s="93"/>
      <c r="U398" s="93"/>
    </row>
    <row r="399" spans="2:21">
      <c r="B399" s="94"/>
      <c r="C399" s="93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  <c r="S399" s="93"/>
      <c r="T399" s="93"/>
      <c r="U399" s="93"/>
    </row>
    <row r="400" spans="2:21">
      <c r="B400" s="94"/>
      <c r="C400" s="93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  <c r="S400" s="93"/>
      <c r="T400" s="93"/>
      <c r="U400" s="93"/>
    </row>
    <row r="401" spans="2:21">
      <c r="B401" s="94"/>
      <c r="C401" s="93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3"/>
      <c r="S401" s="93"/>
      <c r="T401" s="93"/>
      <c r="U401" s="93"/>
    </row>
    <row r="402" spans="2:21">
      <c r="B402" s="94"/>
      <c r="C402" s="93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  <c r="S402" s="93"/>
      <c r="T402" s="93"/>
      <c r="U402" s="93"/>
    </row>
    <row r="403" spans="2:21">
      <c r="B403" s="94"/>
      <c r="C403" s="93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  <c r="S403" s="93"/>
      <c r="T403" s="93"/>
      <c r="U403" s="93"/>
    </row>
    <row r="404" spans="2:21">
      <c r="B404" s="94"/>
      <c r="C404" s="93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3"/>
      <c r="S404" s="93"/>
      <c r="T404" s="93"/>
      <c r="U404" s="93"/>
    </row>
    <row r="405" spans="2:21">
      <c r="B405" s="94"/>
      <c r="C405" s="93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3"/>
      <c r="S405" s="93"/>
      <c r="T405" s="93"/>
      <c r="U405" s="93"/>
    </row>
    <row r="406" spans="2:21">
      <c r="B406" s="94"/>
      <c r="C406" s="93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3"/>
      <c r="S406" s="93"/>
      <c r="T406" s="93"/>
      <c r="U406" s="93"/>
    </row>
    <row r="407" spans="2:21">
      <c r="B407" s="94"/>
      <c r="C407" s="93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3"/>
      <c r="S407" s="93"/>
      <c r="T407" s="93"/>
      <c r="U407" s="93"/>
    </row>
    <row r="408" spans="2:21">
      <c r="B408" s="94"/>
      <c r="C408" s="93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  <c r="S408" s="93"/>
      <c r="T408" s="93"/>
      <c r="U408" s="93"/>
    </row>
    <row r="409" spans="2:21">
      <c r="B409" s="94"/>
      <c r="C409" s="93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3"/>
      <c r="S409" s="93"/>
      <c r="T409" s="93"/>
      <c r="U409" s="93"/>
    </row>
    <row r="410" spans="2:21">
      <c r="B410" s="94"/>
      <c r="C410" s="93"/>
      <c r="D410" s="93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3"/>
      <c r="S410" s="93"/>
      <c r="T410" s="93"/>
      <c r="U410" s="93"/>
    </row>
    <row r="411" spans="2:21">
      <c r="B411" s="94"/>
      <c r="C411" s="93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3"/>
      <c r="S411" s="93"/>
      <c r="T411" s="93"/>
      <c r="U411" s="93"/>
    </row>
    <row r="412" spans="2:21">
      <c r="B412" s="94"/>
      <c r="C412" s="93"/>
      <c r="D412" s="93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93"/>
      <c r="S412" s="93"/>
      <c r="T412" s="93"/>
      <c r="U412" s="93"/>
    </row>
    <row r="413" spans="2:21">
      <c r="B413" s="94"/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3"/>
      <c r="S413" s="93"/>
      <c r="T413" s="93"/>
      <c r="U413" s="93"/>
    </row>
    <row r="414" spans="2:21">
      <c r="B414" s="94"/>
      <c r="C414" s="93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3"/>
      <c r="S414" s="93"/>
      <c r="T414" s="93"/>
      <c r="U414" s="93"/>
    </row>
    <row r="415" spans="2:21">
      <c r="B415" s="94"/>
      <c r="C415" s="93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3"/>
      <c r="S415" s="93"/>
      <c r="T415" s="93"/>
      <c r="U415" s="93"/>
    </row>
    <row r="416" spans="2:21">
      <c r="B416" s="94"/>
      <c r="C416" s="93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3"/>
      <c r="S416" s="93"/>
      <c r="T416" s="93"/>
      <c r="U416" s="93"/>
    </row>
    <row r="417" spans="2:21">
      <c r="B417" s="94"/>
      <c r="C417" s="93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3"/>
      <c r="S417" s="93"/>
      <c r="T417" s="93"/>
      <c r="U417" s="93"/>
    </row>
    <row r="418" spans="2:21">
      <c r="B418" s="94"/>
      <c r="C418" s="93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93"/>
      <c r="S418" s="93"/>
      <c r="T418" s="93"/>
      <c r="U418" s="93"/>
    </row>
    <row r="419" spans="2:21">
      <c r="B419" s="94"/>
      <c r="C419" s="93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3"/>
      <c r="S419" s="93"/>
      <c r="T419" s="93"/>
      <c r="U419" s="93"/>
    </row>
    <row r="420" spans="2:21">
      <c r="B420" s="94"/>
      <c r="C420" s="93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  <c r="S420" s="93"/>
      <c r="T420" s="93"/>
      <c r="U420" s="93"/>
    </row>
    <row r="421" spans="2:21">
      <c r="B421" s="94"/>
      <c r="C421" s="93"/>
      <c r="D421" s="93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3"/>
      <c r="S421" s="93"/>
      <c r="T421" s="93"/>
      <c r="U421" s="93"/>
    </row>
    <row r="422" spans="2:21">
      <c r="B422" s="94"/>
      <c r="C422" s="93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3"/>
      <c r="S422" s="93"/>
      <c r="T422" s="93"/>
      <c r="U422" s="93"/>
    </row>
    <row r="423" spans="2:21">
      <c r="B423" s="94"/>
      <c r="C423" s="93"/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3"/>
      <c r="S423" s="93"/>
      <c r="T423" s="93"/>
      <c r="U423" s="93"/>
    </row>
    <row r="424" spans="2:21">
      <c r="B424" s="94"/>
      <c r="C424" s="93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  <c r="S424" s="93"/>
      <c r="T424" s="93"/>
      <c r="U424" s="93"/>
    </row>
    <row r="425" spans="2:21">
      <c r="B425" s="94"/>
      <c r="C425" s="93"/>
      <c r="D425" s="93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  <c r="S425" s="93"/>
      <c r="T425" s="93"/>
      <c r="U425" s="93"/>
    </row>
    <row r="426" spans="2:21">
      <c r="B426" s="94"/>
      <c r="C426" s="93"/>
      <c r="D426" s="93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3"/>
      <c r="S426" s="93"/>
      <c r="T426" s="93"/>
      <c r="U426" s="93"/>
    </row>
    <row r="427" spans="2:21">
      <c r="B427" s="94"/>
      <c r="C427" s="93"/>
      <c r="D427" s="93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3"/>
      <c r="S427" s="93"/>
      <c r="T427" s="93"/>
      <c r="U427" s="93"/>
    </row>
    <row r="428" spans="2:21">
      <c r="B428" s="94"/>
      <c r="C428" s="93"/>
      <c r="D428" s="93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  <c r="S428" s="93"/>
      <c r="T428" s="93"/>
      <c r="U428" s="93"/>
    </row>
    <row r="429" spans="2:21">
      <c r="B429" s="94"/>
      <c r="C429" s="93"/>
      <c r="D429" s="93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3"/>
      <c r="S429" s="93"/>
      <c r="T429" s="93"/>
      <c r="U429" s="93"/>
    </row>
    <row r="430" spans="2:21">
      <c r="B430" s="94"/>
      <c r="C430" s="93"/>
      <c r="D430" s="93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  <c r="S430" s="93"/>
      <c r="T430" s="93"/>
      <c r="U430" s="93"/>
    </row>
    <row r="431" spans="2:21">
      <c r="B431" s="94"/>
      <c r="C431" s="93"/>
      <c r="D431" s="93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  <c r="S431" s="93"/>
      <c r="T431" s="93"/>
      <c r="U431" s="93"/>
    </row>
    <row r="432" spans="2:21">
      <c r="B432" s="94"/>
      <c r="C432" s="93"/>
      <c r="D432" s="93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  <c r="S432" s="93"/>
      <c r="T432" s="93"/>
      <c r="U432" s="93"/>
    </row>
    <row r="433" spans="2:21">
      <c r="B433" s="94"/>
      <c r="C433" s="93"/>
      <c r="D433" s="93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  <c r="S433" s="93"/>
      <c r="T433" s="93"/>
      <c r="U433" s="93"/>
    </row>
    <row r="434" spans="2:21">
      <c r="B434" s="94"/>
      <c r="C434" s="93"/>
      <c r="D434" s="93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3"/>
      <c r="S434" s="93"/>
      <c r="T434" s="93"/>
      <c r="U434" s="93"/>
    </row>
    <row r="435" spans="2:21">
      <c r="B435" s="94"/>
      <c r="C435" s="93"/>
      <c r="D435" s="93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3"/>
      <c r="S435" s="93"/>
      <c r="T435" s="93"/>
      <c r="U435" s="93"/>
    </row>
    <row r="436" spans="2:21">
      <c r="B436" s="94"/>
      <c r="C436" s="93"/>
      <c r="D436" s="93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3"/>
      <c r="S436" s="93"/>
      <c r="T436" s="93"/>
      <c r="U436" s="93"/>
    </row>
    <row r="437" spans="2:21">
      <c r="B437" s="94"/>
      <c r="C437" s="93"/>
      <c r="D437" s="93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93"/>
      <c r="S437" s="93"/>
      <c r="T437" s="93"/>
      <c r="U437" s="93"/>
    </row>
    <row r="438" spans="2:21">
      <c r="B438" s="94"/>
      <c r="C438" s="93"/>
      <c r="D438" s="93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3"/>
      <c r="S438" s="93"/>
      <c r="T438" s="93"/>
      <c r="U438" s="93"/>
    </row>
    <row r="439" spans="2:21">
      <c r="B439" s="94"/>
      <c r="C439" s="93"/>
      <c r="D439" s="93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3"/>
      <c r="S439" s="93"/>
      <c r="T439" s="93"/>
      <c r="U439" s="93"/>
    </row>
    <row r="440" spans="2:21">
      <c r="B440" s="94"/>
      <c r="C440" s="93"/>
      <c r="D440" s="93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3"/>
      <c r="S440" s="93"/>
      <c r="T440" s="93"/>
      <c r="U440" s="93"/>
    </row>
    <row r="441" spans="2:21">
      <c r="B441" s="94"/>
      <c r="C441" s="93"/>
      <c r="D441" s="93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93"/>
      <c r="S441" s="93"/>
      <c r="T441" s="93"/>
      <c r="U441" s="93"/>
    </row>
    <row r="442" spans="2:21">
      <c r="B442" s="94"/>
      <c r="C442" s="93"/>
      <c r="D442" s="93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3"/>
      <c r="S442" s="93"/>
      <c r="T442" s="93"/>
      <c r="U442" s="93"/>
    </row>
    <row r="443" spans="2:21">
      <c r="B443" s="94"/>
      <c r="C443" s="93"/>
      <c r="D443" s="93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93"/>
      <c r="S443" s="93"/>
      <c r="T443" s="93"/>
      <c r="U443" s="93"/>
    </row>
    <row r="444" spans="2:21">
      <c r="B444" s="94"/>
      <c r="C444" s="93"/>
      <c r="D444" s="93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3"/>
      <c r="S444" s="93"/>
      <c r="T444" s="93"/>
      <c r="U444" s="93"/>
    </row>
    <row r="445" spans="2:21">
      <c r="B445" s="94"/>
      <c r="C445" s="93"/>
      <c r="D445" s="93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3"/>
      <c r="S445" s="93"/>
      <c r="T445" s="93"/>
      <c r="U445" s="93"/>
    </row>
    <row r="446" spans="2:21">
      <c r="B446" s="94"/>
      <c r="C446" s="93"/>
      <c r="D446" s="93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3"/>
      <c r="S446" s="93"/>
      <c r="T446" s="93"/>
      <c r="U446" s="93"/>
    </row>
    <row r="447" spans="2:21">
      <c r="B447" s="94"/>
      <c r="C447" s="93"/>
      <c r="D447" s="93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  <c r="S447" s="93"/>
      <c r="T447" s="93"/>
      <c r="U447" s="93"/>
    </row>
    <row r="448" spans="2:21">
      <c r="B448" s="94"/>
      <c r="C448" s="93"/>
      <c r="D448" s="93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3"/>
      <c r="S448" s="93"/>
      <c r="T448" s="93"/>
      <c r="U448" s="93"/>
    </row>
    <row r="449" spans="2:21">
      <c r="B449" s="94"/>
      <c r="C449" s="93"/>
      <c r="D449" s="93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3"/>
      <c r="S449" s="93"/>
      <c r="T449" s="93"/>
      <c r="U449" s="93"/>
    </row>
    <row r="450" spans="2:21">
      <c r="B450" s="94"/>
      <c r="C450" s="93"/>
      <c r="D450" s="93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3"/>
      <c r="S450" s="93"/>
      <c r="T450" s="93"/>
      <c r="U450" s="93"/>
    </row>
    <row r="451" spans="2:21">
      <c r="B451" s="94"/>
      <c r="C451" s="93"/>
      <c r="D451" s="93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3"/>
      <c r="R451" s="93"/>
      <c r="S451" s="93"/>
      <c r="T451" s="93"/>
      <c r="U451" s="93"/>
    </row>
    <row r="452" spans="2:21">
      <c r="B452" s="94"/>
      <c r="C452" s="93"/>
      <c r="D452" s="93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3"/>
      <c r="R452" s="93"/>
      <c r="S452" s="93"/>
      <c r="T452" s="93"/>
      <c r="U452" s="93"/>
    </row>
    <row r="453" spans="2:21">
      <c r="B453" s="94"/>
      <c r="C453" s="93"/>
      <c r="D453" s="93"/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3"/>
      <c r="R453" s="93"/>
      <c r="S453" s="93"/>
      <c r="T453" s="93"/>
      <c r="U453" s="93"/>
    </row>
    <row r="454" spans="2:21">
      <c r="B454" s="94"/>
      <c r="C454" s="93"/>
      <c r="D454" s="93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3"/>
      <c r="R454" s="93"/>
      <c r="S454" s="93"/>
      <c r="T454" s="93"/>
      <c r="U454" s="93"/>
    </row>
    <row r="455" spans="2:21">
      <c r="B455" s="94"/>
      <c r="C455" s="93"/>
      <c r="D455" s="93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3"/>
      <c r="R455" s="93"/>
      <c r="S455" s="93"/>
      <c r="T455" s="93"/>
      <c r="U455" s="93"/>
    </row>
    <row r="456" spans="2:21">
      <c r="B456" s="94"/>
      <c r="C456" s="93"/>
      <c r="D456" s="93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3"/>
      <c r="R456" s="93"/>
      <c r="S456" s="93"/>
      <c r="T456" s="93"/>
      <c r="U456" s="93"/>
    </row>
    <row r="457" spans="2:21">
      <c r="B457" s="94"/>
      <c r="C457" s="93"/>
      <c r="D457" s="93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3"/>
      <c r="R457" s="93"/>
      <c r="S457" s="93"/>
      <c r="T457" s="93"/>
      <c r="U457" s="93"/>
    </row>
    <row r="458" spans="2:21">
      <c r="B458" s="94"/>
      <c r="C458" s="93"/>
      <c r="D458" s="93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3"/>
      <c r="R458" s="93"/>
      <c r="S458" s="93"/>
      <c r="T458" s="93"/>
      <c r="U458" s="93"/>
    </row>
    <row r="459" spans="2:21">
      <c r="B459" s="94"/>
      <c r="C459" s="93"/>
      <c r="D459" s="93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3"/>
      <c r="R459" s="93"/>
      <c r="S459" s="93"/>
      <c r="T459" s="93"/>
      <c r="U459" s="93"/>
    </row>
    <row r="460" spans="2:21">
      <c r="B460" s="94"/>
      <c r="C460" s="93"/>
      <c r="D460" s="93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3"/>
      <c r="R460" s="93"/>
      <c r="S460" s="93"/>
      <c r="T460" s="93"/>
      <c r="U460" s="93"/>
    </row>
    <row r="461" spans="2:21">
      <c r="B461" s="94"/>
      <c r="C461" s="93"/>
      <c r="D461" s="93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3"/>
      <c r="R461" s="93"/>
      <c r="S461" s="93"/>
      <c r="T461" s="93"/>
      <c r="U461" s="93"/>
    </row>
    <row r="462" spans="2:21">
      <c r="B462" s="94"/>
      <c r="C462" s="93"/>
      <c r="D462" s="93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3"/>
      <c r="R462" s="93"/>
      <c r="S462" s="93"/>
      <c r="T462" s="93"/>
      <c r="U462" s="93"/>
    </row>
    <row r="463" spans="2:21">
      <c r="B463" s="94"/>
      <c r="C463" s="93"/>
      <c r="D463" s="93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3"/>
      <c r="R463" s="93"/>
      <c r="S463" s="93"/>
      <c r="T463" s="93"/>
      <c r="U463" s="93"/>
    </row>
    <row r="464" spans="2:21">
      <c r="B464" s="94"/>
      <c r="C464" s="93"/>
      <c r="D464" s="93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3"/>
      <c r="S464" s="93"/>
      <c r="T464" s="93"/>
      <c r="U464" s="93"/>
    </row>
    <row r="465" spans="2:21">
      <c r="B465" s="94"/>
      <c r="C465" s="93"/>
      <c r="D465" s="93"/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3"/>
      <c r="R465" s="93"/>
      <c r="S465" s="93"/>
      <c r="T465" s="93"/>
      <c r="U465" s="93"/>
    </row>
    <row r="466" spans="2:21">
      <c r="B466" s="94"/>
      <c r="C466" s="93"/>
      <c r="D466" s="93"/>
      <c r="E466" s="93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3"/>
      <c r="R466" s="93"/>
      <c r="S466" s="93"/>
      <c r="T466" s="93"/>
      <c r="U466" s="93"/>
    </row>
    <row r="467" spans="2:21">
      <c r="B467" s="94"/>
      <c r="C467" s="93"/>
      <c r="D467" s="93"/>
      <c r="E467" s="93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3"/>
      <c r="R467" s="93"/>
      <c r="S467" s="93"/>
      <c r="T467" s="93"/>
      <c r="U467" s="93"/>
    </row>
    <row r="468" spans="2:21">
      <c r="B468" s="94"/>
      <c r="C468" s="93"/>
      <c r="D468" s="93"/>
      <c r="E468" s="93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3"/>
      <c r="R468" s="93"/>
      <c r="S468" s="93"/>
      <c r="T468" s="93"/>
      <c r="U468" s="93"/>
    </row>
    <row r="469" spans="2:21">
      <c r="B469" s="94"/>
      <c r="C469" s="93"/>
      <c r="D469" s="93"/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3"/>
      <c r="R469" s="93"/>
      <c r="S469" s="93"/>
      <c r="T469" s="93"/>
      <c r="U469" s="93"/>
    </row>
    <row r="470" spans="2:21">
      <c r="B470" s="94"/>
      <c r="C470" s="93"/>
      <c r="D470" s="93"/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3"/>
      <c r="R470" s="93"/>
      <c r="S470" s="93"/>
      <c r="T470" s="93"/>
      <c r="U470" s="93"/>
    </row>
    <row r="471" spans="2:21">
      <c r="B471" s="94"/>
      <c r="C471" s="93"/>
      <c r="D471" s="93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3"/>
      <c r="R471" s="93"/>
      <c r="S471" s="93"/>
      <c r="T471" s="93"/>
      <c r="U471" s="93"/>
    </row>
    <row r="472" spans="2:21">
      <c r="B472" s="94"/>
      <c r="C472" s="93"/>
      <c r="D472" s="93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3"/>
      <c r="R472" s="93"/>
      <c r="S472" s="93"/>
      <c r="T472" s="93"/>
      <c r="U472" s="93"/>
    </row>
    <row r="473" spans="2:21">
      <c r="B473" s="94"/>
      <c r="C473" s="93"/>
      <c r="D473" s="93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3"/>
      <c r="R473" s="93"/>
      <c r="S473" s="93"/>
      <c r="T473" s="93"/>
      <c r="U473" s="93"/>
    </row>
    <row r="474" spans="2:21">
      <c r="B474" s="94"/>
      <c r="C474" s="93"/>
      <c r="D474" s="93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3"/>
      <c r="R474" s="93"/>
      <c r="S474" s="93"/>
      <c r="T474" s="93"/>
      <c r="U474" s="93"/>
    </row>
    <row r="475" spans="2:21">
      <c r="B475" s="94"/>
      <c r="C475" s="93"/>
      <c r="D475" s="93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3"/>
      <c r="R475" s="93"/>
      <c r="S475" s="93"/>
      <c r="T475" s="93"/>
      <c r="U475" s="93"/>
    </row>
    <row r="476" spans="2:21">
      <c r="B476" s="94"/>
      <c r="C476" s="93"/>
      <c r="D476" s="93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3"/>
      <c r="R476" s="93"/>
      <c r="S476" s="93"/>
      <c r="T476" s="93"/>
      <c r="U476" s="93"/>
    </row>
    <row r="477" spans="2:21">
      <c r="B477" s="94"/>
      <c r="C477" s="93"/>
      <c r="D477" s="93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3"/>
      <c r="R477" s="93"/>
      <c r="S477" s="93"/>
      <c r="T477" s="93"/>
      <c r="U477" s="93"/>
    </row>
    <row r="478" spans="2:21">
      <c r="B478" s="94"/>
      <c r="C478" s="93"/>
      <c r="D478" s="93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3"/>
      <c r="R478" s="93"/>
      <c r="S478" s="93"/>
      <c r="T478" s="93"/>
      <c r="U478" s="93"/>
    </row>
    <row r="479" spans="2:21">
      <c r="B479" s="94"/>
      <c r="C479" s="93"/>
      <c r="D479" s="93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3"/>
      <c r="R479" s="93"/>
      <c r="S479" s="93"/>
      <c r="T479" s="93"/>
      <c r="U479" s="93"/>
    </row>
    <row r="480" spans="2:21">
      <c r="B480" s="94"/>
      <c r="C480" s="93"/>
      <c r="D480" s="93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93"/>
      <c r="S480" s="93"/>
      <c r="T480" s="93"/>
      <c r="U480" s="93"/>
    </row>
    <row r="481" spans="2:21">
      <c r="B481" s="94"/>
      <c r="C481" s="93"/>
      <c r="D481" s="93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3"/>
      <c r="S481" s="93"/>
      <c r="T481" s="93"/>
      <c r="U481" s="93"/>
    </row>
    <row r="482" spans="2:21">
      <c r="B482" s="94"/>
      <c r="C482" s="93"/>
      <c r="D482" s="93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  <c r="S482" s="93"/>
      <c r="T482" s="93"/>
      <c r="U482" s="93"/>
    </row>
    <row r="483" spans="2:21">
      <c r="B483" s="94"/>
      <c r="C483" s="93"/>
      <c r="D483" s="93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3"/>
      <c r="S483" s="93"/>
      <c r="T483" s="93"/>
      <c r="U483" s="93"/>
    </row>
    <row r="484" spans="2:21">
      <c r="B484" s="94"/>
      <c r="C484" s="93"/>
      <c r="D484" s="93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  <c r="S484" s="93"/>
      <c r="T484" s="93"/>
      <c r="U484" s="93"/>
    </row>
    <row r="485" spans="2:21">
      <c r="B485" s="94"/>
      <c r="C485" s="93"/>
      <c r="D485" s="93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  <c r="S485" s="93"/>
      <c r="T485" s="93"/>
      <c r="U485" s="93"/>
    </row>
    <row r="486" spans="2:21">
      <c r="B486" s="94"/>
      <c r="C486" s="93"/>
      <c r="D486" s="93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/>
      <c r="S486" s="93"/>
      <c r="T486" s="93"/>
      <c r="U486" s="93"/>
    </row>
    <row r="487" spans="2:21">
      <c r="B487" s="94"/>
      <c r="C487" s="93"/>
      <c r="D487" s="93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  <c r="S487" s="93"/>
      <c r="T487" s="93"/>
      <c r="U487" s="93"/>
    </row>
    <row r="488" spans="2:21">
      <c r="B488" s="94"/>
      <c r="C488" s="93"/>
      <c r="D488" s="93"/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  <c r="S488" s="93"/>
      <c r="T488" s="93"/>
      <c r="U488" s="93"/>
    </row>
    <row r="489" spans="2:21">
      <c r="B489" s="94"/>
      <c r="C489" s="93"/>
      <c r="D489" s="93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3"/>
      <c r="S489" s="93"/>
      <c r="T489" s="93"/>
      <c r="U489" s="93"/>
    </row>
    <row r="490" spans="2:21">
      <c r="B490" s="94"/>
      <c r="C490" s="93"/>
      <c r="D490" s="93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  <c r="S490" s="93"/>
      <c r="T490" s="93"/>
      <c r="U490" s="93"/>
    </row>
    <row r="491" spans="2:21">
      <c r="B491" s="94"/>
      <c r="C491" s="93"/>
      <c r="D491" s="93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93"/>
      <c r="S491" s="93"/>
      <c r="T491" s="93"/>
      <c r="U491" s="93"/>
    </row>
    <row r="492" spans="2:21">
      <c r="B492" s="94"/>
      <c r="C492" s="93"/>
      <c r="D492" s="93"/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93"/>
      <c r="S492" s="93"/>
      <c r="T492" s="93"/>
      <c r="U492" s="93"/>
    </row>
    <row r="493" spans="2:21">
      <c r="B493" s="94"/>
      <c r="C493" s="93"/>
      <c r="D493" s="93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  <c r="S493" s="93"/>
      <c r="T493" s="93"/>
      <c r="U493" s="93"/>
    </row>
    <row r="494" spans="2:21">
      <c r="B494" s="94"/>
      <c r="C494" s="93"/>
      <c r="D494" s="93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  <c r="S494" s="93"/>
      <c r="T494" s="93"/>
      <c r="U494" s="93"/>
    </row>
    <row r="495" spans="2:21">
      <c r="B495" s="94"/>
      <c r="C495" s="93"/>
      <c r="D495" s="93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  <c r="S495" s="93"/>
      <c r="T495" s="93"/>
      <c r="U495" s="93"/>
    </row>
    <row r="496" spans="2:21">
      <c r="B496" s="94"/>
      <c r="C496" s="93"/>
      <c r="D496" s="93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  <c r="S496" s="93"/>
      <c r="T496" s="93"/>
      <c r="U496" s="93"/>
    </row>
    <row r="497" spans="2:21">
      <c r="B497" s="94"/>
      <c r="C497" s="93"/>
      <c r="D497" s="93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3"/>
      <c r="S497" s="93"/>
      <c r="T497" s="93"/>
      <c r="U497" s="93"/>
    </row>
    <row r="498" spans="2:21">
      <c r="B498" s="94"/>
      <c r="C498" s="93"/>
      <c r="D498" s="93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/>
      <c r="S498" s="93"/>
      <c r="T498" s="93"/>
      <c r="U498" s="93"/>
    </row>
    <row r="499" spans="2:21">
      <c r="B499" s="94"/>
      <c r="C499" s="93"/>
      <c r="D499" s="93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  <c r="S499" s="93"/>
      <c r="T499" s="93"/>
      <c r="U499" s="93"/>
    </row>
    <row r="500" spans="2:21">
      <c r="B500" s="94"/>
      <c r="C500" s="93"/>
      <c r="D500" s="93"/>
      <c r="E500" s="93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3"/>
      <c r="S500" s="93"/>
      <c r="T500" s="93"/>
      <c r="U500" s="93"/>
    </row>
    <row r="501" spans="2:21">
      <c r="B501" s="94"/>
      <c r="C501" s="93"/>
      <c r="D501" s="93"/>
      <c r="E501" s="93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3"/>
      <c r="R501" s="93"/>
      <c r="S501" s="93"/>
      <c r="T501" s="93"/>
      <c r="U501" s="93"/>
    </row>
    <row r="502" spans="2:21">
      <c r="B502" s="94"/>
      <c r="C502" s="93"/>
      <c r="D502" s="93"/>
      <c r="E502" s="93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3"/>
      <c r="S502" s="93"/>
      <c r="T502" s="93"/>
      <c r="U502" s="93"/>
    </row>
    <row r="503" spans="2:21">
      <c r="B503" s="94"/>
      <c r="C503" s="93"/>
      <c r="D503" s="93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3"/>
      <c r="R503" s="93"/>
      <c r="S503" s="93"/>
      <c r="T503" s="93"/>
      <c r="U503" s="93"/>
    </row>
    <row r="504" spans="2:21">
      <c r="B504" s="94"/>
      <c r="C504" s="93"/>
      <c r="D504" s="93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3"/>
      <c r="S504" s="93"/>
      <c r="T504" s="93"/>
      <c r="U504" s="93"/>
    </row>
    <row r="505" spans="2:21">
      <c r="B505" s="94"/>
      <c r="C505" s="93"/>
      <c r="D505" s="93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3"/>
      <c r="S505" s="93"/>
      <c r="T505" s="93"/>
      <c r="U505" s="93"/>
    </row>
    <row r="506" spans="2:21">
      <c r="B506" s="94"/>
      <c r="C506" s="93"/>
      <c r="D506" s="93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  <c r="S506" s="93"/>
      <c r="T506" s="93"/>
      <c r="U506" s="93"/>
    </row>
    <row r="507" spans="2:21">
      <c r="B507" s="94"/>
      <c r="C507" s="93"/>
      <c r="D507" s="93"/>
      <c r="E507" s="93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  <c r="S507" s="93"/>
      <c r="T507" s="93"/>
      <c r="U507" s="93"/>
    </row>
    <row r="508" spans="2:21">
      <c r="B508" s="94"/>
      <c r="C508" s="93"/>
      <c r="D508" s="93"/>
      <c r="E508" s="93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3"/>
      <c r="R508" s="93"/>
      <c r="S508" s="93"/>
      <c r="T508" s="93"/>
      <c r="U508" s="93"/>
    </row>
    <row r="509" spans="2:21">
      <c r="B509" s="94"/>
      <c r="C509" s="93"/>
      <c r="D509" s="93"/>
      <c r="E509" s="93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3"/>
      <c r="R509" s="93"/>
      <c r="S509" s="93"/>
      <c r="T509" s="93"/>
      <c r="U509" s="93"/>
    </row>
    <row r="510" spans="2:21">
      <c r="B510" s="94"/>
      <c r="C510" s="93"/>
      <c r="D510" s="93"/>
      <c r="E510" s="93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3"/>
      <c r="R510" s="93"/>
      <c r="S510" s="93"/>
      <c r="T510" s="93"/>
      <c r="U510" s="93"/>
    </row>
    <row r="511" spans="2:21">
      <c r="B511" s="94"/>
      <c r="C511" s="93"/>
      <c r="D511" s="93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3"/>
      <c r="R511" s="93"/>
      <c r="S511" s="93"/>
      <c r="T511" s="93"/>
      <c r="U511" s="93"/>
    </row>
    <row r="512" spans="2:21">
      <c r="B512" s="94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  <c r="S512" s="93"/>
      <c r="T512" s="93"/>
      <c r="U512" s="93"/>
    </row>
    <row r="513" spans="2:21">
      <c r="B513" s="94"/>
      <c r="C513" s="93"/>
      <c r="D513" s="93"/>
      <c r="E513" s="93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3"/>
      <c r="R513" s="93"/>
      <c r="S513" s="93"/>
      <c r="T513" s="93"/>
      <c r="U513" s="93"/>
    </row>
    <row r="514" spans="2:21">
      <c r="B514" s="94"/>
      <c r="C514" s="93"/>
      <c r="D514" s="93"/>
      <c r="E514" s="93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3"/>
      <c r="R514" s="93"/>
      <c r="S514" s="93"/>
      <c r="T514" s="93"/>
      <c r="U514" s="93"/>
    </row>
    <row r="515" spans="2:21">
      <c r="B515" s="94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3"/>
      <c r="R515" s="93"/>
      <c r="S515" s="93"/>
      <c r="T515" s="93"/>
      <c r="U515" s="93"/>
    </row>
    <row r="516" spans="2:21">
      <c r="B516" s="94"/>
      <c r="C516" s="93"/>
      <c r="D516" s="93"/>
      <c r="E516" s="93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3"/>
      <c r="R516" s="93"/>
      <c r="S516" s="93"/>
      <c r="T516" s="93"/>
      <c r="U516" s="93"/>
    </row>
    <row r="517" spans="2:21">
      <c r="B517" s="94"/>
      <c r="C517" s="93"/>
      <c r="D517" s="93"/>
      <c r="E517" s="93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3"/>
      <c r="R517" s="93"/>
      <c r="S517" s="93"/>
      <c r="T517" s="93"/>
      <c r="U517" s="93"/>
    </row>
    <row r="518" spans="2:21">
      <c r="B518" s="94"/>
      <c r="C518" s="93"/>
      <c r="D518" s="93"/>
      <c r="E518" s="93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3"/>
      <c r="R518" s="93"/>
      <c r="S518" s="93"/>
      <c r="T518" s="93"/>
      <c r="U518" s="93"/>
    </row>
    <row r="519" spans="2:21">
      <c r="B519" s="94"/>
      <c r="C519" s="93"/>
      <c r="D519" s="93"/>
      <c r="E519" s="93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3"/>
      <c r="R519" s="93"/>
      <c r="S519" s="93"/>
      <c r="T519" s="93"/>
      <c r="U519" s="93"/>
    </row>
    <row r="520" spans="2:21">
      <c r="B520" s="94"/>
      <c r="C520" s="93"/>
      <c r="D520" s="93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  <c r="S520" s="93"/>
      <c r="T520" s="93"/>
      <c r="U520" s="93"/>
    </row>
    <row r="521" spans="2:21">
      <c r="B521" s="94"/>
      <c r="C521" s="93"/>
      <c r="D521" s="93"/>
      <c r="E521" s="93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3"/>
      <c r="R521" s="93"/>
      <c r="S521" s="93"/>
      <c r="T521" s="93"/>
      <c r="U521" s="93"/>
    </row>
    <row r="522" spans="2:21">
      <c r="B522" s="94"/>
      <c r="C522" s="93"/>
      <c r="D522" s="93"/>
      <c r="E522" s="93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3"/>
      <c r="R522" s="93"/>
      <c r="S522" s="93"/>
      <c r="T522" s="93"/>
      <c r="U522" s="93"/>
    </row>
    <row r="523" spans="2:21">
      <c r="B523" s="94"/>
      <c r="C523" s="93"/>
      <c r="D523" s="93"/>
      <c r="E523" s="93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3"/>
      <c r="R523" s="93"/>
      <c r="S523" s="93"/>
      <c r="T523" s="93"/>
      <c r="U523" s="93"/>
    </row>
    <row r="524" spans="2:21">
      <c r="B524" s="94"/>
      <c r="C524" s="93"/>
      <c r="D524" s="93"/>
      <c r="E524" s="93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3"/>
      <c r="S524" s="93"/>
      <c r="T524" s="93"/>
      <c r="U524" s="93"/>
    </row>
    <row r="525" spans="2:21">
      <c r="B525" s="94"/>
      <c r="C525" s="93"/>
      <c r="D525" s="93"/>
      <c r="E525" s="93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3"/>
      <c r="R525" s="93"/>
      <c r="S525" s="93"/>
      <c r="T525" s="93"/>
      <c r="U525" s="93"/>
    </row>
    <row r="526" spans="2:21">
      <c r="B526" s="94"/>
      <c r="C526" s="93"/>
      <c r="D526" s="93"/>
      <c r="E526" s="93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  <c r="S526" s="93"/>
      <c r="T526" s="93"/>
      <c r="U526" s="93"/>
    </row>
    <row r="527" spans="2:21">
      <c r="B527" s="94"/>
      <c r="C527" s="93"/>
      <c r="D527" s="93"/>
      <c r="E527" s="93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3"/>
      <c r="R527" s="93"/>
      <c r="S527" s="93"/>
      <c r="T527" s="93"/>
      <c r="U527" s="93"/>
    </row>
    <row r="528" spans="2:21">
      <c r="B528" s="94"/>
      <c r="C528" s="93"/>
      <c r="D528" s="93"/>
      <c r="E528" s="93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  <c r="S528" s="93"/>
      <c r="T528" s="93"/>
      <c r="U528" s="93"/>
    </row>
    <row r="529" spans="2:21">
      <c r="B529" s="94"/>
      <c r="C529" s="93"/>
      <c r="D529" s="93"/>
      <c r="E529" s="93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3"/>
      <c r="R529" s="93"/>
      <c r="S529" s="93"/>
      <c r="T529" s="93"/>
      <c r="U529" s="93"/>
    </row>
    <row r="530" spans="2:21">
      <c r="B530" s="94"/>
      <c r="C530" s="93"/>
      <c r="D530" s="93"/>
      <c r="E530" s="93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3"/>
      <c r="R530" s="93"/>
      <c r="S530" s="93"/>
      <c r="T530" s="93"/>
      <c r="U530" s="93"/>
    </row>
    <row r="531" spans="2:21">
      <c r="B531" s="94"/>
      <c r="C531" s="93"/>
      <c r="D531" s="93"/>
      <c r="E531" s="93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3"/>
      <c r="R531" s="93"/>
      <c r="S531" s="93"/>
      <c r="T531" s="93"/>
      <c r="U531" s="93"/>
    </row>
    <row r="532" spans="2:21">
      <c r="B532" s="94"/>
      <c r="C532" s="93"/>
      <c r="D532" s="93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3"/>
      <c r="R532" s="93"/>
      <c r="S532" s="93"/>
      <c r="T532" s="93"/>
      <c r="U532" s="93"/>
    </row>
    <row r="533" spans="2:21">
      <c r="B533" s="94"/>
      <c r="C533" s="93"/>
      <c r="D533" s="93"/>
      <c r="E533" s="93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3"/>
      <c r="R533" s="93"/>
      <c r="S533" s="93"/>
      <c r="T533" s="93"/>
      <c r="U533" s="93"/>
    </row>
    <row r="534" spans="2:21">
      <c r="B534" s="94"/>
      <c r="C534" s="93"/>
      <c r="D534" s="93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3"/>
      <c r="R534" s="93"/>
      <c r="S534" s="93"/>
      <c r="T534" s="93"/>
      <c r="U534" s="93"/>
    </row>
    <row r="535" spans="2:21">
      <c r="B535" s="94"/>
      <c r="C535" s="93"/>
      <c r="D535" s="93"/>
      <c r="E535" s="93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3"/>
      <c r="R535" s="93"/>
      <c r="S535" s="93"/>
      <c r="T535" s="93"/>
      <c r="U535" s="93"/>
    </row>
    <row r="536" spans="2:21">
      <c r="B536" s="94"/>
      <c r="C536" s="93"/>
      <c r="D536" s="93"/>
      <c r="E536" s="93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3"/>
      <c r="R536" s="93"/>
      <c r="S536" s="93"/>
      <c r="T536" s="93"/>
      <c r="U536" s="93"/>
    </row>
    <row r="537" spans="2:21">
      <c r="B537" s="94"/>
      <c r="C537" s="93"/>
      <c r="D537" s="93"/>
      <c r="E537" s="93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3"/>
      <c r="R537" s="93"/>
      <c r="S537" s="93"/>
      <c r="T537" s="93"/>
      <c r="U537" s="93"/>
    </row>
    <row r="538" spans="2:21">
      <c r="B538" s="94"/>
      <c r="C538" s="93"/>
      <c r="D538" s="93"/>
      <c r="E538" s="93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3"/>
      <c r="R538" s="93"/>
      <c r="S538" s="93"/>
      <c r="T538" s="93"/>
      <c r="U538" s="93"/>
    </row>
    <row r="539" spans="2:21">
      <c r="B539" s="94"/>
      <c r="C539" s="93"/>
      <c r="D539" s="93"/>
      <c r="E539" s="93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3"/>
      <c r="R539" s="93"/>
      <c r="S539" s="93"/>
      <c r="T539" s="93"/>
      <c r="U539" s="93"/>
    </row>
    <row r="540" spans="2:21">
      <c r="B540" s="94"/>
      <c r="C540" s="93"/>
      <c r="D540" s="93"/>
      <c r="E540" s="93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3"/>
      <c r="R540" s="93"/>
      <c r="S540" s="93"/>
      <c r="T540" s="93"/>
      <c r="U540" s="93"/>
    </row>
    <row r="541" spans="2:21">
      <c r="B541" s="94"/>
      <c r="C541" s="93"/>
      <c r="D541" s="93"/>
      <c r="E541" s="93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3"/>
      <c r="R541" s="93"/>
      <c r="S541" s="93"/>
      <c r="T541" s="93"/>
      <c r="U541" s="93"/>
    </row>
    <row r="542" spans="2:21">
      <c r="B542" s="94"/>
      <c r="C542" s="93"/>
      <c r="D542" s="93"/>
      <c r="E542" s="93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3"/>
      <c r="R542" s="93"/>
      <c r="S542" s="93"/>
      <c r="T542" s="93"/>
      <c r="U542" s="93"/>
    </row>
    <row r="543" spans="2:21">
      <c r="B543" s="94"/>
      <c r="C543" s="93"/>
      <c r="D543" s="93"/>
      <c r="E543" s="93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3"/>
      <c r="R543" s="93"/>
      <c r="S543" s="93"/>
      <c r="T543" s="93"/>
      <c r="U543" s="93"/>
    </row>
    <row r="544" spans="2:21">
      <c r="B544" s="94"/>
      <c r="C544" s="93"/>
      <c r="D544" s="93"/>
      <c r="E544" s="93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3"/>
      <c r="R544" s="93"/>
      <c r="S544" s="93"/>
      <c r="T544" s="93"/>
      <c r="U544" s="93"/>
    </row>
    <row r="545" spans="2:21">
      <c r="B545" s="94"/>
      <c r="C545" s="93"/>
      <c r="D545" s="93"/>
      <c r="E545" s="93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3"/>
      <c r="R545" s="93"/>
      <c r="S545" s="93"/>
      <c r="T545" s="93"/>
      <c r="U545" s="93"/>
    </row>
    <row r="546" spans="2:21">
      <c r="B546" s="94"/>
      <c r="C546" s="93"/>
      <c r="D546" s="93"/>
      <c r="E546" s="93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3"/>
      <c r="R546" s="93"/>
      <c r="S546" s="93"/>
      <c r="T546" s="93"/>
      <c r="U546" s="93"/>
    </row>
    <row r="547" spans="2:21">
      <c r="B547" s="94"/>
      <c r="C547" s="93"/>
      <c r="D547" s="93"/>
      <c r="E547" s="93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3"/>
      <c r="R547" s="93"/>
      <c r="S547" s="93"/>
      <c r="T547" s="93"/>
      <c r="U547" s="93"/>
    </row>
    <row r="548" spans="2:21">
      <c r="B548" s="94"/>
      <c r="C548" s="93"/>
      <c r="D548" s="93"/>
      <c r="E548" s="93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3"/>
      <c r="R548" s="93"/>
      <c r="S548" s="93"/>
      <c r="T548" s="93"/>
      <c r="U548" s="93"/>
    </row>
    <row r="549" spans="2:21">
      <c r="B549" s="94"/>
      <c r="C549" s="93"/>
      <c r="D549" s="93"/>
      <c r="E549" s="93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3"/>
      <c r="R549" s="93"/>
      <c r="S549" s="93"/>
      <c r="T549" s="93"/>
      <c r="U549" s="93"/>
    </row>
    <row r="550" spans="2:21">
      <c r="B550" s="94"/>
      <c r="C550" s="93"/>
      <c r="D550" s="93"/>
      <c r="E550" s="93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3"/>
      <c r="R550" s="93"/>
      <c r="S550" s="93"/>
      <c r="T550" s="93"/>
      <c r="U550" s="93"/>
    </row>
    <row r="551" spans="2:21">
      <c r="B551" s="94"/>
      <c r="C551" s="93"/>
      <c r="D551" s="93"/>
      <c r="E551" s="93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3"/>
      <c r="R551" s="93"/>
      <c r="S551" s="93"/>
      <c r="T551" s="93"/>
      <c r="U551" s="93"/>
    </row>
    <row r="552" spans="2:21">
      <c r="B552" s="94"/>
      <c r="C552" s="93"/>
      <c r="D552" s="93"/>
      <c r="E552" s="93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3"/>
      <c r="R552" s="93"/>
      <c r="S552" s="93"/>
      <c r="T552" s="93"/>
      <c r="U552" s="93"/>
    </row>
    <row r="553" spans="2:21">
      <c r="B553" s="94"/>
      <c r="C553" s="93"/>
      <c r="D553" s="93"/>
      <c r="E553" s="93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3"/>
      <c r="R553" s="93"/>
      <c r="S553" s="93"/>
      <c r="T553" s="93"/>
      <c r="U553" s="93"/>
    </row>
    <row r="554" spans="2:21">
      <c r="B554" s="94"/>
      <c r="C554" s="93"/>
      <c r="D554" s="93"/>
      <c r="E554" s="93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3"/>
      <c r="R554" s="93"/>
      <c r="S554" s="93"/>
      <c r="T554" s="93"/>
      <c r="U554" s="93"/>
    </row>
    <row r="555" spans="2:21">
      <c r="B555" s="94"/>
      <c r="C555" s="93"/>
      <c r="D555" s="93"/>
      <c r="E555" s="93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3"/>
      <c r="R555" s="93"/>
      <c r="S555" s="93"/>
      <c r="T555" s="93"/>
      <c r="U555" s="93"/>
    </row>
    <row r="556" spans="2:21">
      <c r="B556" s="94"/>
      <c r="C556" s="93"/>
      <c r="D556" s="93"/>
      <c r="E556" s="93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3"/>
      <c r="R556" s="93"/>
      <c r="S556" s="93"/>
      <c r="T556" s="93"/>
      <c r="U556" s="93"/>
    </row>
    <row r="557" spans="2:21">
      <c r="B557" s="94"/>
      <c r="C557" s="93"/>
      <c r="D557" s="93"/>
      <c r="E557" s="93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3"/>
      <c r="R557" s="93"/>
      <c r="S557" s="93"/>
      <c r="T557" s="93"/>
      <c r="U557" s="93"/>
    </row>
    <row r="558" spans="2:21">
      <c r="B558" s="94"/>
      <c r="C558" s="93"/>
      <c r="D558" s="93"/>
      <c r="E558" s="93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3"/>
      <c r="R558" s="93"/>
      <c r="S558" s="93"/>
      <c r="T558" s="93"/>
      <c r="U558" s="93"/>
    </row>
    <row r="559" spans="2:21">
      <c r="B559" s="94"/>
      <c r="C559" s="93"/>
      <c r="D559" s="93"/>
      <c r="E559" s="93"/>
      <c r="F559" s="93"/>
      <c r="G559" s="93"/>
      <c r="H559" s="93"/>
      <c r="I559" s="93"/>
      <c r="J559" s="93"/>
      <c r="K559" s="93"/>
      <c r="L559" s="93"/>
      <c r="M559" s="93"/>
      <c r="N559" s="93"/>
      <c r="O559" s="93"/>
      <c r="P559" s="93"/>
      <c r="Q559" s="93"/>
      <c r="R559" s="93"/>
      <c r="S559" s="93"/>
      <c r="T559" s="93"/>
      <c r="U559" s="93"/>
    </row>
    <row r="560" spans="2:21">
      <c r="B560" s="94"/>
      <c r="C560" s="93"/>
      <c r="D560" s="93"/>
      <c r="E560" s="93"/>
      <c r="F560" s="93"/>
      <c r="G560" s="93"/>
      <c r="H560" s="93"/>
      <c r="I560" s="93"/>
      <c r="J560" s="93"/>
      <c r="K560" s="93"/>
      <c r="L560" s="93"/>
      <c r="M560" s="93"/>
      <c r="N560" s="93"/>
      <c r="O560" s="93"/>
      <c r="P560" s="93"/>
      <c r="Q560" s="93"/>
      <c r="R560" s="93"/>
      <c r="S560" s="93"/>
      <c r="T560" s="93"/>
      <c r="U560" s="93"/>
    </row>
    <row r="561" spans="2:21">
      <c r="B561" s="94"/>
      <c r="C561" s="93"/>
      <c r="D561" s="93"/>
      <c r="E561" s="93"/>
      <c r="F561" s="93"/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  <c r="S561" s="93"/>
      <c r="T561" s="93"/>
      <c r="U561" s="93"/>
    </row>
    <row r="562" spans="2:21">
      <c r="B562" s="94"/>
      <c r="C562" s="93"/>
      <c r="D562" s="93"/>
      <c r="E562" s="93"/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93"/>
      <c r="R562" s="93"/>
      <c r="S562" s="93"/>
      <c r="T562" s="93"/>
      <c r="U562" s="93"/>
    </row>
    <row r="563" spans="2:21">
      <c r="B563" s="94"/>
      <c r="C563" s="93"/>
      <c r="D563" s="93"/>
      <c r="E563" s="93"/>
      <c r="F563" s="93"/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3"/>
      <c r="R563" s="93"/>
      <c r="S563" s="93"/>
      <c r="T563" s="93"/>
      <c r="U563" s="93"/>
    </row>
    <row r="564" spans="2:21">
      <c r="B564" s="94"/>
      <c r="C564" s="93"/>
      <c r="D564" s="93"/>
      <c r="E564" s="93"/>
      <c r="F564" s="93"/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3"/>
      <c r="R564" s="93"/>
      <c r="S564" s="93"/>
      <c r="T564" s="93"/>
      <c r="U564" s="93"/>
    </row>
    <row r="565" spans="2:21">
      <c r="B565" s="94"/>
      <c r="C565" s="93"/>
      <c r="D565" s="93"/>
      <c r="E565" s="93"/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3"/>
      <c r="R565" s="93"/>
      <c r="S565" s="93"/>
      <c r="T565" s="93"/>
      <c r="U565" s="93"/>
    </row>
    <row r="566" spans="2:21">
      <c r="B566" s="94"/>
      <c r="C566" s="93"/>
      <c r="D566" s="93"/>
      <c r="E566" s="93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3"/>
      <c r="R566" s="93"/>
      <c r="S566" s="93"/>
      <c r="T566" s="93"/>
      <c r="U566" s="93"/>
    </row>
    <row r="567" spans="2:21">
      <c r="B567" s="94"/>
      <c r="C567" s="93"/>
      <c r="D567" s="93"/>
      <c r="E567" s="93"/>
      <c r="F567" s="93"/>
      <c r="G567" s="93"/>
      <c r="H567" s="93"/>
      <c r="I567" s="93"/>
      <c r="J567" s="93"/>
      <c r="K567" s="93"/>
      <c r="L567" s="93"/>
      <c r="M567" s="93"/>
      <c r="N567" s="93"/>
      <c r="O567" s="93"/>
      <c r="P567" s="93"/>
      <c r="Q567" s="93"/>
      <c r="R567" s="93"/>
      <c r="S567" s="93"/>
      <c r="T567" s="93"/>
      <c r="U567" s="93"/>
    </row>
    <row r="568" spans="2:21">
      <c r="B568" s="94"/>
      <c r="C568" s="93"/>
      <c r="D568" s="93"/>
      <c r="E568" s="93"/>
      <c r="F568" s="93"/>
      <c r="G568" s="93"/>
      <c r="H568" s="93"/>
      <c r="I568" s="93"/>
      <c r="J568" s="93"/>
      <c r="K568" s="93"/>
      <c r="L568" s="93"/>
      <c r="M568" s="93"/>
      <c r="N568" s="93"/>
      <c r="O568" s="93"/>
      <c r="P568" s="93"/>
      <c r="Q568" s="93"/>
      <c r="R568" s="93"/>
      <c r="S568" s="93"/>
      <c r="T568" s="93"/>
      <c r="U568" s="93"/>
    </row>
    <row r="569" spans="2:21">
      <c r="B569" s="94"/>
      <c r="C569" s="93"/>
      <c r="D569" s="93"/>
      <c r="E569" s="93"/>
      <c r="F569" s="93"/>
      <c r="G569" s="93"/>
      <c r="H569" s="93"/>
      <c r="I569" s="93"/>
      <c r="J569" s="93"/>
      <c r="K569" s="93"/>
      <c r="L569" s="93"/>
      <c r="M569" s="93"/>
      <c r="N569" s="93"/>
      <c r="O569" s="93"/>
      <c r="P569" s="93"/>
      <c r="Q569" s="93"/>
      <c r="R569" s="93"/>
      <c r="S569" s="93"/>
      <c r="T569" s="93"/>
      <c r="U569" s="93"/>
    </row>
    <row r="570" spans="2:21">
      <c r="B570" s="94"/>
      <c r="C570" s="93"/>
      <c r="D570" s="93"/>
      <c r="E570" s="93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3"/>
      <c r="R570" s="93"/>
      <c r="S570" s="93"/>
      <c r="T570" s="93"/>
      <c r="U570" s="93"/>
    </row>
    <row r="571" spans="2:21">
      <c r="B571" s="94"/>
      <c r="C571" s="93"/>
      <c r="D571" s="93"/>
      <c r="E571" s="93"/>
      <c r="F571" s="93"/>
      <c r="G571" s="93"/>
      <c r="H571" s="93"/>
      <c r="I571" s="93"/>
      <c r="J571" s="93"/>
      <c r="K571" s="93"/>
      <c r="L571" s="93"/>
      <c r="M571" s="93"/>
      <c r="N571" s="93"/>
      <c r="O571" s="93"/>
      <c r="P571" s="93"/>
      <c r="Q571" s="93"/>
      <c r="R571" s="93"/>
      <c r="S571" s="93"/>
      <c r="T571" s="93"/>
      <c r="U571" s="93"/>
    </row>
    <row r="572" spans="2:21">
      <c r="B572" s="94"/>
      <c r="C572" s="93"/>
      <c r="D572" s="93"/>
      <c r="E572" s="93"/>
      <c r="F572" s="93"/>
      <c r="G572" s="93"/>
      <c r="H572" s="93"/>
      <c r="I572" s="93"/>
      <c r="J572" s="93"/>
      <c r="K572" s="93"/>
      <c r="L572" s="93"/>
      <c r="M572" s="93"/>
      <c r="N572" s="93"/>
      <c r="O572" s="93"/>
      <c r="P572" s="93"/>
      <c r="Q572" s="93"/>
      <c r="R572" s="93"/>
      <c r="S572" s="93"/>
      <c r="T572" s="93"/>
      <c r="U572" s="93"/>
    </row>
    <row r="573" spans="2:21">
      <c r="B573" s="94"/>
      <c r="C573" s="93"/>
      <c r="D573" s="93"/>
      <c r="E573" s="93"/>
      <c r="F573" s="93"/>
      <c r="G573" s="93"/>
      <c r="H573" s="93"/>
      <c r="I573" s="93"/>
      <c r="J573" s="93"/>
      <c r="K573" s="93"/>
      <c r="L573" s="93"/>
      <c r="M573" s="93"/>
      <c r="N573" s="93"/>
      <c r="O573" s="93"/>
      <c r="P573" s="93"/>
      <c r="Q573" s="93"/>
      <c r="R573" s="93"/>
      <c r="S573" s="93"/>
      <c r="T573" s="93"/>
      <c r="U573" s="93"/>
    </row>
    <row r="574" spans="2:21">
      <c r="B574" s="94"/>
      <c r="C574" s="93"/>
      <c r="D574" s="93"/>
      <c r="E574" s="93"/>
      <c r="F574" s="93"/>
      <c r="G574" s="93"/>
      <c r="H574" s="93"/>
      <c r="I574" s="93"/>
      <c r="J574" s="93"/>
      <c r="K574" s="93"/>
      <c r="L574" s="93"/>
      <c r="M574" s="93"/>
      <c r="N574" s="93"/>
      <c r="O574" s="93"/>
      <c r="P574" s="93"/>
      <c r="Q574" s="93"/>
      <c r="R574" s="93"/>
      <c r="S574" s="93"/>
      <c r="T574" s="93"/>
      <c r="U574" s="93"/>
    </row>
    <row r="575" spans="2:21">
      <c r="B575" s="94"/>
      <c r="C575" s="93"/>
      <c r="D575" s="93"/>
      <c r="E575" s="93"/>
      <c r="F575" s="93"/>
      <c r="G575" s="93"/>
      <c r="H575" s="93"/>
      <c r="I575" s="93"/>
      <c r="J575" s="93"/>
      <c r="K575" s="93"/>
      <c r="L575" s="93"/>
      <c r="M575" s="93"/>
      <c r="N575" s="93"/>
      <c r="O575" s="93"/>
      <c r="P575" s="93"/>
      <c r="Q575" s="93"/>
      <c r="R575" s="93"/>
      <c r="S575" s="93"/>
      <c r="T575" s="93"/>
      <c r="U575" s="93"/>
    </row>
    <row r="576" spans="2:21">
      <c r="B576" s="94"/>
      <c r="C576" s="93"/>
      <c r="D576" s="93"/>
      <c r="E576" s="93"/>
      <c r="F576" s="93"/>
      <c r="G576" s="93"/>
      <c r="H576" s="93"/>
      <c r="I576" s="93"/>
      <c r="J576" s="93"/>
      <c r="K576" s="93"/>
      <c r="L576" s="93"/>
      <c r="M576" s="93"/>
      <c r="N576" s="93"/>
      <c r="O576" s="93"/>
      <c r="P576" s="93"/>
      <c r="Q576" s="93"/>
      <c r="R576" s="93"/>
      <c r="S576" s="93"/>
      <c r="T576" s="93"/>
      <c r="U576" s="93"/>
    </row>
    <row r="577" spans="2:21">
      <c r="B577" s="94"/>
      <c r="C577" s="93"/>
      <c r="D577" s="93"/>
      <c r="E577" s="93"/>
      <c r="F577" s="93"/>
      <c r="G577" s="93"/>
      <c r="H577" s="93"/>
      <c r="I577" s="93"/>
      <c r="J577" s="93"/>
      <c r="K577" s="93"/>
      <c r="L577" s="93"/>
      <c r="M577" s="93"/>
      <c r="N577" s="93"/>
      <c r="O577" s="93"/>
      <c r="P577" s="93"/>
      <c r="Q577" s="93"/>
      <c r="R577" s="93"/>
      <c r="S577" s="93"/>
      <c r="T577" s="93"/>
      <c r="U577" s="93"/>
    </row>
    <row r="578" spans="2:21">
      <c r="B578" s="94"/>
      <c r="C578" s="93"/>
      <c r="D578" s="93"/>
      <c r="E578" s="93"/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3"/>
      <c r="R578" s="93"/>
      <c r="S578" s="93"/>
      <c r="T578" s="93"/>
      <c r="U578" s="93"/>
    </row>
    <row r="579" spans="2:21">
      <c r="B579" s="94"/>
      <c r="C579" s="93"/>
      <c r="D579" s="93"/>
      <c r="E579" s="93"/>
      <c r="F579" s="93"/>
      <c r="G579" s="93"/>
      <c r="H579" s="93"/>
      <c r="I579" s="93"/>
      <c r="J579" s="93"/>
      <c r="K579" s="93"/>
      <c r="L579" s="93"/>
      <c r="M579" s="93"/>
      <c r="N579" s="93"/>
      <c r="O579" s="93"/>
      <c r="P579" s="93"/>
      <c r="Q579" s="93"/>
      <c r="R579" s="93"/>
      <c r="S579" s="93"/>
      <c r="T579" s="93"/>
      <c r="U579" s="93"/>
    </row>
    <row r="580" spans="2:21">
      <c r="B580" s="94"/>
      <c r="C580" s="93"/>
      <c r="D580" s="93"/>
      <c r="E580" s="93"/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P580" s="93"/>
      <c r="Q580" s="93"/>
      <c r="R580" s="93"/>
      <c r="S580" s="93"/>
      <c r="T580" s="93"/>
      <c r="U580" s="93"/>
    </row>
    <row r="581" spans="2:21">
      <c r="B581" s="94"/>
      <c r="C581" s="93"/>
      <c r="D581" s="93"/>
      <c r="E581" s="93"/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P581" s="93"/>
      <c r="Q581" s="93"/>
      <c r="R581" s="93"/>
      <c r="S581" s="93"/>
      <c r="T581" s="93"/>
      <c r="U581" s="93"/>
    </row>
    <row r="582" spans="2:21">
      <c r="B582" s="94"/>
      <c r="C582" s="93"/>
      <c r="D582" s="93"/>
      <c r="E582" s="93"/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P582" s="93"/>
      <c r="Q582" s="93"/>
      <c r="R582" s="93"/>
      <c r="S582" s="93"/>
      <c r="T582" s="93"/>
      <c r="U582" s="93"/>
    </row>
    <row r="583" spans="2:21">
      <c r="B583" s="94"/>
      <c r="C583" s="93"/>
      <c r="D583" s="93"/>
      <c r="E583" s="93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3"/>
      <c r="R583" s="93"/>
      <c r="S583" s="93"/>
      <c r="T583" s="93"/>
      <c r="U583" s="93"/>
    </row>
    <row r="584" spans="2:21">
      <c r="B584" s="94"/>
      <c r="C584" s="93"/>
      <c r="D584" s="93"/>
      <c r="E584" s="93"/>
      <c r="F584" s="93"/>
      <c r="G584" s="93"/>
      <c r="H584" s="93"/>
      <c r="I584" s="93"/>
      <c r="J584" s="93"/>
      <c r="K584" s="93"/>
      <c r="L584" s="93"/>
      <c r="M584" s="93"/>
      <c r="N584" s="93"/>
      <c r="O584" s="93"/>
      <c r="P584" s="93"/>
      <c r="Q584" s="93"/>
      <c r="R584" s="93"/>
      <c r="S584" s="93"/>
      <c r="T584" s="93"/>
      <c r="U584" s="93"/>
    </row>
    <row r="585" spans="2:21">
      <c r="B585" s="94"/>
      <c r="C585" s="93"/>
      <c r="D585" s="93"/>
      <c r="E585" s="93"/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P585" s="93"/>
      <c r="Q585" s="93"/>
      <c r="R585" s="93"/>
      <c r="S585" s="93"/>
      <c r="T585" s="93"/>
      <c r="U585" s="93"/>
    </row>
    <row r="586" spans="2:21">
      <c r="B586" s="94"/>
      <c r="C586" s="93"/>
      <c r="D586" s="93"/>
      <c r="E586" s="93"/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P586" s="93"/>
      <c r="Q586" s="93"/>
      <c r="R586" s="93"/>
      <c r="S586" s="93"/>
      <c r="T586" s="93"/>
      <c r="U586" s="93"/>
    </row>
    <row r="587" spans="2:21">
      <c r="B587" s="94"/>
      <c r="C587" s="93"/>
      <c r="D587" s="93"/>
      <c r="E587" s="93"/>
      <c r="F587" s="93"/>
      <c r="G587" s="93"/>
      <c r="H587" s="93"/>
      <c r="I587" s="93"/>
      <c r="J587" s="93"/>
      <c r="K587" s="93"/>
      <c r="L587" s="93"/>
      <c r="M587" s="93"/>
      <c r="N587" s="93"/>
      <c r="O587" s="93"/>
      <c r="P587" s="93"/>
      <c r="Q587" s="93"/>
      <c r="R587" s="93"/>
      <c r="S587" s="93"/>
      <c r="T587" s="93"/>
      <c r="U587" s="93"/>
    </row>
    <row r="588" spans="2:21">
      <c r="B588" s="94"/>
      <c r="C588" s="93"/>
      <c r="D588" s="93"/>
      <c r="E588" s="93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3"/>
      <c r="R588" s="93"/>
      <c r="S588" s="93"/>
      <c r="T588" s="93"/>
      <c r="U588" s="93"/>
    </row>
    <row r="589" spans="2:21">
      <c r="B589" s="94"/>
      <c r="C589" s="93"/>
      <c r="D589" s="93"/>
      <c r="E589" s="93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3"/>
      <c r="R589" s="93"/>
      <c r="S589" s="93"/>
      <c r="T589" s="93"/>
      <c r="U589" s="93"/>
    </row>
    <row r="590" spans="2:21">
      <c r="B590" s="94"/>
      <c r="C590" s="93"/>
      <c r="D590" s="93"/>
      <c r="E590" s="93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3"/>
      <c r="R590" s="93"/>
      <c r="S590" s="93"/>
      <c r="T590" s="93"/>
      <c r="U590" s="93"/>
    </row>
    <row r="591" spans="2:21">
      <c r="B591" s="94"/>
      <c r="C591" s="93"/>
      <c r="D591" s="93"/>
      <c r="E591" s="93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3"/>
      <c r="R591" s="93"/>
      <c r="S591" s="93"/>
      <c r="T591" s="93"/>
      <c r="U591" s="93"/>
    </row>
    <row r="592" spans="2:21">
      <c r="B592" s="94"/>
      <c r="C592" s="93"/>
      <c r="D592" s="93"/>
      <c r="E592" s="93"/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P592" s="93"/>
      <c r="Q592" s="93"/>
      <c r="R592" s="93"/>
      <c r="S592" s="93"/>
      <c r="T592" s="93"/>
      <c r="U592" s="93"/>
    </row>
    <row r="593" spans="2:21">
      <c r="B593" s="94"/>
      <c r="C593" s="93"/>
      <c r="D593" s="93"/>
      <c r="E593" s="93"/>
      <c r="F593" s="93"/>
      <c r="G593" s="93"/>
      <c r="H593" s="93"/>
      <c r="I593" s="93"/>
      <c r="J593" s="93"/>
      <c r="K593" s="93"/>
      <c r="L593" s="93"/>
      <c r="M593" s="93"/>
      <c r="N593" s="93"/>
      <c r="O593" s="93"/>
      <c r="P593" s="93"/>
      <c r="Q593" s="93"/>
      <c r="R593" s="93"/>
      <c r="S593" s="93"/>
      <c r="T593" s="93"/>
      <c r="U593" s="93"/>
    </row>
    <row r="594" spans="2:21">
      <c r="B594" s="94"/>
      <c r="C594" s="93"/>
      <c r="D594" s="93"/>
      <c r="E594" s="93"/>
      <c r="F594" s="93"/>
      <c r="G594" s="93"/>
      <c r="H594" s="93"/>
      <c r="I594" s="93"/>
      <c r="J594" s="93"/>
      <c r="K594" s="93"/>
      <c r="L594" s="93"/>
      <c r="M594" s="93"/>
      <c r="N594" s="93"/>
      <c r="O594" s="93"/>
      <c r="P594" s="93"/>
      <c r="Q594" s="93"/>
      <c r="R594" s="93"/>
      <c r="S594" s="93"/>
      <c r="T594" s="93"/>
      <c r="U594" s="93"/>
    </row>
    <row r="595" spans="2:21">
      <c r="B595" s="94"/>
      <c r="C595" s="93"/>
      <c r="D595" s="93"/>
      <c r="E595" s="93"/>
      <c r="F595" s="93"/>
      <c r="G595" s="93"/>
      <c r="H595" s="93"/>
      <c r="I595" s="93"/>
      <c r="J595" s="93"/>
      <c r="K595" s="93"/>
      <c r="L595" s="93"/>
      <c r="M595" s="93"/>
      <c r="N595" s="93"/>
      <c r="O595" s="93"/>
      <c r="P595" s="93"/>
      <c r="Q595" s="93"/>
      <c r="R595" s="93"/>
      <c r="S595" s="93"/>
      <c r="T595" s="93"/>
      <c r="U595" s="93"/>
    </row>
    <row r="596" spans="2:21">
      <c r="B596" s="94"/>
      <c r="C596" s="93"/>
      <c r="D596" s="93"/>
      <c r="E596" s="93"/>
      <c r="F596" s="93"/>
      <c r="G596" s="93"/>
      <c r="H596" s="93"/>
      <c r="I596" s="93"/>
      <c r="J596" s="93"/>
      <c r="K596" s="93"/>
      <c r="L596" s="93"/>
      <c r="M596" s="93"/>
      <c r="N596" s="93"/>
      <c r="O596" s="93"/>
      <c r="P596" s="93"/>
      <c r="Q596" s="93"/>
      <c r="R596" s="93"/>
      <c r="S596" s="93"/>
      <c r="T596" s="93"/>
      <c r="U596" s="93"/>
    </row>
    <row r="597" spans="2:21">
      <c r="B597" s="94"/>
      <c r="C597" s="93"/>
      <c r="D597" s="93"/>
      <c r="E597" s="93"/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P597" s="93"/>
      <c r="Q597" s="93"/>
      <c r="R597" s="93"/>
      <c r="S597" s="93"/>
      <c r="T597" s="93"/>
      <c r="U597" s="93"/>
    </row>
    <row r="598" spans="2:21">
      <c r="B598" s="94"/>
      <c r="C598" s="93"/>
      <c r="D598" s="93"/>
      <c r="E598" s="93"/>
      <c r="F598" s="93"/>
      <c r="G598" s="93"/>
      <c r="H598" s="93"/>
      <c r="I598" s="93"/>
      <c r="J598" s="93"/>
      <c r="K598" s="93"/>
      <c r="L598" s="93"/>
      <c r="M598" s="93"/>
      <c r="N598" s="93"/>
      <c r="O598" s="93"/>
      <c r="P598" s="93"/>
      <c r="Q598" s="93"/>
      <c r="R598" s="93"/>
      <c r="S598" s="93"/>
      <c r="T598" s="93"/>
      <c r="U598" s="93"/>
    </row>
    <row r="599" spans="2:21">
      <c r="B599" s="94"/>
      <c r="C599" s="93"/>
      <c r="D599" s="93"/>
      <c r="E599" s="93"/>
      <c r="F599" s="93"/>
      <c r="G599" s="93"/>
      <c r="H599" s="93"/>
      <c r="I599" s="93"/>
      <c r="J599" s="93"/>
      <c r="K599" s="93"/>
      <c r="L599" s="93"/>
      <c r="M599" s="93"/>
      <c r="N599" s="93"/>
      <c r="O599" s="93"/>
      <c r="P599" s="93"/>
      <c r="Q599" s="93"/>
      <c r="R599" s="93"/>
      <c r="S599" s="93"/>
      <c r="T599" s="93"/>
      <c r="U599" s="93"/>
    </row>
    <row r="600" spans="2:21">
      <c r="B600" s="94"/>
      <c r="C600" s="93"/>
      <c r="D600" s="93"/>
      <c r="E600" s="93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3"/>
      <c r="R600" s="93"/>
      <c r="S600" s="93"/>
      <c r="T600" s="93"/>
      <c r="U600" s="93"/>
    </row>
    <row r="601" spans="2:21">
      <c r="B601" s="94"/>
      <c r="C601" s="93"/>
      <c r="D601" s="93"/>
      <c r="E601" s="93"/>
      <c r="F601" s="93"/>
      <c r="G601" s="93"/>
      <c r="H601" s="93"/>
      <c r="I601" s="93"/>
      <c r="J601" s="93"/>
      <c r="K601" s="93"/>
      <c r="L601" s="93"/>
      <c r="M601" s="93"/>
      <c r="N601" s="93"/>
      <c r="O601" s="93"/>
      <c r="P601" s="93"/>
      <c r="Q601" s="93"/>
      <c r="R601" s="93"/>
      <c r="S601" s="93"/>
      <c r="T601" s="93"/>
      <c r="U601" s="93"/>
    </row>
    <row r="602" spans="2:21">
      <c r="B602" s="94"/>
      <c r="C602" s="93"/>
      <c r="D602" s="93"/>
      <c r="E602" s="93"/>
      <c r="F602" s="93"/>
      <c r="G602" s="93"/>
      <c r="H602" s="93"/>
      <c r="I602" s="93"/>
      <c r="J602" s="93"/>
      <c r="K602" s="93"/>
      <c r="L602" s="93"/>
      <c r="M602" s="93"/>
      <c r="N602" s="93"/>
      <c r="O602" s="93"/>
      <c r="P602" s="93"/>
      <c r="Q602" s="93"/>
      <c r="R602" s="93"/>
      <c r="S602" s="93"/>
      <c r="T602" s="93"/>
      <c r="U602" s="93"/>
    </row>
    <row r="603" spans="2:21">
      <c r="B603" s="94"/>
      <c r="C603" s="93"/>
      <c r="D603" s="93"/>
      <c r="E603" s="93"/>
      <c r="F603" s="93"/>
      <c r="G603" s="93"/>
      <c r="H603" s="93"/>
      <c r="I603" s="93"/>
      <c r="J603" s="93"/>
      <c r="K603" s="93"/>
      <c r="L603" s="93"/>
      <c r="M603" s="93"/>
      <c r="N603" s="93"/>
      <c r="O603" s="93"/>
      <c r="P603" s="93"/>
      <c r="Q603" s="93"/>
      <c r="R603" s="93"/>
      <c r="S603" s="93"/>
      <c r="T603" s="93"/>
      <c r="U603" s="93"/>
    </row>
    <row r="604" spans="2:21">
      <c r="B604" s="94"/>
      <c r="C604" s="93"/>
      <c r="D604" s="93"/>
      <c r="E604" s="93"/>
      <c r="F604" s="93"/>
      <c r="G604" s="93"/>
      <c r="H604" s="93"/>
      <c r="I604" s="93"/>
      <c r="J604" s="93"/>
      <c r="K604" s="93"/>
      <c r="L604" s="93"/>
      <c r="M604" s="93"/>
      <c r="N604" s="93"/>
      <c r="O604" s="93"/>
      <c r="P604" s="93"/>
      <c r="Q604" s="93"/>
      <c r="R604" s="93"/>
      <c r="S604" s="93"/>
      <c r="T604" s="93"/>
      <c r="U604" s="93"/>
    </row>
    <row r="605" spans="2:21">
      <c r="B605" s="94"/>
      <c r="C605" s="93"/>
      <c r="D605" s="93"/>
      <c r="E605" s="93"/>
      <c r="F605" s="93"/>
      <c r="G605" s="93"/>
      <c r="H605" s="93"/>
      <c r="I605" s="93"/>
      <c r="J605" s="93"/>
      <c r="K605" s="93"/>
      <c r="L605" s="93"/>
      <c r="M605" s="93"/>
      <c r="N605" s="93"/>
      <c r="O605" s="93"/>
      <c r="P605" s="93"/>
      <c r="Q605" s="93"/>
      <c r="R605" s="93"/>
      <c r="S605" s="93"/>
      <c r="T605" s="93"/>
      <c r="U605" s="93"/>
    </row>
    <row r="606" spans="2:21">
      <c r="B606" s="94"/>
      <c r="C606" s="93"/>
      <c r="D606" s="93"/>
      <c r="E606" s="93"/>
      <c r="F606" s="93"/>
      <c r="G606" s="93"/>
      <c r="H606" s="93"/>
      <c r="I606" s="93"/>
      <c r="J606" s="93"/>
      <c r="K606" s="93"/>
      <c r="L606" s="93"/>
      <c r="M606" s="93"/>
      <c r="N606" s="93"/>
      <c r="O606" s="93"/>
      <c r="P606" s="93"/>
      <c r="Q606" s="93"/>
      <c r="R606" s="93"/>
      <c r="S606" s="93"/>
      <c r="T606" s="93"/>
      <c r="U606" s="93"/>
    </row>
    <row r="607" spans="2:21">
      <c r="B607" s="94"/>
      <c r="C607" s="93"/>
      <c r="D607" s="93"/>
      <c r="E607" s="93"/>
      <c r="F607" s="93"/>
      <c r="G607" s="93"/>
      <c r="H607" s="93"/>
      <c r="I607" s="93"/>
      <c r="J607" s="93"/>
      <c r="K607" s="93"/>
      <c r="L607" s="93"/>
      <c r="M607" s="93"/>
      <c r="N607" s="93"/>
      <c r="O607" s="93"/>
      <c r="P607" s="93"/>
      <c r="Q607" s="93"/>
      <c r="R607" s="93"/>
      <c r="S607" s="93"/>
      <c r="T607" s="93"/>
      <c r="U607" s="93"/>
    </row>
    <row r="608" spans="2:21">
      <c r="B608" s="94"/>
      <c r="C608" s="93"/>
      <c r="D608" s="93"/>
      <c r="E608" s="93"/>
      <c r="F608" s="93"/>
      <c r="G608" s="93"/>
      <c r="H608" s="93"/>
      <c r="I608" s="93"/>
      <c r="J608" s="93"/>
      <c r="K608" s="93"/>
      <c r="L608" s="93"/>
      <c r="M608" s="93"/>
      <c r="N608" s="93"/>
      <c r="O608" s="93"/>
      <c r="P608" s="93"/>
      <c r="Q608" s="93"/>
      <c r="R608" s="93"/>
      <c r="S608" s="93"/>
      <c r="T608" s="93"/>
      <c r="U608" s="93"/>
    </row>
    <row r="609" spans="2:21">
      <c r="B609" s="94"/>
      <c r="C609" s="93"/>
      <c r="D609" s="93"/>
      <c r="E609" s="93"/>
      <c r="F609" s="93"/>
      <c r="G609" s="93"/>
      <c r="H609" s="93"/>
      <c r="I609" s="93"/>
      <c r="J609" s="93"/>
      <c r="K609" s="93"/>
      <c r="L609" s="93"/>
      <c r="M609" s="93"/>
      <c r="N609" s="93"/>
      <c r="O609" s="93"/>
      <c r="P609" s="93"/>
      <c r="Q609" s="93"/>
      <c r="R609" s="93"/>
      <c r="S609" s="93"/>
      <c r="T609" s="93"/>
      <c r="U609" s="93"/>
    </row>
    <row r="610" spans="2:21">
      <c r="B610" s="94"/>
      <c r="C610" s="93"/>
      <c r="D610" s="93"/>
      <c r="E610" s="93"/>
      <c r="F610" s="93"/>
      <c r="G610" s="93"/>
      <c r="H610" s="93"/>
      <c r="I610" s="93"/>
      <c r="J610" s="93"/>
      <c r="K610" s="93"/>
      <c r="L610" s="93"/>
      <c r="M610" s="93"/>
      <c r="N610" s="93"/>
      <c r="O610" s="93"/>
      <c r="P610" s="93"/>
      <c r="Q610" s="93"/>
      <c r="R610" s="93"/>
      <c r="S610" s="93"/>
      <c r="T610" s="93"/>
      <c r="U610" s="93"/>
    </row>
    <row r="611" spans="2:21">
      <c r="B611" s="94"/>
      <c r="C611" s="93"/>
      <c r="D611" s="93"/>
      <c r="E611" s="93"/>
      <c r="F611" s="93"/>
      <c r="G611" s="93"/>
      <c r="H611" s="93"/>
      <c r="I611" s="93"/>
      <c r="J611" s="93"/>
      <c r="K611" s="93"/>
      <c r="L611" s="93"/>
      <c r="M611" s="93"/>
      <c r="N611" s="93"/>
      <c r="O611" s="93"/>
      <c r="P611" s="93"/>
      <c r="Q611" s="93"/>
      <c r="R611" s="93"/>
      <c r="S611" s="93"/>
      <c r="T611" s="93"/>
      <c r="U611" s="93"/>
    </row>
    <row r="612" spans="2:21">
      <c r="B612" s="94"/>
      <c r="C612" s="93"/>
      <c r="D612" s="93"/>
      <c r="E612" s="93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93"/>
      <c r="R612" s="93"/>
      <c r="S612" s="93"/>
      <c r="T612" s="93"/>
      <c r="U612" s="93"/>
    </row>
    <row r="613" spans="2:21">
      <c r="B613" s="94"/>
      <c r="C613" s="93"/>
      <c r="D613" s="93"/>
      <c r="E613" s="93"/>
      <c r="F613" s="93"/>
      <c r="G613" s="93"/>
      <c r="H613" s="93"/>
      <c r="I613" s="93"/>
      <c r="J613" s="93"/>
      <c r="K613" s="93"/>
      <c r="L613" s="93"/>
      <c r="M613" s="93"/>
      <c r="N613" s="93"/>
      <c r="O613" s="93"/>
      <c r="P613" s="93"/>
      <c r="Q613" s="93"/>
      <c r="R613" s="93"/>
      <c r="S613" s="93"/>
      <c r="T613" s="93"/>
      <c r="U613" s="93"/>
    </row>
    <row r="614" spans="2:21">
      <c r="B614" s="94"/>
      <c r="C614" s="93"/>
      <c r="D614" s="93"/>
      <c r="E614" s="93"/>
      <c r="F614" s="93"/>
      <c r="G614" s="93"/>
      <c r="H614" s="93"/>
      <c r="I614" s="93"/>
      <c r="J614" s="93"/>
      <c r="K614" s="93"/>
      <c r="L614" s="93"/>
      <c r="M614" s="93"/>
      <c r="N614" s="93"/>
      <c r="O614" s="93"/>
      <c r="P614" s="93"/>
      <c r="Q614" s="93"/>
      <c r="R614" s="93"/>
      <c r="S614" s="93"/>
      <c r="T614" s="93"/>
      <c r="U614" s="93"/>
    </row>
    <row r="615" spans="2:21">
      <c r="B615" s="94"/>
      <c r="C615" s="93"/>
      <c r="D615" s="93"/>
      <c r="E615" s="93"/>
      <c r="F615" s="93"/>
      <c r="G615" s="93"/>
      <c r="H615" s="93"/>
      <c r="I615" s="93"/>
      <c r="J615" s="93"/>
      <c r="K615" s="93"/>
      <c r="L615" s="93"/>
      <c r="M615" s="93"/>
      <c r="N615" s="93"/>
      <c r="O615" s="93"/>
      <c r="P615" s="93"/>
      <c r="Q615" s="93"/>
      <c r="R615" s="93"/>
      <c r="S615" s="93"/>
      <c r="T615" s="93"/>
      <c r="U615" s="93"/>
    </row>
    <row r="616" spans="2:21">
      <c r="B616" s="94"/>
      <c r="C616" s="93"/>
      <c r="D616" s="93"/>
      <c r="E616" s="93"/>
      <c r="F616" s="93"/>
      <c r="G616" s="93"/>
      <c r="H616" s="93"/>
      <c r="I616" s="93"/>
      <c r="J616" s="93"/>
      <c r="K616" s="93"/>
      <c r="L616" s="93"/>
      <c r="M616" s="93"/>
      <c r="N616" s="93"/>
      <c r="O616" s="93"/>
      <c r="P616" s="93"/>
      <c r="Q616" s="93"/>
      <c r="R616" s="93"/>
      <c r="S616" s="93"/>
      <c r="T616" s="93"/>
      <c r="U616" s="93"/>
    </row>
    <row r="617" spans="2:21">
      <c r="B617" s="94"/>
      <c r="C617" s="93"/>
      <c r="D617" s="93"/>
      <c r="E617" s="93"/>
      <c r="F617" s="93"/>
      <c r="G617" s="93"/>
      <c r="H617" s="93"/>
      <c r="I617" s="93"/>
      <c r="J617" s="93"/>
      <c r="K617" s="93"/>
      <c r="L617" s="93"/>
      <c r="M617" s="93"/>
      <c r="N617" s="93"/>
      <c r="O617" s="93"/>
      <c r="P617" s="93"/>
      <c r="Q617" s="93"/>
      <c r="R617" s="93"/>
      <c r="S617" s="93"/>
      <c r="T617" s="93"/>
      <c r="U617" s="93"/>
    </row>
    <row r="618" spans="2:21">
      <c r="B618" s="94"/>
      <c r="C618" s="93"/>
      <c r="D618" s="93"/>
      <c r="E618" s="93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3"/>
      <c r="R618" s="93"/>
      <c r="S618" s="93"/>
      <c r="T618" s="93"/>
      <c r="U618" s="93"/>
    </row>
    <row r="619" spans="2:21">
      <c r="B619" s="94"/>
      <c r="C619" s="93"/>
      <c r="D619" s="93"/>
      <c r="E619" s="93"/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P619" s="93"/>
      <c r="Q619" s="93"/>
      <c r="R619" s="93"/>
      <c r="S619" s="93"/>
      <c r="T619" s="93"/>
      <c r="U619" s="93"/>
    </row>
    <row r="620" spans="2:21">
      <c r="B620" s="94"/>
      <c r="C620" s="93"/>
      <c r="D620" s="93"/>
      <c r="E620" s="93"/>
      <c r="F620" s="93"/>
      <c r="G620" s="93"/>
      <c r="H620" s="93"/>
      <c r="I620" s="93"/>
      <c r="J620" s="93"/>
      <c r="K620" s="93"/>
      <c r="L620" s="93"/>
      <c r="M620" s="93"/>
      <c r="N620" s="93"/>
      <c r="O620" s="93"/>
      <c r="P620" s="93"/>
      <c r="Q620" s="93"/>
      <c r="R620" s="93"/>
      <c r="S620" s="93"/>
      <c r="T620" s="93"/>
      <c r="U620" s="93"/>
    </row>
    <row r="621" spans="2:21">
      <c r="B621" s="94"/>
      <c r="C621" s="93"/>
      <c r="D621" s="93"/>
      <c r="E621" s="93"/>
      <c r="F621" s="93"/>
      <c r="G621" s="93"/>
      <c r="H621" s="93"/>
      <c r="I621" s="93"/>
      <c r="J621" s="93"/>
      <c r="K621" s="93"/>
      <c r="L621" s="93"/>
      <c r="M621" s="93"/>
      <c r="N621" s="93"/>
      <c r="O621" s="93"/>
      <c r="P621" s="93"/>
      <c r="Q621" s="93"/>
      <c r="R621" s="93"/>
      <c r="S621" s="93"/>
      <c r="T621" s="93"/>
      <c r="U621" s="93"/>
    </row>
    <row r="622" spans="2:21">
      <c r="B622" s="94"/>
      <c r="C622" s="93"/>
      <c r="D622" s="93"/>
      <c r="E622" s="93"/>
      <c r="F622" s="93"/>
      <c r="G622" s="93"/>
      <c r="H622" s="93"/>
      <c r="I622" s="93"/>
      <c r="J622" s="93"/>
      <c r="K622" s="93"/>
      <c r="L622" s="93"/>
      <c r="M622" s="93"/>
      <c r="N622" s="93"/>
      <c r="O622" s="93"/>
      <c r="P622" s="93"/>
      <c r="Q622" s="93"/>
      <c r="R622" s="93"/>
      <c r="S622" s="93"/>
      <c r="T622" s="93"/>
      <c r="U622" s="93"/>
    </row>
    <row r="623" spans="2:21">
      <c r="B623" s="94"/>
      <c r="C623" s="93"/>
      <c r="D623" s="93"/>
      <c r="E623" s="93"/>
      <c r="F623" s="93"/>
      <c r="G623" s="93"/>
      <c r="H623" s="93"/>
      <c r="I623" s="93"/>
      <c r="J623" s="93"/>
      <c r="K623" s="93"/>
      <c r="L623" s="93"/>
      <c r="M623" s="93"/>
      <c r="N623" s="93"/>
      <c r="O623" s="93"/>
      <c r="P623" s="93"/>
      <c r="Q623" s="93"/>
      <c r="R623" s="93"/>
      <c r="S623" s="93"/>
      <c r="T623" s="93"/>
      <c r="U623" s="93"/>
    </row>
    <row r="624" spans="2:21">
      <c r="B624" s="94"/>
      <c r="C624" s="93"/>
      <c r="D624" s="93"/>
      <c r="E624" s="93"/>
      <c r="F624" s="93"/>
      <c r="G624" s="93"/>
      <c r="H624" s="93"/>
      <c r="I624" s="93"/>
      <c r="J624" s="93"/>
      <c r="K624" s="93"/>
      <c r="L624" s="93"/>
      <c r="M624" s="93"/>
      <c r="N624" s="93"/>
      <c r="O624" s="93"/>
      <c r="P624" s="93"/>
      <c r="Q624" s="93"/>
      <c r="R624" s="93"/>
      <c r="S624" s="93"/>
      <c r="T624" s="93"/>
      <c r="U624" s="93"/>
    </row>
    <row r="625" spans="2:21">
      <c r="B625" s="94"/>
      <c r="C625" s="93"/>
      <c r="D625" s="93"/>
      <c r="E625" s="93"/>
      <c r="F625" s="93"/>
      <c r="G625" s="93"/>
      <c r="H625" s="93"/>
      <c r="I625" s="93"/>
      <c r="J625" s="93"/>
      <c r="K625" s="93"/>
      <c r="L625" s="93"/>
      <c r="M625" s="93"/>
      <c r="N625" s="93"/>
      <c r="O625" s="93"/>
      <c r="P625" s="93"/>
      <c r="Q625" s="93"/>
      <c r="R625" s="93"/>
      <c r="S625" s="93"/>
      <c r="T625" s="93"/>
      <c r="U625" s="93"/>
    </row>
    <row r="626" spans="2:21">
      <c r="B626" s="94"/>
      <c r="C626" s="93"/>
      <c r="D626" s="93"/>
      <c r="E626" s="93"/>
      <c r="F626" s="93"/>
      <c r="G626" s="93"/>
      <c r="H626" s="93"/>
      <c r="I626" s="93"/>
      <c r="J626" s="93"/>
      <c r="K626" s="93"/>
      <c r="L626" s="93"/>
      <c r="M626" s="93"/>
      <c r="N626" s="93"/>
      <c r="O626" s="93"/>
      <c r="P626" s="93"/>
      <c r="Q626" s="93"/>
      <c r="R626" s="93"/>
      <c r="S626" s="93"/>
      <c r="T626" s="93"/>
      <c r="U626" s="93"/>
    </row>
    <row r="627" spans="2:21">
      <c r="B627" s="94"/>
      <c r="C627" s="93"/>
      <c r="D627" s="93"/>
      <c r="E627" s="93"/>
      <c r="F627" s="93"/>
      <c r="G627" s="93"/>
      <c r="H627" s="93"/>
      <c r="I627" s="93"/>
      <c r="J627" s="93"/>
      <c r="K627" s="93"/>
      <c r="L627" s="93"/>
      <c r="M627" s="93"/>
      <c r="N627" s="93"/>
      <c r="O627" s="93"/>
      <c r="P627" s="93"/>
      <c r="Q627" s="93"/>
      <c r="R627" s="93"/>
      <c r="S627" s="93"/>
      <c r="T627" s="93"/>
      <c r="U627" s="93"/>
    </row>
    <row r="628" spans="2:21">
      <c r="B628" s="94"/>
      <c r="C628" s="93"/>
      <c r="D628" s="93"/>
      <c r="E628" s="93"/>
      <c r="F628" s="93"/>
      <c r="G628" s="93"/>
      <c r="H628" s="93"/>
      <c r="I628" s="93"/>
      <c r="J628" s="93"/>
      <c r="K628" s="93"/>
      <c r="L628" s="93"/>
      <c r="M628" s="93"/>
      <c r="N628" s="93"/>
      <c r="O628" s="93"/>
      <c r="P628" s="93"/>
      <c r="Q628" s="93"/>
      <c r="R628" s="93"/>
      <c r="S628" s="93"/>
      <c r="T628" s="93"/>
      <c r="U628" s="93"/>
    </row>
    <row r="629" spans="2:21">
      <c r="B629" s="94"/>
      <c r="C629" s="93"/>
      <c r="D629" s="93"/>
      <c r="E629" s="93"/>
      <c r="F629" s="93"/>
      <c r="G629" s="93"/>
      <c r="H629" s="93"/>
      <c r="I629" s="93"/>
      <c r="J629" s="93"/>
      <c r="K629" s="93"/>
      <c r="L629" s="93"/>
      <c r="M629" s="93"/>
      <c r="N629" s="93"/>
      <c r="O629" s="93"/>
      <c r="P629" s="93"/>
      <c r="Q629" s="93"/>
      <c r="R629" s="93"/>
      <c r="S629" s="93"/>
      <c r="T629" s="93"/>
      <c r="U629" s="93"/>
    </row>
    <row r="630" spans="2:21">
      <c r="B630" s="94"/>
      <c r="C630" s="93"/>
      <c r="D630" s="93"/>
      <c r="E630" s="93"/>
      <c r="F630" s="93"/>
      <c r="G630" s="93"/>
      <c r="H630" s="93"/>
      <c r="I630" s="93"/>
      <c r="J630" s="93"/>
      <c r="K630" s="93"/>
      <c r="L630" s="93"/>
      <c r="M630" s="93"/>
      <c r="N630" s="93"/>
      <c r="O630" s="93"/>
      <c r="P630" s="93"/>
      <c r="Q630" s="93"/>
      <c r="R630" s="93"/>
      <c r="S630" s="93"/>
      <c r="T630" s="93"/>
      <c r="U630" s="93"/>
    </row>
    <row r="631" spans="2:21">
      <c r="B631" s="94"/>
      <c r="C631" s="93"/>
      <c r="D631" s="93"/>
      <c r="E631" s="93"/>
      <c r="F631" s="93"/>
      <c r="G631" s="93"/>
      <c r="H631" s="93"/>
      <c r="I631" s="93"/>
      <c r="J631" s="93"/>
      <c r="K631" s="93"/>
      <c r="L631" s="93"/>
      <c r="M631" s="93"/>
      <c r="N631" s="93"/>
      <c r="O631" s="93"/>
      <c r="P631" s="93"/>
      <c r="Q631" s="93"/>
      <c r="R631" s="93"/>
      <c r="S631" s="93"/>
      <c r="T631" s="93"/>
      <c r="U631" s="93"/>
    </row>
    <row r="632" spans="2:21">
      <c r="B632" s="94"/>
      <c r="C632" s="93"/>
      <c r="D632" s="93"/>
      <c r="E632" s="93"/>
      <c r="F632" s="93"/>
      <c r="G632" s="93"/>
      <c r="H632" s="93"/>
      <c r="I632" s="93"/>
      <c r="J632" s="93"/>
      <c r="K632" s="93"/>
      <c r="L632" s="93"/>
      <c r="M632" s="93"/>
      <c r="N632" s="93"/>
      <c r="O632" s="93"/>
      <c r="P632" s="93"/>
      <c r="Q632" s="93"/>
      <c r="R632" s="93"/>
      <c r="S632" s="93"/>
      <c r="T632" s="93"/>
      <c r="U632" s="93"/>
    </row>
    <row r="633" spans="2:21">
      <c r="B633" s="94"/>
      <c r="C633" s="93"/>
      <c r="D633" s="93"/>
      <c r="E633" s="93"/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P633" s="93"/>
      <c r="Q633" s="93"/>
      <c r="R633" s="93"/>
      <c r="S633" s="93"/>
      <c r="T633" s="93"/>
      <c r="U633" s="93"/>
    </row>
    <row r="634" spans="2:21">
      <c r="B634" s="94"/>
      <c r="C634" s="93"/>
      <c r="D634" s="93"/>
      <c r="E634" s="93"/>
      <c r="F634" s="93"/>
      <c r="G634" s="93"/>
      <c r="H634" s="93"/>
      <c r="I634" s="93"/>
      <c r="J634" s="93"/>
      <c r="K634" s="93"/>
      <c r="L634" s="93"/>
      <c r="M634" s="93"/>
      <c r="N634" s="93"/>
      <c r="O634" s="93"/>
      <c r="P634" s="93"/>
      <c r="Q634" s="93"/>
      <c r="R634" s="93"/>
      <c r="S634" s="93"/>
      <c r="T634" s="93"/>
      <c r="U634" s="93"/>
    </row>
    <row r="635" spans="2:21">
      <c r="B635" s="94"/>
      <c r="C635" s="93"/>
      <c r="D635" s="93"/>
      <c r="E635" s="93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3"/>
      <c r="R635" s="93"/>
      <c r="S635" s="93"/>
      <c r="T635" s="93"/>
      <c r="U635" s="93"/>
    </row>
    <row r="636" spans="2:21">
      <c r="B636" s="94"/>
      <c r="C636" s="93"/>
      <c r="D636" s="93"/>
      <c r="E636" s="93"/>
      <c r="F636" s="93"/>
      <c r="G636" s="93"/>
      <c r="H636" s="93"/>
      <c r="I636" s="93"/>
      <c r="J636" s="93"/>
      <c r="K636" s="93"/>
      <c r="L636" s="93"/>
      <c r="M636" s="93"/>
      <c r="N636" s="93"/>
      <c r="O636" s="93"/>
      <c r="P636" s="93"/>
      <c r="Q636" s="93"/>
      <c r="R636" s="93"/>
      <c r="S636" s="93"/>
      <c r="T636" s="93"/>
      <c r="U636" s="93"/>
    </row>
    <row r="637" spans="2:21">
      <c r="B637" s="94"/>
      <c r="C637" s="93"/>
      <c r="D637" s="93"/>
      <c r="E637" s="93"/>
      <c r="F637" s="93"/>
      <c r="G637" s="93"/>
      <c r="H637" s="93"/>
      <c r="I637" s="93"/>
      <c r="J637" s="93"/>
      <c r="K637" s="93"/>
      <c r="L637" s="93"/>
      <c r="M637" s="93"/>
      <c r="N637" s="93"/>
      <c r="O637" s="93"/>
      <c r="P637" s="93"/>
      <c r="Q637" s="93"/>
      <c r="R637" s="93"/>
      <c r="S637" s="93"/>
      <c r="T637" s="93"/>
      <c r="U637" s="93"/>
    </row>
    <row r="638" spans="2:21">
      <c r="B638" s="94"/>
      <c r="C638" s="93"/>
      <c r="D638" s="93"/>
      <c r="E638" s="93"/>
      <c r="F638" s="93"/>
      <c r="G638" s="93"/>
      <c r="H638" s="93"/>
      <c r="I638" s="93"/>
      <c r="J638" s="93"/>
      <c r="K638" s="93"/>
      <c r="L638" s="93"/>
      <c r="M638" s="93"/>
      <c r="N638" s="93"/>
      <c r="O638" s="93"/>
      <c r="P638" s="93"/>
      <c r="Q638" s="93"/>
      <c r="R638" s="93"/>
      <c r="S638" s="93"/>
      <c r="T638" s="93"/>
      <c r="U638" s="93"/>
    </row>
    <row r="639" spans="2:21">
      <c r="B639" s="94"/>
      <c r="C639" s="93"/>
      <c r="D639" s="93"/>
      <c r="E639" s="93"/>
      <c r="F639" s="93"/>
      <c r="G639" s="93"/>
      <c r="H639" s="93"/>
      <c r="I639" s="93"/>
      <c r="J639" s="93"/>
      <c r="K639" s="93"/>
      <c r="L639" s="93"/>
      <c r="M639" s="93"/>
      <c r="N639" s="93"/>
      <c r="O639" s="93"/>
      <c r="P639" s="93"/>
      <c r="Q639" s="93"/>
      <c r="R639" s="93"/>
      <c r="S639" s="93"/>
      <c r="T639" s="93"/>
      <c r="U639" s="93"/>
    </row>
    <row r="640" spans="2:21">
      <c r="B640" s="94"/>
      <c r="C640" s="93"/>
      <c r="D640" s="93"/>
      <c r="E640" s="93"/>
      <c r="F640" s="93"/>
      <c r="G640" s="93"/>
      <c r="H640" s="93"/>
      <c r="I640" s="93"/>
      <c r="J640" s="93"/>
      <c r="K640" s="93"/>
      <c r="L640" s="93"/>
      <c r="M640" s="93"/>
      <c r="N640" s="93"/>
      <c r="O640" s="93"/>
      <c r="P640" s="93"/>
      <c r="Q640" s="93"/>
      <c r="R640" s="93"/>
      <c r="S640" s="93"/>
      <c r="T640" s="93"/>
      <c r="U640" s="93"/>
    </row>
    <row r="641" spans="2:21">
      <c r="B641" s="94"/>
      <c r="C641" s="93"/>
      <c r="D641" s="93"/>
      <c r="E641" s="93"/>
      <c r="F641" s="93"/>
      <c r="G641" s="93"/>
      <c r="H641" s="93"/>
      <c r="I641" s="93"/>
      <c r="J641" s="93"/>
      <c r="K641" s="93"/>
      <c r="L641" s="93"/>
      <c r="M641" s="93"/>
      <c r="N641" s="93"/>
      <c r="O641" s="93"/>
      <c r="P641" s="93"/>
      <c r="Q641" s="93"/>
      <c r="R641" s="93"/>
      <c r="S641" s="93"/>
      <c r="T641" s="93"/>
      <c r="U641" s="93"/>
    </row>
    <row r="642" spans="2:21">
      <c r="B642" s="94"/>
      <c r="C642" s="93"/>
      <c r="D642" s="93"/>
      <c r="E642" s="93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3"/>
      <c r="R642" s="93"/>
      <c r="S642" s="93"/>
      <c r="T642" s="93"/>
      <c r="U642" s="93"/>
    </row>
    <row r="643" spans="2:21">
      <c r="B643" s="94"/>
      <c r="C643" s="93"/>
      <c r="D643" s="93"/>
      <c r="E643" s="93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3"/>
      <c r="R643" s="93"/>
      <c r="S643" s="93"/>
      <c r="T643" s="93"/>
      <c r="U643" s="93"/>
    </row>
    <row r="644" spans="2:21">
      <c r="B644" s="94"/>
      <c r="C644" s="93"/>
      <c r="D644" s="93"/>
      <c r="E644" s="93"/>
      <c r="F644" s="93"/>
      <c r="G644" s="93"/>
      <c r="H644" s="93"/>
      <c r="I644" s="93"/>
      <c r="J644" s="93"/>
      <c r="K644" s="93"/>
      <c r="L644" s="93"/>
      <c r="M644" s="93"/>
      <c r="N644" s="93"/>
      <c r="O644" s="93"/>
      <c r="P644" s="93"/>
      <c r="Q644" s="93"/>
      <c r="R644" s="93"/>
      <c r="S644" s="93"/>
      <c r="T644" s="93"/>
      <c r="U644" s="93"/>
    </row>
    <row r="645" spans="2:21">
      <c r="B645" s="94"/>
      <c r="C645" s="93"/>
      <c r="D645" s="93"/>
      <c r="E645" s="93"/>
      <c r="F645" s="93"/>
      <c r="G645" s="93"/>
      <c r="H645" s="93"/>
      <c r="I645" s="93"/>
      <c r="J645" s="93"/>
      <c r="K645" s="93"/>
      <c r="L645" s="93"/>
      <c r="M645" s="93"/>
      <c r="N645" s="93"/>
      <c r="O645" s="93"/>
      <c r="P645" s="93"/>
      <c r="Q645" s="93"/>
      <c r="R645" s="93"/>
      <c r="S645" s="93"/>
      <c r="T645" s="93"/>
      <c r="U645" s="93"/>
    </row>
    <row r="646" spans="2:21">
      <c r="B646" s="94"/>
      <c r="C646" s="93"/>
      <c r="D646" s="93"/>
      <c r="E646" s="93"/>
      <c r="F646" s="93"/>
      <c r="G646" s="93"/>
      <c r="H646" s="93"/>
      <c r="I646" s="93"/>
      <c r="J646" s="93"/>
      <c r="K646" s="93"/>
      <c r="L646" s="93"/>
      <c r="M646" s="93"/>
      <c r="N646" s="93"/>
      <c r="O646" s="93"/>
      <c r="P646" s="93"/>
      <c r="Q646" s="93"/>
      <c r="R646" s="93"/>
      <c r="S646" s="93"/>
      <c r="T646" s="93"/>
      <c r="U646" s="93"/>
    </row>
    <row r="647" spans="2:21">
      <c r="B647" s="94"/>
      <c r="C647" s="93"/>
      <c r="D647" s="93"/>
      <c r="E647" s="93"/>
      <c r="F647" s="93"/>
      <c r="G647" s="93"/>
      <c r="H647" s="93"/>
      <c r="I647" s="93"/>
      <c r="J647" s="93"/>
      <c r="K647" s="93"/>
      <c r="L647" s="93"/>
      <c r="M647" s="93"/>
      <c r="N647" s="93"/>
      <c r="O647" s="93"/>
      <c r="P647" s="93"/>
      <c r="Q647" s="93"/>
      <c r="R647" s="93"/>
      <c r="S647" s="93"/>
      <c r="T647" s="93"/>
      <c r="U647" s="93"/>
    </row>
    <row r="648" spans="2:21">
      <c r="B648" s="94"/>
      <c r="C648" s="93"/>
      <c r="D648" s="93"/>
      <c r="E648" s="93"/>
      <c r="F648" s="93"/>
      <c r="G648" s="93"/>
      <c r="H648" s="93"/>
      <c r="I648" s="93"/>
      <c r="J648" s="93"/>
      <c r="K648" s="93"/>
      <c r="L648" s="93"/>
      <c r="M648" s="93"/>
      <c r="N648" s="93"/>
      <c r="O648" s="93"/>
      <c r="P648" s="93"/>
      <c r="Q648" s="93"/>
      <c r="R648" s="93"/>
      <c r="S648" s="93"/>
      <c r="T648" s="93"/>
      <c r="U648" s="93"/>
    </row>
    <row r="649" spans="2:21">
      <c r="B649" s="94"/>
      <c r="C649" s="93"/>
      <c r="D649" s="93"/>
      <c r="E649" s="93"/>
      <c r="F649" s="93"/>
      <c r="G649" s="93"/>
      <c r="H649" s="93"/>
      <c r="I649" s="93"/>
      <c r="J649" s="93"/>
      <c r="K649" s="93"/>
      <c r="L649" s="93"/>
      <c r="M649" s="93"/>
      <c r="N649" s="93"/>
      <c r="O649" s="93"/>
      <c r="P649" s="93"/>
      <c r="Q649" s="93"/>
      <c r="R649" s="93"/>
      <c r="S649" s="93"/>
      <c r="T649" s="93"/>
      <c r="U649" s="93"/>
    </row>
    <row r="650" spans="2:21">
      <c r="B650" s="94"/>
      <c r="C650" s="93"/>
      <c r="D650" s="93"/>
      <c r="E650" s="93"/>
      <c r="F650" s="93"/>
      <c r="G650" s="93"/>
      <c r="H650" s="93"/>
      <c r="I650" s="93"/>
      <c r="J650" s="93"/>
      <c r="K650" s="93"/>
      <c r="L650" s="93"/>
      <c r="M650" s="93"/>
      <c r="N650" s="93"/>
      <c r="O650" s="93"/>
      <c r="P650" s="93"/>
      <c r="Q650" s="93"/>
      <c r="R650" s="93"/>
      <c r="S650" s="93"/>
      <c r="T650" s="93"/>
      <c r="U650" s="93"/>
    </row>
    <row r="651" spans="2:21">
      <c r="B651" s="94"/>
      <c r="C651" s="93"/>
      <c r="D651" s="93"/>
      <c r="E651" s="93"/>
      <c r="F651" s="93"/>
      <c r="G651" s="93"/>
      <c r="H651" s="93"/>
      <c r="I651" s="93"/>
      <c r="J651" s="93"/>
      <c r="K651" s="93"/>
      <c r="L651" s="93"/>
      <c r="M651" s="93"/>
      <c r="N651" s="93"/>
      <c r="O651" s="93"/>
      <c r="P651" s="93"/>
      <c r="Q651" s="93"/>
      <c r="R651" s="93"/>
      <c r="S651" s="93"/>
      <c r="T651" s="93"/>
      <c r="U651" s="93"/>
    </row>
    <row r="652" spans="2:21">
      <c r="B652" s="94"/>
      <c r="C652" s="93"/>
      <c r="D652" s="93"/>
      <c r="E652" s="93"/>
      <c r="F652" s="93"/>
      <c r="G652" s="93"/>
      <c r="H652" s="93"/>
      <c r="I652" s="93"/>
      <c r="J652" s="93"/>
      <c r="K652" s="93"/>
      <c r="L652" s="93"/>
      <c r="M652" s="93"/>
      <c r="N652" s="93"/>
      <c r="O652" s="93"/>
      <c r="P652" s="93"/>
      <c r="Q652" s="93"/>
      <c r="R652" s="93"/>
      <c r="S652" s="93"/>
      <c r="T652" s="93"/>
      <c r="U652" s="93"/>
    </row>
    <row r="653" spans="2:21">
      <c r="B653" s="94"/>
      <c r="C653" s="93"/>
      <c r="D653" s="93"/>
      <c r="E653" s="93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  <c r="S653" s="93"/>
      <c r="T653" s="93"/>
      <c r="U653" s="93"/>
    </row>
    <row r="654" spans="2:21">
      <c r="B654" s="94"/>
      <c r="C654" s="93"/>
      <c r="D654" s="93"/>
      <c r="E654" s="93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  <c r="S654" s="93"/>
      <c r="T654" s="93"/>
      <c r="U654" s="93"/>
    </row>
    <row r="655" spans="2:21">
      <c r="B655" s="94"/>
      <c r="C655" s="93"/>
      <c r="D655" s="93"/>
      <c r="E655" s="93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  <c r="S655" s="93"/>
      <c r="T655" s="93"/>
      <c r="U655" s="93"/>
    </row>
    <row r="656" spans="2:21">
      <c r="B656" s="94"/>
      <c r="C656" s="93"/>
      <c r="D656" s="93"/>
      <c r="E656" s="93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  <c r="S656" s="93"/>
      <c r="T656" s="93"/>
      <c r="U656" s="93"/>
    </row>
    <row r="657" spans="2:21">
      <c r="B657" s="94"/>
      <c r="C657" s="93"/>
      <c r="D657" s="93"/>
      <c r="E657" s="93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  <c r="S657" s="93"/>
      <c r="T657" s="93"/>
      <c r="U657" s="93"/>
    </row>
    <row r="658" spans="2:21">
      <c r="B658" s="94"/>
      <c r="C658" s="93"/>
      <c r="D658" s="93"/>
      <c r="E658" s="93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  <c r="S658" s="93"/>
      <c r="T658" s="93"/>
      <c r="U658" s="93"/>
    </row>
    <row r="659" spans="2:21">
      <c r="B659" s="94"/>
      <c r="C659" s="93"/>
      <c r="D659" s="93"/>
      <c r="E659" s="93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  <c r="S659" s="93"/>
      <c r="T659" s="93"/>
      <c r="U659" s="93"/>
    </row>
    <row r="660" spans="2:21">
      <c r="B660" s="94"/>
      <c r="C660" s="93"/>
      <c r="D660" s="93"/>
      <c r="E660" s="93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  <c r="S660" s="93"/>
      <c r="T660" s="93"/>
      <c r="U660" s="93"/>
    </row>
    <row r="661" spans="2:21">
      <c r="B661" s="94"/>
      <c r="C661" s="93"/>
      <c r="D661" s="93"/>
      <c r="E661" s="93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  <c r="S661" s="93"/>
      <c r="T661" s="93"/>
      <c r="U661" s="93"/>
    </row>
    <row r="662" spans="2:21">
      <c r="B662" s="94"/>
      <c r="C662" s="93"/>
      <c r="D662" s="93"/>
      <c r="E662" s="93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  <c r="S662" s="93"/>
      <c r="T662" s="93"/>
      <c r="U662" s="93"/>
    </row>
    <row r="663" spans="2:21">
      <c r="B663" s="94"/>
      <c r="C663" s="93"/>
      <c r="D663" s="93"/>
      <c r="E663" s="93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  <c r="S663" s="93"/>
      <c r="T663" s="93"/>
      <c r="U663" s="93"/>
    </row>
    <row r="664" spans="2:21">
      <c r="B664" s="94"/>
      <c r="C664" s="93"/>
      <c r="D664" s="93"/>
      <c r="E664" s="93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  <c r="S664" s="93"/>
      <c r="T664" s="93"/>
      <c r="U664" s="93"/>
    </row>
    <row r="665" spans="2:21">
      <c r="B665" s="94"/>
      <c r="C665" s="93"/>
      <c r="D665" s="93"/>
      <c r="E665" s="93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  <c r="S665" s="93"/>
      <c r="T665" s="93"/>
      <c r="U665" s="93"/>
    </row>
    <row r="666" spans="2:21">
      <c r="B666" s="94"/>
      <c r="C666" s="93"/>
      <c r="D666" s="93"/>
      <c r="E666" s="93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  <c r="S666" s="93"/>
      <c r="T666" s="93"/>
      <c r="U666" s="93"/>
    </row>
    <row r="667" spans="2:21">
      <c r="B667" s="94"/>
      <c r="C667" s="93"/>
      <c r="D667" s="93"/>
      <c r="E667" s="93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  <c r="S667" s="93"/>
      <c r="T667" s="93"/>
      <c r="U667" s="93"/>
    </row>
    <row r="668" spans="2:21">
      <c r="B668" s="94"/>
      <c r="C668" s="93"/>
      <c r="D668" s="93"/>
      <c r="E668" s="93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  <c r="S668" s="93"/>
      <c r="T668" s="93"/>
      <c r="U668" s="93"/>
    </row>
    <row r="669" spans="2:21">
      <c r="B669" s="94"/>
      <c r="C669" s="93"/>
      <c r="D669" s="93"/>
      <c r="E669" s="93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  <c r="S669" s="93"/>
      <c r="T669" s="93"/>
      <c r="U669" s="93"/>
    </row>
    <row r="670" spans="2:21">
      <c r="B670" s="94"/>
      <c r="C670" s="93"/>
      <c r="D670" s="93"/>
      <c r="E670" s="93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  <c r="S670" s="93"/>
      <c r="T670" s="93"/>
      <c r="U670" s="93"/>
    </row>
    <row r="671" spans="2:21">
      <c r="B671" s="94"/>
      <c r="C671" s="93"/>
      <c r="D671" s="93"/>
      <c r="E671" s="93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  <c r="S671" s="93"/>
      <c r="T671" s="93"/>
      <c r="U671" s="93"/>
    </row>
    <row r="672" spans="2:21">
      <c r="B672" s="94"/>
      <c r="C672" s="93"/>
      <c r="D672" s="93"/>
      <c r="E672" s="93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  <c r="S672" s="93"/>
      <c r="T672" s="93"/>
      <c r="U672" s="93"/>
    </row>
    <row r="673" spans="2:21">
      <c r="B673" s="94"/>
      <c r="C673" s="93"/>
      <c r="D673" s="93"/>
      <c r="E673" s="93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  <c r="S673" s="93"/>
      <c r="T673" s="93"/>
      <c r="U673" s="93"/>
    </row>
    <row r="674" spans="2:21">
      <c r="B674" s="94"/>
      <c r="C674" s="93"/>
      <c r="D674" s="93"/>
      <c r="E674" s="93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  <c r="S674" s="93"/>
      <c r="T674" s="93"/>
      <c r="U674" s="93"/>
    </row>
    <row r="675" spans="2:21">
      <c r="B675" s="94"/>
      <c r="C675" s="93"/>
      <c r="D675" s="93"/>
      <c r="E675" s="93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  <c r="S675" s="93"/>
      <c r="T675" s="93"/>
      <c r="U675" s="93"/>
    </row>
    <row r="676" spans="2:21">
      <c r="B676" s="94"/>
      <c r="C676" s="93"/>
      <c r="D676" s="93"/>
      <c r="E676" s="93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  <c r="S676" s="93"/>
      <c r="T676" s="93"/>
      <c r="U676" s="93"/>
    </row>
    <row r="677" spans="2:21">
      <c r="B677" s="94"/>
      <c r="C677" s="93"/>
      <c r="D677" s="93"/>
      <c r="E677" s="93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  <c r="S677" s="93"/>
      <c r="T677" s="93"/>
      <c r="U677" s="93"/>
    </row>
    <row r="678" spans="2:21">
      <c r="B678" s="94"/>
      <c r="C678" s="93"/>
      <c r="D678" s="93"/>
      <c r="E678" s="93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  <c r="S678" s="93"/>
      <c r="T678" s="93"/>
      <c r="U678" s="93"/>
    </row>
    <row r="679" spans="2:21">
      <c r="B679" s="94"/>
      <c r="C679" s="93"/>
      <c r="D679" s="93"/>
      <c r="E679" s="93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  <c r="S679" s="93"/>
      <c r="T679" s="93"/>
      <c r="U679" s="93"/>
    </row>
    <row r="680" spans="2:21">
      <c r="B680" s="94"/>
      <c r="C680" s="93"/>
      <c r="D680" s="93"/>
      <c r="E680" s="93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  <c r="S680" s="93"/>
      <c r="T680" s="93"/>
      <c r="U680" s="93"/>
    </row>
    <row r="681" spans="2:21">
      <c r="B681" s="94"/>
      <c r="C681" s="93"/>
      <c r="D681" s="93"/>
      <c r="E681" s="93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  <c r="S681" s="93"/>
      <c r="T681" s="93"/>
      <c r="U681" s="93"/>
    </row>
    <row r="682" spans="2:21">
      <c r="B682" s="94"/>
      <c r="C682" s="93"/>
      <c r="D682" s="93"/>
      <c r="E682" s="93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  <c r="S682" s="93"/>
      <c r="T682" s="93"/>
      <c r="U682" s="93"/>
    </row>
    <row r="683" spans="2:21">
      <c r="B683" s="94"/>
      <c r="C683" s="93"/>
      <c r="D683" s="93"/>
      <c r="E683" s="93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  <c r="S683" s="93"/>
      <c r="T683" s="93"/>
      <c r="U683" s="93"/>
    </row>
    <row r="684" spans="2:21">
      <c r="B684" s="94"/>
      <c r="C684" s="93"/>
      <c r="D684" s="93"/>
      <c r="E684" s="93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  <c r="S684" s="93"/>
      <c r="T684" s="93"/>
      <c r="U684" s="93"/>
    </row>
    <row r="685" spans="2:21">
      <c r="B685" s="94"/>
      <c r="C685" s="93"/>
      <c r="D685" s="93"/>
      <c r="E685" s="93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  <c r="S685" s="93"/>
      <c r="T685" s="93"/>
      <c r="U685" s="93"/>
    </row>
    <row r="686" spans="2:21">
      <c r="B686" s="94"/>
      <c r="C686" s="93"/>
      <c r="D686" s="93"/>
      <c r="E686" s="93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  <c r="S686" s="93"/>
      <c r="T686" s="93"/>
      <c r="U686" s="93"/>
    </row>
    <row r="687" spans="2:21">
      <c r="B687" s="94"/>
      <c r="C687" s="93"/>
      <c r="D687" s="93"/>
      <c r="E687" s="93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  <c r="S687" s="93"/>
      <c r="T687" s="93"/>
      <c r="U687" s="93"/>
    </row>
    <row r="688" spans="2:21">
      <c r="B688" s="94"/>
      <c r="C688" s="93"/>
      <c r="D688" s="93"/>
      <c r="E688" s="93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  <c r="S688" s="93"/>
      <c r="T688" s="93"/>
      <c r="U688" s="93"/>
    </row>
    <row r="689" spans="2:21">
      <c r="B689" s="94"/>
      <c r="C689" s="93"/>
      <c r="D689" s="93"/>
      <c r="E689" s="93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  <c r="S689" s="93"/>
      <c r="T689" s="93"/>
      <c r="U689" s="93"/>
    </row>
    <row r="690" spans="2:21">
      <c r="B690" s="94"/>
      <c r="C690" s="93"/>
      <c r="D690" s="93"/>
      <c r="E690" s="93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  <c r="S690" s="93"/>
      <c r="T690" s="93"/>
      <c r="U690" s="93"/>
    </row>
    <row r="691" spans="2:21">
      <c r="B691" s="94"/>
      <c r="C691" s="93"/>
      <c r="D691" s="93"/>
      <c r="E691" s="93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  <c r="S691" s="93"/>
      <c r="T691" s="93"/>
      <c r="U691" s="93"/>
    </row>
    <row r="692" spans="2:21">
      <c r="B692" s="94"/>
      <c r="C692" s="93"/>
      <c r="D692" s="93"/>
      <c r="E692" s="93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  <c r="S692" s="93"/>
      <c r="T692" s="93"/>
      <c r="U692" s="93"/>
    </row>
    <row r="693" spans="2:21">
      <c r="B693" s="94"/>
      <c r="C693" s="93"/>
      <c r="D693" s="93"/>
      <c r="E693" s="93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  <c r="S693" s="93"/>
      <c r="T693" s="93"/>
      <c r="U693" s="93"/>
    </row>
    <row r="694" spans="2:21">
      <c r="B694" s="94"/>
      <c r="C694" s="93"/>
      <c r="D694" s="93"/>
      <c r="E694" s="93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  <c r="S694" s="93"/>
      <c r="T694" s="93"/>
      <c r="U694" s="93"/>
    </row>
    <row r="695" spans="2:21">
      <c r="B695" s="94"/>
      <c r="C695" s="93"/>
      <c r="D695" s="93"/>
      <c r="E695" s="93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  <c r="S695" s="93"/>
      <c r="T695" s="93"/>
      <c r="U695" s="93"/>
    </row>
    <row r="696" spans="2:21">
      <c r="B696" s="94"/>
      <c r="C696" s="93"/>
      <c r="D696" s="93"/>
      <c r="E696" s="93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  <c r="S696" s="93"/>
      <c r="T696" s="93"/>
      <c r="U696" s="93"/>
    </row>
    <row r="697" spans="2:21">
      <c r="B697" s="94"/>
      <c r="C697" s="93"/>
      <c r="D697" s="93"/>
      <c r="E697" s="93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  <c r="S697" s="93"/>
      <c r="T697" s="93"/>
      <c r="U697" s="93"/>
    </row>
    <row r="698" spans="2:21">
      <c r="B698" s="94"/>
      <c r="C698" s="93"/>
      <c r="D698" s="93"/>
      <c r="E698" s="93"/>
      <c r="F698" s="93"/>
      <c r="G698" s="93"/>
      <c r="H698" s="93"/>
      <c r="I698" s="93"/>
      <c r="J698" s="93"/>
      <c r="K698" s="93"/>
      <c r="L698" s="93"/>
      <c r="M698" s="93"/>
      <c r="N698" s="93"/>
      <c r="O698" s="93"/>
      <c r="P698" s="93"/>
      <c r="Q698" s="93"/>
      <c r="R698" s="93"/>
      <c r="S698" s="93"/>
      <c r="T698" s="93"/>
      <c r="U698" s="93"/>
    </row>
    <row r="699" spans="2:21">
      <c r="B699" s="94"/>
      <c r="C699" s="93"/>
      <c r="D699" s="93"/>
      <c r="E699" s="93"/>
      <c r="F699" s="93"/>
      <c r="G699" s="93"/>
      <c r="H699" s="93"/>
      <c r="I699" s="93"/>
      <c r="J699" s="93"/>
      <c r="K699" s="93"/>
      <c r="L699" s="93"/>
      <c r="M699" s="93"/>
      <c r="N699" s="93"/>
      <c r="O699" s="93"/>
      <c r="P699" s="93"/>
      <c r="Q699" s="93"/>
      <c r="R699" s="93"/>
      <c r="S699" s="93"/>
      <c r="T699" s="93"/>
      <c r="U699" s="93"/>
    </row>
    <row r="700" spans="2:21">
      <c r="B700" s="94"/>
      <c r="C700" s="93"/>
      <c r="D700" s="93"/>
      <c r="E700" s="93"/>
      <c r="F700" s="93"/>
      <c r="G700" s="93"/>
      <c r="H700" s="93"/>
      <c r="I700" s="93"/>
      <c r="J700" s="93"/>
      <c r="K700" s="93"/>
      <c r="L700" s="93"/>
      <c r="M700" s="93"/>
      <c r="N700" s="93"/>
      <c r="O700" s="93"/>
      <c r="P700" s="93"/>
      <c r="Q700" s="93"/>
      <c r="R700" s="93"/>
      <c r="S700" s="93"/>
      <c r="T700" s="93"/>
      <c r="U700" s="93"/>
    </row>
    <row r="701" spans="2:21">
      <c r="B701" s="94"/>
      <c r="C701" s="93"/>
      <c r="D701" s="93"/>
      <c r="E701" s="93"/>
      <c r="F701" s="93"/>
      <c r="G701" s="93"/>
      <c r="H701" s="93"/>
      <c r="I701" s="93"/>
      <c r="J701" s="93"/>
      <c r="K701" s="93"/>
      <c r="L701" s="93"/>
      <c r="M701" s="93"/>
      <c r="N701" s="93"/>
      <c r="O701" s="93"/>
      <c r="P701" s="93"/>
      <c r="Q701" s="93"/>
      <c r="R701" s="93"/>
      <c r="S701" s="93"/>
      <c r="T701" s="93"/>
      <c r="U701" s="93"/>
    </row>
    <row r="702" spans="2:21">
      <c r="B702" s="94"/>
      <c r="C702" s="93"/>
      <c r="D702" s="93"/>
      <c r="E702" s="93"/>
      <c r="F702" s="93"/>
      <c r="G702" s="93"/>
      <c r="H702" s="93"/>
      <c r="I702" s="93"/>
      <c r="J702" s="93"/>
      <c r="K702" s="93"/>
      <c r="L702" s="93"/>
      <c r="M702" s="93"/>
      <c r="N702" s="93"/>
      <c r="O702" s="93"/>
      <c r="P702" s="93"/>
      <c r="Q702" s="93"/>
      <c r="R702" s="93"/>
      <c r="S702" s="93"/>
      <c r="T702" s="93"/>
      <c r="U702" s="93"/>
    </row>
    <row r="703" spans="2:21">
      <c r="B703" s="94"/>
      <c r="C703" s="93"/>
      <c r="D703" s="93"/>
      <c r="E703" s="93"/>
      <c r="F703" s="93"/>
      <c r="G703" s="93"/>
      <c r="H703" s="93"/>
      <c r="I703" s="93"/>
      <c r="J703" s="93"/>
      <c r="K703" s="93"/>
      <c r="L703" s="93"/>
      <c r="M703" s="93"/>
      <c r="N703" s="93"/>
      <c r="O703" s="93"/>
      <c r="P703" s="93"/>
      <c r="Q703" s="93"/>
      <c r="R703" s="93"/>
      <c r="S703" s="93"/>
      <c r="T703" s="93"/>
      <c r="U703" s="93"/>
    </row>
    <row r="704" spans="2:21">
      <c r="B704" s="94"/>
      <c r="C704" s="93"/>
      <c r="D704" s="93"/>
      <c r="E704" s="93"/>
      <c r="F704" s="93"/>
      <c r="G704" s="93"/>
      <c r="H704" s="93"/>
      <c r="I704" s="93"/>
      <c r="J704" s="93"/>
      <c r="K704" s="93"/>
      <c r="L704" s="93"/>
      <c r="M704" s="93"/>
      <c r="N704" s="93"/>
      <c r="O704" s="93"/>
      <c r="P704" s="93"/>
      <c r="Q704" s="93"/>
      <c r="R704" s="93"/>
      <c r="S704" s="93"/>
      <c r="T704" s="93"/>
      <c r="U704" s="93"/>
    </row>
    <row r="705" spans="2:21">
      <c r="B705" s="94"/>
      <c r="C705" s="93"/>
      <c r="D705" s="93"/>
      <c r="E705" s="93"/>
      <c r="F705" s="93"/>
      <c r="G705" s="93"/>
      <c r="H705" s="93"/>
      <c r="I705" s="93"/>
      <c r="J705" s="93"/>
      <c r="K705" s="93"/>
      <c r="L705" s="93"/>
      <c r="M705" s="93"/>
      <c r="N705" s="93"/>
      <c r="O705" s="93"/>
      <c r="P705" s="93"/>
      <c r="Q705" s="93"/>
      <c r="R705" s="93"/>
      <c r="S705" s="93"/>
      <c r="T705" s="93"/>
      <c r="U705" s="93"/>
    </row>
    <row r="706" spans="2:21">
      <c r="B706" s="94"/>
      <c r="C706" s="93"/>
      <c r="D706" s="93"/>
      <c r="E706" s="93"/>
      <c r="F706" s="93"/>
      <c r="G706" s="93"/>
      <c r="H706" s="93"/>
      <c r="I706" s="93"/>
      <c r="J706" s="93"/>
      <c r="K706" s="93"/>
      <c r="L706" s="93"/>
      <c r="M706" s="93"/>
      <c r="N706" s="93"/>
      <c r="O706" s="93"/>
      <c r="P706" s="93"/>
      <c r="Q706" s="93"/>
      <c r="R706" s="93"/>
      <c r="S706" s="93"/>
      <c r="T706" s="93"/>
      <c r="U706" s="93"/>
    </row>
    <row r="707" spans="2:21">
      <c r="B707" s="94"/>
      <c r="C707" s="93"/>
      <c r="D707" s="93"/>
      <c r="E707" s="93"/>
      <c r="F707" s="93"/>
      <c r="G707" s="93"/>
      <c r="H707" s="93"/>
      <c r="I707" s="93"/>
      <c r="J707" s="93"/>
      <c r="K707" s="93"/>
      <c r="L707" s="93"/>
      <c r="M707" s="93"/>
      <c r="N707" s="93"/>
      <c r="O707" s="93"/>
      <c r="P707" s="93"/>
      <c r="Q707" s="93"/>
      <c r="R707" s="93"/>
      <c r="S707" s="93"/>
      <c r="T707" s="93"/>
      <c r="U707" s="93"/>
    </row>
    <row r="708" spans="2:21">
      <c r="B708" s="94"/>
      <c r="C708" s="93"/>
      <c r="D708" s="93"/>
      <c r="E708" s="93"/>
      <c r="F708" s="93"/>
      <c r="G708" s="93"/>
      <c r="H708" s="93"/>
      <c r="I708" s="93"/>
      <c r="J708" s="93"/>
      <c r="K708" s="93"/>
      <c r="L708" s="93"/>
      <c r="M708" s="93"/>
      <c r="N708" s="93"/>
      <c r="O708" s="93"/>
      <c r="P708" s="93"/>
      <c r="Q708" s="93"/>
      <c r="R708" s="93"/>
      <c r="S708" s="93"/>
      <c r="T708" s="93"/>
      <c r="U708" s="93"/>
    </row>
    <row r="709" spans="2:21">
      <c r="B709" s="94"/>
      <c r="C709" s="93"/>
      <c r="D709" s="93"/>
      <c r="E709" s="93"/>
      <c r="F709" s="93"/>
      <c r="G709" s="93"/>
      <c r="H709" s="93"/>
      <c r="I709" s="93"/>
      <c r="J709" s="93"/>
      <c r="K709" s="93"/>
      <c r="L709" s="93"/>
      <c r="M709" s="93"/>
      <c r="N709" s="93"/>
      <c r="O709" s="93"/>
      <c r="P709" s="93"/>
      <c r="Q709" s="93"/>
      <c r="R709" s="93"/>
      <c r="S709" s="93"/>
      <c r="T709" s="93"/>
      <c r="U709" s="93"/>
    </row>
    <row r="710" spans="2:21">
      <c r="B710" s="94"/>
      <c r="C710" s="93"/>
      <c r="D710" s="93"/>
      <c r="E710" s="93"/>
      <c r="F710" s="93"/>
      <c r="G710" s="93"/>
      <c r="H710" s="93"/>
      <c r="I710" s="93"/>
      <c r="J710" s="93"/>
      <c r="K710" s="93"/>
      <c r="L710" s="93"/>
      <c r="M710" s="93"/>
      <c r="N710" s="93"/>
      <c r="O710" s="93"/>
      <c r="P710" s="93"/>
      <c r="Q710" s="93"/>
      <c r="R710" s="93"/>
      <c r="S710" s="93"/>
      <c r="T710" s="93"/>
      <c r="U710" s="93"/>
    </row>
    <row r="711" spans="2:21">
      <c r="B711" s="94"/>
      <c r="C711" s="93"/>
      <c r="D711" s="93"/>
      <c r="E711" s="93"/>
      <c r="F711" s="93"/>
      <c r="G711" s="93"/>
      <c r="H711" s="93"/>
      <c r="I711" s="93"/>
      <c r="J711" s="93"/>
      <c r="K711" s="93"/>
      <c r="L711" s="93"/>
      <c r="M711" s="93"/>
      <c r="N711" s="93"/>
      <c r="O711" s="93"/>
      <c r="P711" s="93"/>
      <c r="Q711" s="93"/>
      <c r="R711" s="93"/>
      <c r="S711" s="93"/>
      <c r="T711" s="93"/>
      <c r="U711" s="93"/>
    </row>
    <row r="712" spans="2:21">
      <c r="B712" s="94"/>
      <c r="C712" s="93"/>
      <c r="D712" s="93"/>
      <c r="E712" s="93"/>
      <c r="F712" s="93"/>
      <c r="G712" s="93"/>
      <c r="H712" s="93"/>
      <c r="I712" s="93"/>
      <c r="J712" s="93"/>
      <c r="K712" s="93"/>
      <c r="L712" s="93"/>
      <c r="M712" s="93"/>
      <c r="N712" s="93"/>
      <c r="O712" s="93"/>
      <c r="P712" s="93"/>
      <c r="Q712" s="93"/>
      <c r="R712" s="93"/>
      <c r="S712" s="93"/>
      <c r="T712" s="93"/>
      <c r="U712" s="93"/>
    </row>
    <row r="713" spans="2:21">
      <c r="B713" s="94"/>
      <c r="C713" s="93"/>
      <c r="D713" s="93"/>
      <c r="E713" s="93"/>
      <c r="F713" s="93"/>
      <c r="G713" s="93"/>
      <c r="H713" s="93"/>
      <c r="I713" s="93"/>
      <c r="J713" s="93"/>
      <c r="K713" s="93"/>
      <c r="L713" s="93"/>
      <c r="M713" s="93"/>
      <c r="N713" s="93"/>
      <c r="O713" s="93"/>
      <c r="P713" s="93"/>
      <c r="Q713" s="93"/>
      <c r="R713" s="93"/>
      <c r="S713" s="93"/>
      <c r="T713" s="93"/>
      <c r="U713" s="93"/>
    </row>
    <row r="714" spans="2:21">
      <c r="B714" s="94"/>
      <c r="C714" s="93"/>
      <c r="D714" s="93"/>
      <c r="E714" s="93"/>
      <c r="F714" s="93"/>
      <c r="G714" s="93"/>
      <c r="H714" s="93"/>
      <c r="I714" s="93"/>
      <c r="J714" s="93"/>
      <c r="K714" s="93"/>
      <c r="L714" s="93"/>
      <c r="M714" s="93"/>
      <c r="N714" s="93"/>
      <c r="O714" s="93"/>
      <c r="P714" s="93"/>
      <c r="Q714" s="93"/>
      <c r="R714" s="93"/>
      <c r="S714" s="93"/>
      <c r="T714" s="93"/>
      <c r="U714" s="93"/>
    </row>
    <row r="715" spans="2:21">
      <c r="B715" s="94"/>
      <c r="C715" s="93"/>
      <c r="D715" s="93"/>
      <c r="E715" s="93"/>
      <c r="F715" s="93"/>
      <c r="G715" s="93"/>
      <c r="H715" s="93"/>
      <c r="I715" s="93"/>
      <c r="J715" s="93"/>
      <c r="K715" s="93"/>
      <c r="L715" s="93"/>
      <c r="M715" s="93"/>
      <c r="N715" s="93"/>
      <c r="O715" s="93"/>
      <c r="P715" s="93"/>
      <c r="Q715" s="93"/>
      <c r="R715" s="93"/>
      <c r="S715" s="93"/>
      <c r="T715" s="93"/>
      <c r="U715" s="93"/>
    </row>
    <row r="716" spans="2:21">
      <c r="B716" s="94"/>
      <c r="C716" s="93"/>
      <c r="D716" s="93"/>
      <c r="E716" s="93"/>
      <c r="F716" s="93"/>
      <c r="G716" s="93"/>
      <c r="H716" s="93"/>
      <c r="I716" s="93"/>
      <c r="J716" s="93"/>
      <c r="K716" s="93"/>
      <c r="L716" s="93"/>
      <c r="M716" s="93"/>
      <c r="N716" s="93"/>
      <c r="O716" s="93"/>
      <c r="P716" s="93"/>
      <c r="Q716" s="93"/>
      <c r="R716" s="93"/>
      <c r="S716" s="93"/>
      <c r="T716" s="93"/>
      <c r="U716" s="93"/>
    </row>
    <row r="717" spans="2:21">
      <c r="B717" s="94"/>
      <c r="C717" s="93"/>
      <c r="D717" s="93"/>
      <c r="E717" s="93"/>
      <c r="F717" s="93"/>
      <c r="G717" s="93"/>
      <c r="H717" s="93"/>
      <c r="I717" s="93"/>
      <c r="J717" s="93"/>
      <c r="K717" s="93"/>
      <c r="L717" s="93"/>
      <c r="M717" s="93"/>
      <c r="N717" s="93"/>
      <c r="O717" s="93"/>
      <c r="P717" s="93"/>
      <c r="Q717" s="93"/>
      <c r="R717" s="93"/>
      <c r="S717" s="93"/>
      <c r="T717" s="93"/>
      <c r="U717" s="93"/>
    </row>
    <row r="718" spans="2:21">
      <c r="B718" s="94"/>
      <c r="C718" s="93"/>
      <c r="D718" s="93"/>
      <c r="E718" s="93"/>
      <c r="F718" s="93"/>
      <c r="G718" s="93"/>
      <c r="H718" s="93"/>
      <c r="I718" s="93"/>
      <c r="J718" s="93"/>
      <c r="K718" s="93"/>
      <c r="L718" s="93"/>
      <c r="M718" s="93"/>
      <c r="N718" s="93"/>
      <c r="O718" s="93"/>
      <c r="P718" s="93"/>
      <c r="Q718" s="93"/>
      <c r="R718" s="93"/>
      <c r="S718" s="93"/>
      <c r="T718" s="93"/>
      <c r="U718" s="93"/>
    </row>
    <row r="719" spans="2:21">
      <c r="B719" s="94"/>
      <c r="C719" s="93"/>
      <c r="D719" s="93"/>
      <c r="E719" s="93"/>
      <c r="F719" s="93"/>
      <c r="G719" s="93"/>
      <c r="H719" s="93"/>
      <c r="I719" s="93"/>
      <c r="J719" s="93"/>
      <c r="K719" s="93"/>
      <c r="L719" s="93"/>
      <c r="M719" s="93"/>
      <c r="N719" s="93"/>
      <c r="O719" s="93"/>
      <c r="P719" s="93"/>
      <c r="Q719" s="93"/>
      <c r="R719" s="93"/>
      <c r="S719" s="93"/>
      <c r="T719" s="93"/>
      <c r="U719" s="93"/>
    </row>
    <row r="720" spans="2:21">
      <c r="B720" s="94"/>
      <c r="C720" s="93"/>
      <c r="D720" s="93"/>
      <c r="E720" s="93"/>
      <c r="F720" s="93"/>
      <c r="G720" s="93"/>
      <c r="H720" s="93"/>
      <c r="I720" s="93"/>
      <c r="J720" s="93"/>
      <c r="K720" s="93"/>
      <c r="L720" s="93"/>
      <c r="M720" s="93"/>
      <c r="N720" s="93"/>
      <c r="O720" s="93"/>
      <c r="P720" s="93"/>
      <c r="Q720" s="93"/>
      <c r="R720" s="93"/>
      <c r="S720" s="93"/>
      <c r="T720" s="93"/>
      <c r="U720" s="93"/>
    </row>
    <row r="721" spans="2:21">
      <c r="B721" s="94"/>
      <c r="C721" s="93"/>
      <c r="D721" s="93"/>
      <c r="E721" s="93"/>
      <c r="F721" s="93"/>
      <c r="G721" s="93"/>
      <c r="H721" s="93"/>
      <c r="I721" s="93"/>
      <c r="J721" s="93"/>
      <c r="K721" s="93"/>
      <c r="L721" s="93"/>
      <c r="M721" s="93"/>
      <c r="N721" s="93"/>
      <c r="O721" s="93"/>
      <c r="P721" s="93"/>
      <c r="Q721" s="93"/>
      <c r="R721" s="93"/>
      <c r="S721" s="93"/>
      <c r="T721" s="93"/>
      <c r="U721" s="93"/>
    </row>
    <row r="722" spans="2:21">
      <c r="B722" s="94"/>
      <c r="C722" s="93"/>
      <c r="D722" s="93"/>
      <c r="E722" s="93"/>
      <c r="F722" s="93"/>
      <c r="G722" s="93"/>
      <c r="H722" s="93"/>
      <c r="I722" s="93"/>
      <c r="J722" s="93"/>
      <c r="K722" s="93"/>
      <c r="L722" s="93"/>
      <c r="M722" s="93"/>
      <c r="N722" s="93"/>
      <c r="O722" s="93"/>
      <c r="P722" s="93"/>
      <c r="Q722" s="93"/>
      <c r="R722" s="93"/>
      <c r="S722" s="93"/>
      <c r="T722" s="93"/>
      <c r="U722" s="93"/>
    </row>
    <row r="723" spans="2:21">
      <c r="B723" s="94"/>
      <c r="C723" s="93"/>
      <c r="D723" s="93"/>
      <c r="E723" s="93"/>
      <c r="F723" s="93"/>
      <c r="G723" s="93"/>
      <c r="H723" s="93"/>
      <c r="I723" s="93"/>
      <c r="J723" s="93"/>
      <c r="K723" s="93"/>
      <c r="L723" s="93"/>
      <c r="M723" s="93"/>
      <c r="N723" s="93"/>
      <c r="O723" s="93"/>
      <c r="P723" s="93"/>
      <c r="Q723" s="93"/>
      <c r="R723" s="93"/>
      <c r="S723" s="93"/>
      <c r="T723" s="93"/>
      <c r="U723" s="93"/>
    </row>
    <row r="724" spans="2:21">
      <c r="B724" s="94"/>
      <c r="C724" s="93"/>
      <c r="D724" s="93"/>
      <c r="E724" s="93"/>
      <c r="F724" s="93"/>
      <c r="G724" s="93"/>
      <c r="H724" s="93"/>
      <c r="I724" s="93"/>
      <c r="J724" s="93"/>
      <c r="K724" s="93"/>
      <c r="L724" s="93"/>
      <c r="M724" s="93"/>
      <c r="N724" s="93"/>
      <c r="O724" s="93"/>
      <c r="P724" s="93"/>
      <c r="Q724" s="93"/>
      <c r="R724" s="93"/>
      <c r="S724" s="93"/>
      <c r="T724" s="93"/>
      <c r="U724" s="93"/>
    </row>
    <row r="725" spans="2:21">
      <c r="B725" s="94"/>
      <c r="C725" s="93"/>
      <c r="D725" s="93"/>
      <c r="E725" s="93"/>
      <c r="F725" s="93"/>
      <c r="G725" s="93"/>
      <c r="H725" s="93"/>
      <c r="I725" s="93"/>
      <c r="J725" s="93"/>
      <c r="K725" s="93"/>
      <c r="L725" s="93"/>
      <c r="M725" s="93"/>
      <c r="N725" s="93"/>
      <c r="O725" s="93"/>
      <c r="P725" s="93"/>
      <c r="Q725" s="93"/>
      <c r="R725" s="93"/>
      <c r="S725" s="93"/>
      <c r="T725" s="93"/>
      <c r="U725" s="93"/>
    </row>
    <row r="726" spans="2:21">
      <c r="B726" s="94"/>
      <c r="C726" s="93"/>
      <c r="D726" s="93"/>
      <c r="E726" s="93"/>
      <c r="F726" s="93"/>
      <c r="G726" s="93"/>
      <c r="H726" s="93"/>
      <c r="I726" s="93"/>
      <c r="J726" s="93"/>
      <c r="K726" s="93"/>
      <c r="L726" s="93"/>
      <c r="M726" s="93"/>
      <c r="N726" s="93"/>
      <c r="O726" s="93"/>
      <c r="P726" s="93"/>
      <c r="Q726" s="93"/>
      <c r="R726" s="93"/>
      <c r="S726" s="93"/>
      <c r="T726" s="93"/>
      <c r="U726" s="93"/>
    </row>
    <row r="727" spans="2:21">
      <c r="B727" s="94"/>
      <c r="C727" s="93"/>
      <c r="D727" s="93"/>
      <c r="E727" s="93"/>
      <c r="F727" s="93"/>
      <c r="G727" s="93"/>
      <c r="H727" s="93"/>
      <c r="I727" s="93"/>
      <c r="J727" s="93"/>
      <c r="K727" s="93"/>
      <c r="L727" s="93"/>
      <c r="M727" s="93"/>
      <c r="N727" s="93"/>
      <c r="O727" s="93"/>
      <c r="P727" s="93"/>
      <c r="Q727" s="93"/>
      <c r="R727" s="93"/>
      <c r="S727" s="93"/>
      <c r="T727" s="93"/>
      <c r="U727" s="93"/>
    </row>
    <row r="728" spans="2:21">
      <c r="B728" s="94"/>
      <c r="C728" s="93"/>
      <c r="D728" s="93"/>
      <c r="E728" s="93"/>
      <c r="F728" s="93"/>
      <c r="G728" s="93"/>
      <c r="H728" s="93"/>
      <c r="I728" s="93"/>
      <c r="J728" s="93"/>
      <c r="K728" s="93"/>
      <c r="L728" s="93"/>
      <c r="M728" s="93"/>
      <c r="N728" s="93"/>
      <c r="O728" s="93"/>
      <c r="P728" s="93"/>
      <c r="Q728" s="93"/>
      <c r="R728" s="93"/>
      <c r="S728" s="93"/>
      <c r="T728" s="93"/>
      <c r="U728" s="93"/>
    </row>
    <row r="729" spans="2:21">
      <c r="B729" s="94"/>
      <c r="C729" s="93"/>
      <c r="D729" s="93"/>
      <c r="E729" s="93"/>
      <c r="F729" s="93"/>
      <c r="G729" s="93"/>
      <c r="H729" s="93"/>
      <c r="I729" s="93"/>
      <c r="J729" s="93"/>
      <c r="K729" s="93"/>
      <c r="L729" s="93"/>
      <c r="M729" s="93"/>
      <c r="N729" s="93"/>
      <c r="O729" s="93"/>
      <c r="P729" s="93"/>
      <c r="Q729" s="93"/>
      <c r="R729" s="93"/>
      <c r="S729" s="93"/>
      <c r="T729" s="93"/>
      <c r="U729" s="93"/>
    </row>
    <row r="730" spans="2:21">
      <c r="B730" s="94"/>
      <c r="C730" s="93"/>
      <c r="D730" s="93"/>
      <c r="E730" s="93"/>
      <c r="F730" s="93"/>
      <c r="G730" s="93"/>
      <c r="H730" s="93"/>
      <c r="I730" s="93"/>
      <c r="J730" s="93"/>
      <c r="K730" s="93"/>
      <c r="L730" s="93"/>
      <c r="M730" s="93"/>
      <c r="N730" s="93"/>
      <c r="O730" s="93"/>
      <c r="P730" s="93"/>
      <c r="Q730" s="93"/>
      <c r="R730" s="93"/>
      <c r="S730" s="93"/>
      <c r="T730" s="93"/>
      <c r="U730" s="93"/>
    </row>
    <row r="731" spans="2:21">
      <c r="B731" s="94"/>
      <c r="C731" s="93"/>
      <c r="D731" s="93"/>
      <c r="E731" s="93"/>
      <c r="F731" s="93"/>
      <c r="G731" s="93"/>
      <c r="H731" s="93"/>
      <c r="I731" s="93"/>
      <c r="J731" s="93"/>
      <c r="K731" s="93"/>
      <c r="L731" s="93"/>
      <c r="M731" s="93"/>
      <c r="N731" s="93"/>
      <c r="O731" s="93"/>
      <c r="P731" s="93"/>
      <c r="Q731" s="93"/>
      <c r="R731" s="93"/>
      <c r="S731" s="93"/>
      <c r="T731" s="93"/>
      <c r="U731" s="93"/>
    </row>
    <row r="732" spans="2:21">
      <c r="B732" s="94"/>
      <c r="C732" s="93"/>
      <c r="D732" s="93"/>
      <c r="E732" s="93"/>
      <c r="F732" s="93"/>
      <c r="G732" s="93"/>
      <c r="H732" s="93"/>
      <c r="I732" s="93"/>
      <c r="J732" s="93"/>
      <c r="K732" s="93"/>
      <c r="L732" s="93"/>
      <c r="M732" s="93"/>
      <c r="N732" s="93"/>
      <c r="O732" s="93"/>
      <c r="P732" s="93"/>
      <c r="Q732" s="93"/>
      <c r="R732" s="93"/>
      <c r="S732" s="93"/>
      <c r="T732" s="93"/>
      <c r="U732" s="93"/>
    </row>
    <row r="733" spans="2:21">
      <c r="B733" s="94"/>
      <c r="C733" s="93"/>
      <c r="D733" s="93"/>
      <c r="E733" s="93"/>
      <c r="F733" s="93"/>
      <c r="G733" s="93"/>
      <c r="H733" s="93"/>
      <c r="I733" s="93"/>
      <c r="J733" s="93"/>
      <c r="K733" s="93"/>
      <c r="L733" s="93"/>
      <c r="M733" s="93"/>
      <c r="N733" s="93"/>
      <c r="O733" s="93"/>
      <c r="P733" s="93"/>
      <c r="Q733" s="93"/>
      <c r="R733" s="93"/>
      <c r="S733" s="93"/>
      <c r="T733" s="93"/>
      <c r="U733" s="93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96:K396"/>
  </mergeCells>
  <phoneticPr fontId="4" type="noConversion"/>
  <conditionalFormatting sqref="B12:B388">
    <cfRule type="cellIs" dxfId="14" priority="2" operator="equal">
      <formula>"NR3"</formula>
    </cfRule>
  </conditionalFormatting>
  <conditionalFormatting sqref="B12:B368">
    <cfRule type="containsText" dxfId="13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94 B396" xr:uid="{00000000-0002-0000-0400-000001000000}"/>
    <dataValidation type="list" allowBlank="1" showInputMessage="1" showErrorMessage="1" sqref="I12:I35 I37:I827" xr:uid="{00000000-0002-0000-0400-000002000000}">
      <formula1>#REF!</formula1>
    </dataValidation>
    <dataValidation type="list" allowBlank="1" showInputMessage="1" showErrorMessage="1" sqref="G12:G35 G37:G827 L12:L827 E12:E35 E37:E821" xr:uid="{00000000-0002-0000-0400-000000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60.285156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0.140625" style="1" bestFit="1" customWidth="1"/>
    <col min="10" max="10" width="10.7109375" style="1" bestFit="1" customWidth="1"/>
    <col min="11" max="11" width="9.7109375" style="1" bestFit="1" customWidth="1"/>
    <col min="12" max="12" width="10.4257812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146</v>
      </c>
      <c r="C1" s="46" t="s" vm="1">
        <v>229</v>
      </c>
    </row>
    <row r="2" spans="2:15">
      <c r="B2" s="46" t="s">
        <v>145</v>
      </c>
      <c r="C2" s="46" t="s">
        <v>230</v>
      </c>
    </row>
    <row r="3" spans="2:15">
      <c r="B3" s="46" t="s">
        <v>147</v>
      </c>
      <c r="C3" s="46" t="s">
        <v>231</v>
      </c>
    </row>
    <row r="4" spans="2:15">
      <c r="B4" s="46" t="s">
        <v>148</v>
      </c>
      <c r="C4" s="46">
        <v>9455</v>
      </c>
    </row>
    <row r="6" spans="2:15" ht="26.25" customHeight="1">
      <c r="B6" s="143" t="s">
        <v>173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5"/>
    </row>
    <row r="7" spans="2:15" ht="26.25" customHeight="1">
      <c r="B7" s="143" t="s">
        <v>92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5"/>
    </row>
    <row r="8" spans="2:15" s="3" customFormat="1" ht="63">
      <c r="B8" s="21" t="s">
        <v>115</v>
      </c>
      <c r="C8" s="29" t="s">
        <v>47</v>
      </c>
      <c r="D8" s="29" t="s">
        <v>119</v>
      </c>
      <c r="E8" s="29" t="s">
        <v>189</v>
      </c>
      <c r="F8" s="29" t="s">
        <v>117</v>
      </c>
      <c r="G8" s="29" t="s">
        <v>67</v>
      </c>
      <c r="H8" s="29" t="s">
        <v>103</v>
      </c>
      <c r="I8" s="12" t="s">
        <v>205</v>
      </c>
      <c r="J8" s="12" t="s">
        <v>204</v>
      </c>
      <c r="K8" s="29" t="s">
        <v>219</v>
      </c>
      <c r="L8" s="12" t="s">
        <v>63</v>
      </c>
      <c r="M8" s="12" t="s">
        <v>60</v>
      </c>
      <c r="N8" s="12" t="s">
        <v>149</v>
      </c>
      <c r="O8" s="13" t="s">
        <v>151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212</v>
      </c>
      <c r="J9" s="15"/>
      <c r="K9" s="15" t="s">
        <v>208</v>
      </c>
      <c r="L9" s="15" t="s">
        <v>208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74" t="s">
        <v>31</v>
      </c>
      <c r="C11" s="74"/>
      <c r="D11" s="75"/>
      <c r="E11" s="75"/>
      <c r="F11" s="74"/>
      <c r="G11" s="75"/>
      <c r="H11" s="75"/>
      <c r="I11" s="77"/>
      <c r="J11" s="98"/>
      <c r="K11" s="77">
        <v>23.618029967999998</v>
      </c>
      <c r="L11" s="77">
        <f>L12+L183</f>
        <v>8791.4329804930003</v>
      </c>
      <c r="M11" s="78"/>
      <c r="N11" s="78">
        <f t="shared" ref="N11:N46" si="0">IFERROR(L11/$L$11,0)</f>
        <v>1</v>
      </c>
      <c r="O11" s="78">
        <f>L11/'סכום נכסי הקרן'!$C$42</f>
        <v>8.3311025558759105E-2</v>
      </c>
    </row>
    <row r="12" spans="2:15">
      <c r="B12" s="79" t="s">
        <v>198</v>
      </c>
      <c r="C12" s="80"/>
      <c r="D12" s="81"/>
      <c r="E12" s="81"/>
      <c r="F12" s="80"/>
      <c r="G12" s="81"/>
      <c r="H12" s="81"/>
      <c r="I12" s="83"/>
      <c r="J12" s="100"/>
      <c r="K12" s="83">
        <v>23.308500898999998</v>
      </c>
      <c r="L12" s="83">
        <f>+L13+L48+L111</f>
        <v>6720.1293424229998</v>
      </c>
      <c r="M12" s="84"/>
      <c r="N12" s="84">
        <f t="shared" si="0"/>
        <v>0.76439521945217093</v>
      </c>
      <c r="O12" s="84">
        <f>L12/'סכום נכסי הקרן'!$C$42</f>
        <v>6.3682549664773089E-2</v>
      </c>
    </row>
    <row r="13" spans="2:15">
      <c r="B13" s="85" t="s">
        <v>949</v>
      </c>
      <c r="C13" s="80"/>
      <c r="D13" s="81"/>
      <c r="E13" s="81"/>
      <c r="F13" s="80"/>
      <c r="G13" s="81"/>
      <c r="H13" s="81"/>
      <c r="I13" s="83"/>
      <c r="J13" s="100"/>
      <c r="K13" s="83">
        <v>17.329455149000001</v>
      </c>
      <c r="L13" s="83">
        <v>4290.927787097</v>
      </c>
      <c r="M13" s="84"/>
      <c r="N13" s="84">
        <f t="shared" si="0"/>
        <v>0.48808058897997492</v>
      </c>
      <c r="O13" s="84">
        <f>L13/'סכום נכסי הקרן'!$C$42</f>
        <v>4.0662494423244891E-2</v>
      </c>
    </row>
    <row r="14" spans="2:15">
      <c r="B14" s="86" t="s">
        <v>950</v>
      </c>
      <c r="C14" s="87" t="s">
        <v>951</v>
      </c>
      <c r="D14" s="88" t="s">
        <v>120</v>
      </c>
      <c r="E14" s="88" t="s">
        <v>314</v>
      </c>
      <c r="F14" s="87" t="s">
        <v>528</v>
      </c>
      <c r="G14" s="88" t="s">
        <v>348</v>
      </c>
      <c r="H14" s="88" t="s">
        <v>133</v>
      </c>
      <c r="I14" s="90">
        <v>4398.7813749999996</v>
      </c>
      <c r="J14" s="102">
        <v>2674</v>
      </c>
      <c r="K14" s="90"/>
      <c r="L14" s="90">
        <v>117.62341397299998</v>
      </c>
      <c r="M14" s="91">
        <v>1.9600446735052497E-5</v>
      </c>
      <c r="N14" s="91">
        <f t="shared" si="0"/>
        <v>1.3379322146229222E-2</v>
      </c>
      <c r="O14" s="91">
        <f>L14/'סכום נכסי הקרן'!$C$42</f>
        <v>1.1146450492833745E-3</v>
      </c>
    </row>
    <row r="15" spans="2:15">
      <c r="B15" s="86" t="s">
        <v>952</v>
      </c>
      <c r="C15" s="87" t="s">
        <v>953</v>
      </c>
      <c r="D15" s="88" t="s">
        <v>120</v>
      </c>
      <c r="E15" s="88" t="s">
        <v>314</v>
      </c>
      <c r="F15" s="87" t="s">
        <v>948</v>
      </c>
      <c r="G15" s="88" t="s">
        <v>559</v>
      </c>
      <c r="H15" s="88" t="s">
        <v>133</v>
      </c>
      <c r="I15" s="90">
        <v>499.94146000000001</v>
      </c>
      <c r="J15" s="102">
        <v>30480</v>
      </c>
      <c r="K15" s="90"/>
      <c r="L15" s="90">
        <v>152.38215725799998</v>
      </c>
      <c r="M15" s="91">
        <v>8.9122609598794689E-6</v>
      </c>
      <c r="N15" s="91">
        <f t="shared" si="0"/>
        <v>1.7333028369335847E-2</v>
      </c>
      <c r="O15" s="91">
        <f>L15/'סכום נכסי הקרן'!$C$42</f>
        <v>1.4440323694884355E-3</v>
      </c>
    </row>
    <row r="16" spans="2:15">
      <c r="B16" s="86" t="s">
        <v>954</v>
      </c>
      <c r="C16" s="87" t="s">
        <v>955</v>
      </c>
      <c r="D16" s="88" t="s">
        <v>120</v>
      </c>
      <c r="E16" s="88" t="s">
        <v>314</v>
      </c>
      <c r="F16" s="87" t="s">
        <v>574</v>
      </c>
      <c r="G16" s="88" t="s">
        <v>431</v>
      </c>
      <c r="H16" s="88" t="s">
        <v>133</v>
      </c>
      <c r="I16" s="90">
        <v>15424.548281000001</v>
      </c>
      <c r="J16" s="102">
        <v>2413</v>
      </c>
      <c r="K16" s="90"/>
      <c r="L16" s="90">
        <v>372.19435001199997</v>
      </c>
      <c r="M16" s="91">
        <v>1.1964512674579182E-5</v>
      </c>
      <c r="N16" s="91">
        <f t="shared" si="0"/>
        <v>4.2336027680339353E-2</v>
      </c>
      <c r="O16" s="91">
        <f>L16/'סכום נכסי הקרן'!$C$42</f>
        <v>3.527057884133085E-3</v>
      </c>
    </row>
    <row r="17" spans="2:15">
      <c r="B17" s="86" t="s">
        <v>956</v>
      </c>
      <c r="C17" s="87" t="s">
        <v>957</v>
      </c>
      <c r="D17" s="88" t="s">
        <v>120</v>
      </c>
      <c r="E17" s="88" t="s">
        <v>314</v>
      </c>
      <c r="F17" s="87" t="s">
        <v>685</v>
      </c>
      <c r="G17" s="88" t="s">
        <v>572</v>
      </c>
      <c r="H17" s="88" t="s">
        <v>133</v>
      </c>
      <c r="I17" s="90">
        <v>406.73855500000008</v>
      </c>
      <c r="J17" s="102">
        <v>60900</v>
      </c>
      <c r="K17" s="90"/>
      <c r="L17" s="90">
        <v>247.703780201</v>
      </c>
      <c r="M17" s="91">
        <v>9.1721765543595362E-6</v>
      </c>
      <c r="N17" s="91">
        <f t="shared" si="0"/>
        <v>2.8175586477269535E-2</v>
      </c>
      <c r="O17" s="91">
        <f>L17/'סכום נכסי הקרן'!$C$42</f>
        <v>2.3473370051408297E-3</v>
      </c>
    </row>
    <row r="18" spans="2:15">
      <c r="B18" s="86" t="s">
        <v>958</v>
      </c>
      <c r="C18" s="87" t="s">
        <v>959</v>
      </c>
      <c r="D18" s="88" t="s">
        <v>120</v>
      </c>
      <c r="E18" s="88" t="s">
        <v>314</v>
      </c>
      <c r="F18" s="87" t="s">
        <v>960</v>
      </c>
      <c r="G18" s="88" t="s">
        <v>338</v>
      </c>
      <c r="H18" s="88" t="s">
        <v>133</v>
      </c>
      <c r="I18" s="90">
        <v>315.20792399999999</v>
      </c>
      <c r="J18" s="102">
        <v>2805</v>
      </c>
      <c r="K18" s="90"/>
      <c r="L18" s="90">
        <v>8.8415822559999988</v>
      </c>
      <c r="M18" s="91">
        <v>1.7538593018105041E-6</v>
      </c>
      <c r="N18" s="91">
        <f t="shared" si="0"/>
        <v>1.0057043346196545E-3</v>
      </c>
      <c r="O18" s="91">
        <f>L18/'סכום נכסי הקרן'!$C$42</f>
        <v>8.3786259526052857E-5</v>
      </c>
    </row>
    <row r="19" spans="2:15">
      <c r="B19" s="86" t="s">
        <v>961</v>
      </c>
      <c r="C19" s="87" t="s">
        <v>962</v>
      </c>
      <c r="D19" s="88" t="s">
        <v>120</v>
      </c>
      <c r="E19" s="88" t="s">
        <v>314</v>
      </c>
      <c r="F19" s="87" t="s">
        <v>618</v>
      </c>
      <c r="G19" s="88" t="s">
        <v>491</v>
      </c>
      <c r="H19" s="88" t="s">
        <v>133</v>
      </c>
      <c r="I19" s="90">
        <v>94.301789000000014</v>
      </c>
      <c r="J19" s="102">
        <v>152370</v>
      </c>
      <c r="K19" s="90"/>
      <c r="L19" s="90">
        <v>143.68763557899999</v>
      </c>
      <c r="M19" s="91">
        <v>2.4573154168992348E-5</v>
      </c>
      <c r="N19" s="91">
        <f t="shared" si="0"/>
        <v>1.6344051748767623E-2</v>
      </c>
      <c r="O19" s="91">
        <f>L19/'סכום נכסי הקרן'!$C$42</f>
        <v>1.3616397129752611E-3</v>
      </c>
    </row>
    <row r="20" spans="2:15">
      <c r="B20" s="86" t="s">
        <v>963</v>
      </c>
      <c r="C20" s="87" t="s">
        <v>964</v>
      </c>
      <c r="D20" s="88" t="s">
        <v>120</v>
      </c>
      <c r="E20" s="88" t="s">
        <v>314</v>
      </c>
      <c r="F20" s="87" t="s">
        <v>366</v>
      </c>
      <c r="G20" s="88" t="s">
        <v>338</v>
      </c>
      <c r="H20" s="88" t="s">
        <v>133</v>
      </c>
      <c r="I20" s="90">
        <v>4144.6680310000002</v>
      </c>
      <c r="J20" s="102">
        <v>1823</v>
      </c>
      <c r="K20" s="90"/>
      <c r="L20" s="90">
        <v>75.557298208999995</v>
      </c>
      <c r="M20" s="91">
        <v>8.8181176433708489E-6</v>
      </c>
      <c r="N20" s="91">
        <f t="shared" si="0"/>
        <v>8.5944235003157527E-3</v>
      </c>
      <c r="O20" s="91">
        <f>L20/'סכום נכסי הקרן'!$C$42</f>
        <v>7.1601023589760548E-4</v>
      </c>
    </row>
    <row r="21" spans="2:15">
      <c r="B21" s="86" t="s">
        <v>965</v>
      </c>
      <c r="C21" s="87" t="s">
        <v>966</v>
      </c>
      <c r="D21" s="88" t="s">
        <v>120</v>
      </c>
      <c r="E21" s="88" t="s">
        <v>314</v>
      </c>
      <c r="F21" s="87" t="s">
        <v>647</v>
      </c>
      <c r="G21" s="88" t="s">
        <v>559</v>
      </c>
      <c r="H21" s="88" t="s">
        <v>133</v>
      </c>
      <c r="I21" s="90">
        <v>1971.4094299999999</v>
      </c>
      <c r="J21" s="102">
        <v>6001</v>
      </c>
      <c r="K21" s="90"/>
      <c r="L21" s="90">
        <v>118.30427991400001</v>
      </c>
      <c r="M21" s="91">
        <v>1.6760003416596303E-5</v>
      </c>
      <c r="N21" s="91">
        <f t="shared" si="0"/>
        <v>1.3456768672012991E-2</v>
      </c>
      <c r="O21" s="91">
        <f>L21/'סכום נכסי הקרן'!$C$42</f>
        <v>1.1210971987723833E-3</v>
      </c>
    </row>
    <row r="22" spans="2:15">
      <c r="B22" s="86" t="s">
        <v>967</v>
      </c>
      <c r="C22" s="87" t="s">
        <v>968</v>
      </c>
      <c r="D22" s="88" t="s">
        <v>120</v>
      </c>
      <c r="E22" s="88" t="s">
        <v>314</v>
      </c>
      <c r="F22" s="87" t="s">
        <v>969</v>
      </c>
      <c r="G22" s="88" t="s">
        <v>127</v>
      </c>
      <c r="H22" s="88" t="s">
        <v>133</v>
      </c>
      <c r="I22" s="90">
        <v>574.17752499999995</v>
      </c>
      <c r="J22" s="102">
        <v>5940</v>
      </c>
      <c r="K22" s="90"/>
      <c r="L22" s="90">
        <v>34.106144985</v>
      </c>
      <c r="M22" s="91">
        <v>3.2423030714779173E-6</v>
      </c>
      <c r="N22" s="91">
        <f t="shared" si="0"/>
        <v>3.879475059489951E-3</v>
      </c>
      <c r="O22" s="91">
        <f>L22/'סכום נכסי הקרן'!$C$42</f>
        <v>3.232030458357358E-4</v>
      </c>
    </row>
    <row r="23" spans="2:15">
      <c r="B23" s="86" t="s">
        <v>970</v>
      </c>
      <c r="C23" s="87" t="s">
        <v>971</v>
      </c>
      <c r="D23" s="88" t="s">
        <v>120</v>
      </c>
      <c r="E23" s="88" t="s">
        <v>314</v>
      </c>
      <c r="F23" s="87" t="s">
        <v>650</v>
      </c>
      <c r="G23" s="88" t="s">
        <v>559</v>
      </c>
      <c r="H23" s="88" t="s">
        <v>133</v>
      </c>
      <c r="I23" s="90">
        <v>8666.5875130000004</v>
      </c>
      <c r="J23" s="102">
        <v>1006</v>
      </c>
      <c r="K23" s="90"/>
      <c r="L23" s="90">
        <v>87.185870381999976</v>
      </c>
      <c r="M23" s="91">
        <v>1.5820456166988671E-5</v>
      </c>
      <c r="N23" s="91">
        <f t="shared" si="0"/>
        <v>9.9171398537023052E-3</v>
      </c>
      <c r="O23" s="91">
        <f>L23/'סכום נכסי הקרן'!$C$42</f>
        <v>8.2620709182158129E-4</v>
      </c>
    </row>
    <row r="24" spans="2:15">
      <c r="B24" s="86" t="s">
        <v>972</v>
      </c>
      <c r="C24" s="87" t="s">
        <v>973</v>
      </c>
      <c r="D24" s="88" t="s">
        <v>120</v>
      </c>
      <c r="E24" s="88" t="s">
        <v>314</v>
      </c>
      <c r="F24" s="87" t="s">
        <v>371</v>
      </c>
      <c r="G24" s="88" t="s">
        <v>338</v>
      </c>
      <c r="H24" s="88" t="s">
        <v>133</v>
      </c>
      <c r="I24" s="90">
        <v>1096.028006</v>
      </c>
      <c r="J24" s="102">
        <v>4751</v>
      </c>
      <c r="K24" s="90"/>
      <c r="L24" s="90">
        <v>52.072290544000012</v>
      </c>
      <c r="M24" s="91">
        <v>8.8223026458665261E-6</v>
      </c>
      <c r="N24" s="91">
        <f t="shared" si="0"/>
        <v>5.9230720019752608E-3</v>
      </c>
      <c r="O24" s="91">
        <f>L24/'סכום נכסי הקרן'!$C$42</f>
        <v>4.9345720294293144E-4</v>
      </c>
    </row>
    <row r="25" spans="2:15">
      <c r="B25" s="86" t="s">
        <v>974</v>
      </c>
      <c r="C25" s="87" t="s">
        <v>975</v>
      </c>
      <c r="D25" s="88" t="s">
        <v>120</v>
      </c>
      <c r="E25" s="88" t="s">
        <v>314</v>
      </c>
      <c r="F25" s="87" t="s">
        <v>517</v>
      </c>
      <c r="G25" s="88" t="s">
        <v>518</v>
      </c>
      <c r="H25" s="88" t="s">
        <v>133</v>
      </c>
      <c r="I25" s="90">
        <v>243.45976400000001</v>
      </c>
      <c r="J25" s="102">
        <v>5400</v>
      </c>
      <c r="K25" s="90">
        <v>0.48101806199999997</v>
      </c>
      <c r="L25" s="90">
        <v>13.627845305999999</v>
      </c>
      <c r="M25" s="91">
        <v>2.405090451088162E-6</v>
      </c>
      <c r="N25" s="91">
        <f t="shared" si="0"/>
        <v>1.5501278729233726E-3</v>
      </c>
      <c r="O25" s="91">
        <f>L25/'סכום נכסי הקרן'!$C$42</f>
        <v>1.2914274284046398E-4</v>
      </c>
    </row>
    <row r="26" spans="2:15">
      <c r="B26" s="86" t="s">
        <v>976</v>
      </c>
      <c r="C26" s="87" t="s">
        <v>977</v>
      </c>
      <c r="D26" s="88" t="s">
        <v>120</v>
      </c>
      <c r="E26" s="88" t="s">
        <v>314</v>
      </c>
      <c r="F26" s="87" t="s">
        <v>434</v>
      </c>
      <c r="G26" s="88" t="s">
        <v>156</v>
      </c>
      <c r="H26" s="88" t="s">
        <v>133</v>
      </c>
      <c r="I26" s="90">
        <v>24054.920813000001</v>
      </c>
      <c r="J26" s="102">
        <v>488.6</v>
      </c>
      <c r="K26" s="90"/>
      <c r="L26" s="90">
        <v>117.532343094</v>
      </c>
      <c r="M26" s="91">
        <v>8.6951416818340614E-6</v>
      </c>
      <c r="N26" s="91">
        <f t="shared" si="0"/>
        <v>1.3368963097914566E-2</v>
      </c>
      <c r="O26" s="91">
        <f>L26/'סכום נכסי הקרן'!$C$42</f>
        <v>1.1137820263444678E-3</v>
      </c>
    </row>
    <row r="27" spans="2:15">
      <c r="B27" s="86" t="s">
        <v>978</v>
      </c>
      <c r="C27" s="87" t="s">
        <v>979</v>
      </c>
      <c r="D27" s="88" t="s">
        <v>120</v>
      </c>
      <c r="E27" s="88" t="s">
        <v>314</v>
      </c>
      <c r="F27" s="87" t="s">
        <v>375</v>
      </c>
      <c r="G27" s="88" t="s">
        <v>338</v>
      </c>
      <c r="H27" s="88" t="s">
        <v>133</v>
      </c>
      <c r="I27" s="90">
        <v>178.661475</v>
      </c>
      <c r="J27" s="102">
        <v>29700</v>
      </c>
      <c r="K27" s="90"/>
      <c r="L27" s="90">
        <v>53.062458085999999</v>
      </c>
      <c r="M27" s="91">
        <v>7.4550845919370079E-6</v>
      </c>
      <c r="N27" s="91">
        <f t="shared" si="0"/>
        <v>6.0357006876738308E-3</v>
      </c>
      <c r="O27" s="91">
        <f>L27/'סכום נכסי הקרן'!$C$42</f>
        <v>5.028404142558145E-4</v>
      </c>
    </row>
    <row r="28" spans="2:15">
      <c r="B28" s="86" t="s">
        <v>980</v>
      </c>
      <c r="C28" s="87" t="s">
        <v>981</v>
      </c>
      <c r="D28" s="88" t="s">
        <v>120</v>
      </c>
      <c r="E28" s="88" t="s">
        <v>314</v>
      </c>
      <c r="F28" s="87" t="s">
        <v>982</v>
      </c>
      <c r="G28" s="88" t="s">
        <v>321</v>
      </c>
      <c r="H28" s="88" t="s">
        <v>133</v>
      </c>
      <c r="I28" s="90">
        <v>551.94623999999999</v>
      </c>
      <c r="J28" s="102">
        <v>12650</v>
      </c>
      <c r="K28" s="90">
        <v>1.474349965</v>
      </c>
      <c r="L28" s="90">
        <v>71.295549295000001</v>
      </c>
      <c r="M28" s="91">
        <v>5.5013058900405103E-6</v>
      </c>
      <c r="N28" s="91">
        <f t="shared" si="0"/>
        <v>8.1096619235106696E-3</v>
      </c>
      <c r="O28" s="91">
        <f>L28/'סכום נכסי הקרן'!$C$42</f>
        <v>6.7562425178249296E-4</v>
      </c>
    </row>
    <row r="29" spans="2:15">
      <c r="B29" s="86" t="s">
        <v>983</v>
      </c>
      <c r="C29" s="87" t="s">
        <v>984</v>
      </c>
      <c r="D29" s="88" t="s">
        <v>120</v>
      </c>
      <c r="E29" s="88" t="s">
        <v>314</v>
      </c>
      <c r="F29" s="87" t="s">
        <v>985</v>
      </c>
      <c r="G29" s="88" t="s">
        <v>321</v>
      </c>
      <c r="H29" s="88" t="s">
        <v>133</v>
      </c>
      <c r="I29" s="90">
        <v>10974.481770999999</v>
      </c>
      <c r="J29" s="102">
        <v>1755</v>
      </c>
      <c r="K29" s="90"/>
      <c r="L29" s="90">
        <v>192.60215508500002</v>
      </c>
      <c r="M29" s="91">
        <v>8.8717716912548818E-6</v>
      </c>
      <c r="N29" s="91">
        <f t="shared" si="0"/>
        <v>2.1907936454996373E-2</v>
      </c>
      <c r="O29" s="91">
        <f>L29/'סכום נכסי הקרן'!$C$42</f>
        <v>1.8251726539418732E-3</v>
      </c>
    </row>
    <row r="30" spans="2:15">
      <c r="B30" s="86" t="s">
        <v>986</v>
      </c>
      <c r="C30" s="87" t="s">
        <v>987</v>
      </c>
      <c r="D30" s="88" t="s">
        <v>120</v>
      </c>
      <c r="E30" s="88" t="s">
        <v>314</v>
      </c>
      <c r="F30" s="87" t="s">
        <v>453</v>
      </c>
      <c r="G30" s="88" t="s">
        <v>454</v>
      </c>
      <c r="H30" s="88" t="s">
        <v>133</v>
      </c>
      <c r="I30" s="90">
        <v>2328.7017970000002</v>
      </c>
      <c r="J30" s="102">
        <v>3560</v>
      </c>
      <c r="K30" s="90">
        <v>1.6343108669999999</v>
      </c>
      <c r="L30" s="90">
        <v>84.536094846000012</v>
      </c>
      <c r="M30" s="91">
        <v>9.2244199016077963E-6</v>
      </c>
      <c r="N30" s="91">
        <f t="shared" si="0"/>
        <v>9.6157355727529478E-3</v>
      </c>
      <c r="O30" s="91">
        <f>L30/'סכום נכסי הקרן'!$C$42</f>
        <v>8.0109679206788996E-4</v>
      </c>
    </row>
    <row r="31" spans="2:15">
      <c r="B31" s="86" t="s">
        <v>988</v>
      </c>
      <c r="C31" s="87" t="s">
        <v>989</v>
      </c>
      <c r="D31" s="88" t="s">
        <v>120</v>
      </c>
      <c r="E31" s="88" t="s">
        <v>314</v>
      </c>
      <c r="F31" s="87" t="s">
        <v>990</v>
      </c>
      <c r="G31" s="88" t="s">
        <v>454</v>
      </c>
      <c r="H31" s="88" t="s">
        <v>133</v>
      </c>
      <c r="I31" s="90">
        <v>1928.1681949999997</v>
      </c>
      <c r="J31" s="102">
        <v>3020</v>
      </c>
      <c r="K31" s="90"/>
      <c r="L31" s="90">
        <v>58.230679488</v>
      </c>
      <c r="M31" s="91">
        <v>9.1342754769256939E-6</v>
      </c>
      <c r="N31" s="91">
        <f t="shared" si="0"/>
        <v>6.623570880561337E-3</v>
      </c>
      <c r="O31" s="91">
        <f>L31/'סכום נכסי הקרן'!$C$42</f>
        <v>5.5181648292069812E-4</v>
      </c>
    </row>
    <row r="32" spans="2:15">
      <c r="B32" s="86" t="s">
        <v>991</v>
      </c>
      <c r="C32" s="87" t="s">
        <v>992</v>
      </c>
      <c r="D32" s="88" t="s">
        <v>120</v>
      </c>
      <c r="E32" s="88" t="s">
        <v>314</v>
      </c>
      <c r="F32" s="87" t="s">
        <v>993</v>
      </c>
      <c r="G32" s="88" t="s">
        <v>491</v>
      </c>
      <c r="H32" s="88" t="s">
        <v>133</v>
      </c>
      <c r="I32" s="90">
        <v>44.646236999999999</v>
      </c>
      <c r="J32" s="102">
        <v>117790</v>
      </c>
      <c r="K32" s="90"/>
      <c r="L32" s="90">
        <v>52.588802379000001</v>
      </c>
      <c r="M32" s="91">
        <v>5.7964134508899186E-6</v>
      </c>
      <c r="N32" s="91">
        <f t="shared" si="0"/>
        <v>5.9818237249476209E-3</v>
      </c>
      <c r="O32" s="91">
        <f>L32/'סכום נכסי הקרן'!$C$42</f>
        <v>4.9835186923710283E-4</v>
      </c>
    </row>
    <row r="33" spans="2:15">
      <c r="B33" s="86" t="s">
        <v>994</v>
      </c>
      <c r="C33" s="87" t="s">
        <v>995</v>
      </c>
      <c r="D33" s="88" t="s">
        <v>120</v>
      </c>
      <c r="E33" s="88" t="s">
        <v>314</v>
      </c>
      <c r="F33" s="87" t="s">
        <v>996</v>
      </c>
      <c r="G33" s="88" t="s">
        <v>997</v>
      </c>
      <c r="H33" s="88" t="s">
        <v>133</v>
      </c>
      <c r="I33" s="90">
        <v>423.13163400000008</v>
      </c>
      <c r="J33" s="102">
        <v>15300</v>
      </c>
      <c r="K33" s="90"/>
      <c r="L33" s="90">
        <v>64.739139879999996</v>
      </c>
      <c r="M33" s="91">
        <v>3.8447341638234788E-6</v>
      </c>
      <c r="N33" s="91">
        <f t="shared" si="0"/>
        <v>7.3638893708963468E-3</v>
      </c>
      <c r="O33" s="91">
        <f>L33/'סכום נכסי הקרן'!$C$42</f>
        <v>6.1349317559062006E-4</v>
      </c>
    </row>
    <row r="34" spans="2:15">
      <c r="B34" s="86" t="s">
        <v>998</v>
      </c>
      <c r="C34" s="87" t="s">
        <v>999</v>
      </c>
      <c r="D34" s="88" t="s">
        <v>120</v>
      </c>
      <c r="E34" s="88" t="s">
        <v>314</v>
      </c>
      <c r="F34" s="87" t="s">
        <v>714</v>
      </c>
      <c r="G34" s="88" t="s">
        <v>715</v>
      </c>
      <c r="H34" s="88" t="s">
        <v>133</v>
      </c>
      <c r="I34" s="90">
        <v>2180.5738099999999</v>
      </c>
      <c r="J34" s="102">
        <v>3197</v>
      </c>
      <c r="K34" s="90"/>
      <c r="L34" s="90">
        <v>69.712944715000006</v>
      </c>
      <c r="M34" s="91">
        <v>1.9630795240309876E-6</v>
      </c>
      <c r="N34" s="91">
        <f t="shared" si="0"/>
        <v>7.9296452432366365E-3</v>
      </c>
      <c r="O34" s="91">
        <f>L34/'סכום נכסי הקרן'!$C$42</f>
        <v>6.6062687753117998E-4</v>
      </c>
    </row>
    <row r="35" spans="2:15">
      <c r="B35" s="86" t="s">
        <v>1000</v>
      </c>
      <c r="C35" s="87" t="s">
        <v>1001</v>
      </c>
      <c r="D35" s="88" t="s">
        <v>120</v>
      </c>
      <c r="E35" s="88" t="s">
        <v>314</v>
      </c>
      <c r="F35" s="87" t="s">
        <v>326</v>
      </c>
      <c r="G35" s="88" t="s">
        <v>321</v>
      </c>
      <c r="H35" s="88" t="s">
        <v>133</v>
      </c>
      <c r="I35" s="90">
        <v>15334.990278999998</v>
      </c>
      <c r="J35" s="102">
        <v>2700</v>
      </c>
      <c r="K35" s="90">
        <v>6.9310629019999999</v>
      </c>
      <c r="L35" s="90">
        <v>420.97580044</v>
      </c>
      <c r="M35" s="91">
        <v>9.933242420820947E-6</v>
      </c>
      <c r="N35" s="91">
        <f t="shared" si="0"/>
        <v>4.7884776164942432E-2</v>
      </c>
      <c r="O35" s="91">
        <f>L35/'סכום נכסי הקרן'!$C$42</f>
        <v>3.9893298109529773E-3</v>
      </c>
    </row>
    <row r="36" spans="2:15">
      <c r="B36" s="86" t="s">
        <v>1002</v>
      </c>
      <c r="C36" s="87" t="s">
        <v>1003</v>
      </c>
      <c r="D36" s="88" t="s">
        <v>120</v>
      </c>
      <c r="E36" s="88" t="s">
        <v>314</v>
      </c>
      <c r="F36" s="87" t="s">
        <v>392</v>
      </c>
      <c r="G36" s="88" t="s">
        <v>338</v>
      </c>
      <c r="H36" s="88" t="s">
        <v>133</v>
      </c>
      <c r="I36" s="90">
        <v>14655.513940999999</v>
      </c>
      <c r="J36" s="102">
        <v>992</v>
      </c>
      <c r="K36" s="90">
        <v>1.7471377440000004</v>
      </c>
      <c r="L36" s="90">
        <v>147.12983603499998</v>
      </c>
      <c r="M36" s="91">
        <v>1.941461469389347E-5</v>
      </c>
      <c r="N36" s="91">
        <f t="shared" si="0"/>
        <v>1.6735592065760061E-2</v>
      </c>
      <c r="O36" s="91">
        <f>L36/'סכום נכסי הקרן'!$C$42</f>
        <v>1.3942593383315027E-3</v>
      </c>
    </row>
    <row r="37" spans="2:15">
      <c r="B37" s="86" t="s">
        <v>1004</v>
      </c>
      <c r="C37" s="87" t="s">
        <v>1005</v>
      </c>
      <c r="D37" s="88" t="s">
        <v>120</v>
      </c>
      <c r="E37" s="88" t="s">
        <v>314</v>
      </c>
      <c r="F37" s="87" t="s">
        <v>711</v>
      </c>
      <c r="G37" s="88" t="s">
        <v>321</v>
      </c>
      <c r="H37" s="88" t="s">
        <v>133</v>
      </c>
      <c r="I37" s="90">
        <v>2538.7960760000001</v>
      </c>
      <c r="J37" s="102">
        <v>11220</v>
      </c>
      <c r="K37" s="90"/>
      <c r="L37" s="90">
        <v>284.85291976299999</v>
      </c>
      <c r="M37" s="91">
        <v>9.871253683232777E-6</v>
      </c>
      <c r="N37" s="91">
        <f t="shared" si="0"/>
        <v>3.2401193343002226E-2</v>
      </c>
      <c r="O37" s="91">
        <f>L37/'סכום נכסי הקרן'!$C$42</f>
        <v>2.6993766467331534E-3</v>
      </c>
    </row>
    <row r="38" spans="2:15">
      <c r="B38" s="86" t="s">
        <v>1006</v>
      </c>
      <c r="C38" s="87" t="s">
        <v>1007</v>
      </c>
      <c r="D38" s="88" t="s">
        <v>120</v>
      </c>
      <c r="E38" s="88" t="s">
        <v>314</v>
      </c>
      <c r="F38" s="87" t="s">
        <v>398</v>
      </c>
      <c r="G38" s="88" t="s">
        <v>338</v>
      </c>
      <c r="H38" s="88" t="s">
        <v>133</v>
      </c>
      <c r="I38" s="90">
        <v>729.08470100000011</v>
      </c>
      <c r="J38" s="102">
        <v>22500</v>
      </c>
      <c r="K38" s="90">
        <v>3.9915185540000002</v>
      </c>
      <c r="L38" s="90">
        <v>168.03557622</v>
      </c>
      <c r="M38" s="91">
        <v>1.535199511269477E-5</v>
      </c>
      <c r="N38" s="91">
        <f t="shared" si="0"/>
        <v>1.9113559369996699E-2</v>
      </c>
      <c r="O38" s="91">
        <f>L38/'סכום נכסי הקרן'!$C$42</f>
        <v>1.5923702331926547E-3</v>
      </c>
    </row>
    <row r="39" spans="2:15">
      <c r="B39" s="86" t="s">
        <v>1008</v>
      </c>
      <c r="C39" s="87" t="s">
        <v>1009</v>
      </c>
      <c r="D39" s="88" t="s">
        <v>120</v>
      </c>
      <c r="E39" s="88" t="s">
        <v>314</v>
      </c>
      <c r="F39" s="87" t="s">
        <v>1010</v>
      </c>
      <c r="G39" s="88" t="s">
        <v>997</v>
      </c>
      <c r="H39" s="88" t="s">
        <v>133</v>
      </c>
      <c r="I39" s="90">
        <v>112.318023</v>
      </c>
      <c r="J39" s="102">
        <v>37180</v>
      </c>
      <c r="K39" s="90"/>
      <c r="L39" s="90">
        <v>41.759841051000002</v>
      </c>
      <c r="M39" s="91">
        <v>3.9164571715735517E-6</v>
      </c>
      <c r="N39" s="91">
        <f t="shared" si="0"/>
        <v>4.7500607857284965E-3</v>
      </c>
      <c r="O39" s="91">
        <f>L39/'סכום נכסי הקרן'!$C$42</f>
        <v>3.9573243552548616E-4</v>
      </c>
    </row>
    <row r="40" spans="2:15">
      <c r="B40" s="86" t="s">
        <v>1011</v>
      </c>
      <c r="C40" s="87" t="s">
        <v>1012</v>
      </c>
      <c r="D40" s="88" t="s">
        <v>120</v>
      </c>
      <c r="E40" s="88" t="s">
        <v>314</v>
      </c>
      <c r="F40" s="87" t="s">
        <v>1013</v>
      </c>
      <c r="G40" s="88" t="s">
        <v>127</v>
      </c>
      <c r="H40" s="88" t="s">
        <v>133</v>
      </c>
      <c r="I40" s="90">
        <v>9798.5273940000006</v>
      </c>
      <c r="J40" s="102">
        <v>1051</v>
      </c>
      <c r="K40" s="90"/>
      <c r="L40" s="90">
        <v>102.982522921</v>
      </c>
      <c r="M40" s="91">
        <v>8.3475930818793957E-6</v>
      </c>
      <c r="N40" s="91">
        <f t="shared" si="0"/>
        <v>1.1713963258265663E-2</v>
      </c>
      <c r="O40" s="91">
        <f>L40/'סכום נכסי הקרן'!$C$42</f>
        <v>9.7590229240373584E-4</v>
      </c>
    </row>
    <row r="41" spans="2:15">
      <c r="B41" s="86" t="s">
        <v>1014</v>
      </c>
      <c r="C41" s="87" t="s">
        <v>1015</v>
      </c>
      <c r="D41" s="88" t="s">
        <v>120</v>
      </c>
      <c r="E41" s="88" t="s">
        <v>314</v>
      </c>
      <c r="F41" s="87" t="s">
        <v>1016</v>
      </c>
      <c r="G41" s="88" t="s">
        <v>157</v>
      </c>
      <c r="H41" s="88" t="s">
        <v>133</v>
      </c>
      <c r="I41" s="90">
        <v>93.524220999999997</v>
      </c>
      <c r="J41" s="102">
        <v>80520</v>
      </c>
      <c r="K41" s="90"/>
      <c r="L41" s="90">
        <v>75.305703058000006</v>
      </c>
      <c r="M41" s="91">
        <v>1.472088976270027E-6</v>
      </c>
      <c r="N41" s="91">
        <f t="shared" si="0"/>
        <v>8.5658052816978952E-3</v>
      </c>
      <c r="O41" s="91">
        <f>L41/'סכום נכסי הקרן'!$C$42</f>
        <v>7.1362602275488703E-4</v>
      </c>
    </row>
    <row r="42" spans="2:15">
      <c r="B42" s="86" t="s">
        <v>1017</v>
      </c>
      <c r="C42" s="87" t="s">
        <v>1018</v>
      </c>
      <c r="D42" s="88" t="s">
        <v>120</v>
      </c>
      <c r="E42" s="88" t="s">
        <v>314</v>
      </c>
      <c r="F42" s="87" t="s">
        <v>357</v>
      </c>
      <c r="G42" s="88" t="s">
        <v>338</v>
      </c>
      <c r="H42" s="88" t="s">
        <v>133</v>
      </c>
      <c r="I42" s="90">
        <v>959.68422099999998</v>
      </c>
      <c r="J42" s="102">
        <v>20580</v>
      </c>
      <c r="K42" s="90"/>
      <c r="L42" s="90">
        <v>197.50301264800001</v>
      </c>
      <c r="M42" s="91">
        <v>7.9134359686379695E-6</v>
      </c>
      <c r="N42" s="91">
        <f t="shared" si="0"/>
        <v>2.246539478674665E-2</v>
      </c>
      <c r="O42" s="91">
        <f>L42/'סכום נכסי הקרן'!$C$42</f>
        <v>1.8716150792662638E-3</v>
      </c>
    </row>
    <row r="43" spans="2:15">
      <c r="B43" s="86" t="s">
        <v>1019</v>
      </c>
      <c r="C43" s="87" t="s">
        <v>1020</v>
      </c>
      <c r="D43" s="88" t="s">
        <v>120</v>
      </c>
      <c r="E43" s="88" t="s">
        <v>314</v>
      </c>
      <c r="F43" s="87" t="s">
        <v>341</v>
      </c>
      <c r="G43" s="88" t="s">
        <v>321</v>
      </c>
      <c r="H43" s="88" t="s">
        <v>133</v>
      </c>
      <c r="I43" s="90">
        <v>13084.890719000001</v>
      </c>
      <c r="J43" s="102">
        <v>2975</v>
      </c>
      <c r="K43" s="90"/>
      <c r="L43" s="90">
        <v>389.27549888199997</v>
      </c>
      <c r="M43" s="91">
        <v>9.7877823426741876E-6</v>
      </c>
      <c r="N43" s="91">
        <f t="shared" si="0"/>
        <v>4.42789588165831E-2</v>
      </c>
      <c r="O43" s="91">
        <f>L43/'סכום נכסי הקרן'!$C$42</f>
        <v>3.6889254696835967E-3</v>
      </c>
    </row>
    <row r="44" spans="2:15">
      <c r="B44" s="86" t="s">
        <v>1021</v>
      </c>
      <c r="C44" s="87" t="s">
        <v>1022</v>
      </c>
      <c r="D44" s="88" t="s">
        <v>120</v>
      </c>
      <c r="E44" s="88" t="s">
        <v>314</v>
      </c>
      <c r="F44" s="87" t="s">
        <v>568</v>
      </c>
      <c r="G44" s="88" t="s">
        <v>569</v>
      </c>
      <c r="H44" s="88" t="s">
        <v>133</v>
      </c>
      <c r="I44" s="90">
        <v>1241.863664</v>
      </c>
      <c r="J44" s="102">
        <v>8105</v>
      </c>
      <c r="K44" s="90"/>
      <c r="L44" s="90">
        <v>100.65304999899999</v>
      </c>
      <c r="M44" s="91">
        <v>1.0664126184923506E-5</v>
      </c>
      <c r="N44" s="91">
        <f t="shared" si="0"/>
        <v>1.144899247054894E-2</v>
      </c>
      <c r="O44" s="91">
        <f>L44/'סכום נכסי הקרן'!$C$42</f>
        <v>9.5382730433594336E-4</v>
      </c>
    </row>
    <row r="45" spans="2:15">
      <c r="B45" s="86" t="s">
        <v>1023</v>
      </c>
      <c r="C45" s="87" t="s">
        <v>1024</v>
      </c>
      <c r="D45" s="88" t="s">
        <v>120</v>
      </c>
      <c r="E45" s="88" t="s">
        <v>314</v>
      </c>
      <c r="F45" s="87" t="s">
        <v>1025</v>
      </c>
      <c r="G45" s="88" t="s">
        <v>518</v>
      </c>
      <c r="H45" s="88" t="s">
        <v>133</v>
      </c>
      <c r="I45" s="90">
        <v>5253.2458589999997</v>
      </c>
      <c r="J45" s="102">
        <v>671</v>
      </c>
      <c r="K45" s="90"/>
      <c r="L45" s="90">
        <v>35.249279712000003</v>
      </c>
      <c r="M45" s="91">
        <v>1.0938312948989652E-5</v>
      </c>
      <c r="N45" s="91">
        <f t="shared" si="0"/>
        <v>4.0095033187665064E-3</v>
      </c>
      <c r="O45" s="91">
        <f>L45/'סכום נכסי הקרן'!$C$42</f>
        <v>3.3403583346768587E-4</v>
      </c>
    </row>
    <row r="46" spans="2:15">
      <c r="B46" s="86" t="s">
        <v>1026</v>
      </c>
      <c r="C46" s="87" t="s">
        <v>1027</v>
      </c>
      <c r="D46" s="88" t="s">
        <v>120</v>
      </c>
      <c r="E46" s="88" t="s">
        <v>314</v>
      </c>
      <c r="F46" s="87" t="s">
        <v>638</v>
      </c>
      <c r="G46" s="88" t="s">
        <v>639</v>
      </c>
      <c r="H46" s="88" t="s">
        <v>133</v>
      </c>
      <c r="I46" s="90">
        <v>5461.0908090000003</v>
      </c>
      <c r="J46" s="102">
        <v>2537</v>
      </c>
      <c r="K46" s="90">
        <v>1.0700570549999999</v>
      </c>
      <c r="L46" s="90">
        <v>139.61793088100001</v>
      </c>
      <c r="M46" s="91">
        <v>1.5286537087376068E-5</v>
      </c>
      <c r="N46" s="91">
        <f t="shared" si="0"/>
        <v>1.5881134644465049E-2</v>
      </c>
      <c r="O46" s="91">
        <f>L46/'סכום נכסי הקרן'!$C$42</f>
        <v>1.3230736142671223E-3</v>
      </c>
    </row>
    <row r="47" spans="2:15">
      <c r="B47" s="92"/>
      <c r="C47" s="87"/>
      <c r="D47" s="87"/>
      <c r="E47" s="87"/>
      <c r="F47" s="87"/>
      <c r="G47" s="87"/>
      <c r="H47" s="87"/>
      <c r="I47" s="90"/>
      <c r="J47" s="102"/>
      <c r="K47" s="87"/>
      <c r="L47" s="87"/>
      <c r="M47" s="87"/>
      <c r="N47" s="91"/>
      <c r="O47" s="87"/>
    </row>
    <row r="48" spans="2:15">
      <c r="B48" s="85" t="s">
        <v>1028</v>
      </c>
      <c r="C48" s="80"/>
      <c r="D48" s="81"/>
      <c r="E48" s="81"/>
      <c r="F48" s="80"/>
      <c r="G48" s="81"/>
      <c r="H48" s="81"/>
      <c r="I48" s="83"/>
      <c r="J48" s="100"/>
      <c r="K48" s="83">
        <v>4.4506114899999991</v>
      </c>
      <c r="L48" s="83">
        <v>1978.4833549459995</v>
      </c>
      <c r="M48" s="84"/>
      <c r="N48" s="84">
        <f t="shared" ref="N48:N79" si="1">IFERROR(L48/$L$11,0)</f>
        <v>0.22504674258860713</v>
      </c>
      <c r="O48" s="84">
        <f>L48/'סכום נכסי הקרן'!$C$42</f>
        <v>1.8748874923714933E-2</v>
      </c>
    </row>
    <row r="49" spans="2:15">
      <c r="B49" s="86" t="s">
        <v>1029</v>
      </c>
      <c r="C49" s="87" t="s">
        <v>1030</v>
      </c>
      <c r="D49" s="88" t="s">
        <v>120</v>
      </c>
      <c r="E49" s="88" t="s">
        <v>314</v>
      </c>
      <c r="F49" s="87" t="s">
        <v>642</v>
      </c>
      <c r="G49" s="88" t="s">
        <v>518</v>
      </c>
      <c r="H49" s="88" t="s">
        <v>133</v>
      </c>
      <c r="I49" s="90">
        <v>2897.746846</v>
      </c>
      <c r="J49" s="102">
        <v>895.2</v>
      </c>
      <c r="K49" s="90"/>
      <c r="L49" s="90">
        <v>25.940629766999997</v>
      </c>
      <c r="M49" s="91">
        <v>1.375031958643587E-5</v>
      </c>
      <c r="N49" s="91">
        <f t="shared" si="1"/>
        <v>2.9506713893581106E-3</v>
      </c>
      <c r="O49" s="91">
        <f>L49/'סכום נכסי הקרן'!$C$42</f>
        <v>2.4582345953431283E-4</v>
      </c>
    </row>
    <row r="50" spans="2:15">
      <c r="B50" s="86" t="s">
        <v>1031</v>
      </c>
      <c r="C50" s="87" t="s">
        <v>1032</v>
      </c>
      <c r="D50" s="88" t="s">
        <v>120</v>
      </c>
      <c r="E50" s="88" t="s">
        <v>314</v>
      </c>
      <c r="F50" s="87" t="s">
        <v>1033</v>
      </c>
      <c r="G50" s="88" t="s">
        <v>454</v>
      </c>
      <c r="H50" s="88" t="s">
        <v>133</v>
      </c>
      <c r="I50" s="90">
        <v>118.17818699999999</v>
      </c>
      <c r="J50" s="102">
        <v>8831</v>
      </c>
      <c r="K50" s="90"/>
      <c r="L50" s="90">
        <v>10.436315677</v>
      </c>
      <c r="M50" s="91">
        <v>8.0530758172126805E-6</v>
      </c>
      <c r="N50" s="91">
        <f t="shared" si="1"/>
        <v>1.1871006353750032E-3</v>
      </c>
      <c r="O50" s="91">
        <f>L50/'סכום נכסי הקרן'!$C$42</f>
        <v>9.889857137454608E-5</v>
      </c>
    </row>
    <row r="51" spans="2:15">
      <c r="B51" s="86" t="s">
        <v>1034</v>
      </c>
      <c r="C51" s="87" t="s">
        <v>1035</v>
      </c>
      <c r="D51" s="88" t="s">
        <v>120</v>
      </c>
      <c r="E51" s="88" t="s">
        <v>314</v>
      </c>
      <c r="F51" s="87" t="s">
        <v>1036</v>
      </c>
      <c r="G51" s="88" t="s">
        <v>639</v>
      </c>
      <c r="H51" s="88" t="s">
        <v>133</v>
      </c>
      <c r="I51" s="90">
        <v>3318.419989</v>
      </c>
      <c r="J51" s="102">
        <v>1220</v>
      </c>
      <c r="K51" s="90">
        <v>0.49759044000000002</v>
      </c>
      <c r="L51" s="90">
        <v>40.982314309000003</v>
      </c>
      <c r="M51" s="91">
        <v>2.6526134972049843E-5</v>
      </c>
      <c r="N51" s="91">
        <f t="shared" si="1"/>
        <v>4.6616193742174015E-3</v>
      </c>
      <c r="O51" s="91">
        <f>L51/'סכום נכסי הקרן'!$C$42</f>
        <v>3.8836429083063256E-4</v>
      </c>
    </row>
    <row r="52" spans="2:15">
      <c r="B52" s="86" t="s">
        <v>1037</v>
      </c>
      <c r="C52" s="87" t="s">
        <v>1038</v>
      </c>
      <c r="D52" s="88" t="s">
        <v>120</v>
      </c>
      <c r="E52" s="88" t="s">
        <v>314</v>
      </c>
      <c r="F52" s="87" t="s">
        <v>1039</v>
      </c>
      <c r="G52" s="88" t="s">
        <v>130</v>
      </c>
      <c r="H52" s="88" t="s">
        <v>133</v>
      </c>
      <c r="I52" s="90">
        <v>492.59695200000004</v>
      </c>
      <c r="J52" s="102">
        <v>703.5</v>
      </c>
      <c r="K52" s="90">
        <v>7.9872626000000002E-2</v>
      </c>
      <c r="L52" s="90">
        <v>3.5452921860000002</v>
      </c>
      <c r="M52" s="91">
        <v>2.496020578281687E-6</v>
      </c>
      <c r="N52" s="91">
        <f t="shared" si="1"/>
        <v>4.0326670223915983E-4</v>
      </c>
      <c r="O52" s="91">
        <f>L52/'סכום נכסי הקרן'!$C$42</f>
        <v>3.3596562537243141E-5</v>
      </c>
    </row>
    <row r="53" spans="2:15">
      <c r="B53" s="86" t="s">
        <v>1040</v>
      </c>
      <c r="C53" s="87" t="s">
        <v>1041</v>
      </c>
      <c r="D53" s="88" t="s">
        <v>120</v>
      </c>
      <c r="E53" s="88" t="s">
        <v>314</v>
      </c>
      <c r="F53" s="87" t="s">
        <v>1042</v>
      </c>
      <c r="G53" s="88" t="s">
        <v>510</v>
      </c>
      <c r="H53" s="88" t="s">
        <v>133</v>
      </c>
      <c r="I53" s="90">
        <v>82.44440800000001</v>
      </c>
      <c r="J53" s="102">
        <v>3174</v>
      </c>
      <c r="K53" s="90"/>
      <c r="L53" s="90">
        <v>2.616785498</v>
      </c>
      <c r="M53" s="91">
        <v>1.4627480834660041E-6</v>
      </c>
      <c r="N53" s="91">
        <f t="shared" si="1"/>
        <v>2.9765175982189628E-4</v>
      </c>
      <c r="O53" s="91">
        <f>L53/'סכום נכסי הקרן'!$C$42</f>
        <v>2.4797673370131627E-5</v>
      </c>
    </row>
    <row r="54" spans="2:15">
      <c r="B54" s="86" t="s">
        <v>1043</v>
      </c>
      <c r="C54" s="87" t="s">
        <v>1044</v>
      </c>
      <c r="D54" s="88" t="s">
        <v>120</v>
      </c>
      <c r="E54" s="88" t="s">
        <v>314</v>
      </c>
      <c r="F54" s="87" t="s">
        <v>1045</v>
      </c>
      <c r="G54" s="88" t="s">
        <v>424</v>
      </c>
      <c r="H54" s="88" t="s">
        <v>133</v>
      </c>
      <c r="I54" s="90">
        <v>202.613473</v>
      </c>
      <c r="J54" s="102">
        <v>9714</v>
      </c>
      <c r="K54" s="90"/>
      <c r="L54" s="90">
        <v>19.681872778000002</v>
      </c>
      <c r="M54" s="91">
        <v>9.3860970941538039E-6</v>
      </c>
      <c r="N54" s="91">
        <f t="shared" si="1"/>
        <v>2.2387559367934005E-3</v>
      </c>
      <c r="O54" s="91">
        <f>L54/'סכום נכסי הקרן'!$C$42</f>
        <v>1.8651305307001867E-4</v>
      </c>
    </row>
    <row r="55" spans="2:15">
      <c r="B55" s="86" t="s">
        <v>1046</v>
      </c>
      <c r="C55" s="87" t="s">
        <v>1047</v>
      </c>
      <c r="D55" s="88" t="s">
        <v>120</v>
      </c>
      <c r="E55" s="88" t="s">
        <v>314</v>
      </c>
      <c r="F55" s="87" t="s">
        <v>653</v>
      </c>
      <c r="G55" s="88" t="s">
        <v>518</v>
      </c>
      <c r="H55" s="88" t="s">
        <v>133</v>
      </c>
      <c r="I55" s="90">
        <v>276.244213</v>
      </c>
      <c r="J55" s="102">
        <v>14130</v>
      </c>
      <c r="K55" s="90"/>
      <c r="L55" s="90">
        <v>39.033307342000001</v>
      </c>
      <c r="M55" s="91">
        <v>2.1848651595566303E-5</v>
      </c>
      <c r="N55" s="91">
        <f t="shared" si="1"/>
        <v>4.4399254852547504E-3</v>
      </c>
      <c r="O55" s="91">
        <f>L55/'סכום נכסי הקרן'!$C$42</f>
        <v>3.6989474558104445E-4</v>
      </c>
    </row>
    <row r="56" spans="2:15">
      <c r="B56" s="86" t="s">
        <v>1048</v>
      </c>
      <c r="C56" s="87" t="s">
        <v>1049</v>
      </c>
      <c r="D56" s="88" t="s">
        <v>120</v>
      </c>
      <c r="E56" s="88" t="s">
        <v>314</v>
      </c>
      <c r="F56" s="87" t="s">
        <v>1050</v>
      </c>
      <c r="G56" s="88" t="s">
        <v>491</v>
      </c>
      <c r="H56" s="88" t="s">
        <v>133</v>
      </c>
      <c r="I56" s="90">
        <v>221.01662899999999</v>
      </c>
      <c r="J56" s="102">
        <v>8579</v>
      </c>
      <c r="K56" s="90"/>
      <c r="L56" s="90">
        <v>18.961016610999998</v>
      </c>
      <c r="M56" s="91">
        <v>6.0834109689739931E-6</v>
      </c>
      <c r="N56" s="91">
        <f t="shared" si="1"/>
        <v>2.1567606388027899E-3</v>
      </c>
      <c r="O56" s="91">
        <f>L56/'סכום נכסי הקרן'!$C$42</f>
        <v>1.7968194070342485E-4</v>
      </c>
    </row>
    <row r="57" spans="2:15">
      <c r="B57" s="86" t="s">
        <v>1051</v>
      </c>
      <c r="C57" s="87" t="s">
        <v>1052</v>
      </c>
      <c r="D57" s="88" t="s">
        <v>120</v>
      </c>
      <c r="E57" s="88" t="s">
        <v>314</v>
      </c>
      <c r="F57" s="87" t="s">
        <v>666</v>
      </c>
      <c r="G57" s="88" t="s">
        <v>518</v>
      </c>
      <c r="H57" s="88" t="s">
        <v>133</v>
      </c>
      <c r="I57" s="90">
        <v>56.540722000000002</v>
      </c>
      <c r="J57" s="102">
        <v>3120</v>
      </c>
      <c r="K57" s="90">
        <v>5.1683083000000005E-2</v>
      </c>
      <c r="L57" s="90">
        <v>1.8157536190000001</v>
      </c>
      <c r="M57" s="91">
        <v>9.8312882752864684E-7</v>
      </c>
      <c r="N57" s="91">
        <f t="shared" si="1"/>
        <v>2.0653670715899347E-4</v>
      </c>
      <c r="O57" s="91">
        <f>L57/'סכום נכסי הקרן'!$C$42</f>
        <v>1.7206784888944851E-5</v>
      </c>
    </row>
    <row r="58" spans="2:15">
      <c r="B58" s="86" t="s">
        <v>1053</v>
      </c>
      <c r="C58" s="87" t="s">
        <v>1054</v>
      </c>
      <c r="D58" s="88" t="s">
        <v>120</v>
      </c>
      <c r="E58" s="88" t="s">
        <v>314</v>
      </c>
      <c r="F58" s="87" t="s">
        <v>1055</v>
      </c>
      <c r="G58" s="88" t="s">
        <v>510</v>
      </c>
      <c r="H58" s="88" t="s">
        <v>133</v>
      </c>
      <c r="I58" s="90">
        <v>16.14293</v>
      </c>
      <c r="J58" s="102">
        <v>4494</v>
      </c>
      <c r="K58" s="90"/>
      <c r="L58" s="90">
        <v>0.72546328000000004</v>
      </c>
      <c r="M58" s="91">
        <v>8.917990044379664E-7</v>
      </c>
      <c r="N58" s="91">
        <f t="shared" si="1"/>
        <v>8.2519343730391264E-5</v>
      </c>
      <c r="O58" s="91">
        <f>L58/'סכום נכסי הקרן'!$C$42</f>
        <v>6.8747711546146545E-6</v>
      </c>
    </row>
    <row r="59" spans="2:15">
      <c r="B59" s="86" t="s">
        <v>1056</v>
      </c>
      <c r="C59" s="87" t="s">
        <v>1057</v>
      </c>
      <c r="D59" s="88" t="s">
        <v>120</v>
      </c>
      <c r="E59" s="88" t="s">
        <v>314</v>
      </c>
      <c r="F59" s="87" t="s">
        <v>621</v>
      </c>
      <c r="G59" s="88" t="s">
        <v>348</v>
      </c>
      <c r="H59" s="88" t="s">
        <v>133</v>
      </c>
      <c r="I59" s="90">
        <v>11973.491820000001</v>
      </c>
      <c r="J59" s="102">
        <v>98.1</v>
      </c>
      <c r="K59" s="90"/>
      <c r="L59" s="90">
        <v>11.745995474999997</v>
      </c>
      <c r="M59" s="91">
        <v>3.7341139904268128E-6</v>
      </c>
      <c r="N59" s="91">
        <f t="shared" si="1"/>
        <v>1.3360729133763257E-3</v>
      </c>
      <c r="O59" s="91">
        <f>L59/'סכום נכסי הקרן'!$C$42</f>
        <v>1.1130960463466082E-4</v>
      </c>
    </row>
    <row r="60" spans="2:15">
      <c r="B60" s="86" t="s">
        <v>1058</v>
      </c>
      <c r="C60" s="87" t="s">
        <v>1059</v>
      </c>
      <c r="D60" s="88" t="s">
        <v>120</v>
      </c>
      <c r="E60" s="88" t="s">
        <v>314</v>
      </c>
      <c r="F60" s="87" t="s">
        <v>521</v>
      </c>
      <c r="G60" s="88" t="s">
        <v>510</v>
      </c>
      <c r="H60" s="88" t="s">
        <v>133</v>
      </c>
      <c r="I60" s="90">
        <v>2351.9709549999998</v>
      </c>
      <c r="J60" s="102">
        <v>1185</v>
      </c>
      <c r="K60" s="90"/>
      <c r="L60" s="90">
        <v>27.870855818999999</v>
      </c>
      <c r="M60" s="91">
        <v>1.3180393276185908E-5</v>
      </c>
      <c r="N60" s="91">
        <f t="shared" si="1"/>
        <v>3.1702290037177849E-3</v>
      </c>
      <c r="O60" s="91">
        <f>L60/'סכום נכסי הקרן'!$C$42</f>
        <v>2.6411502955585179E-4</v>
      </c>
    </row>
    <row r="61" spans="2:15">
      <c r="B61" s="86" t="s">
        <v>1060</v>
      </c>
      <c r="C61" s="87" t="s">
        <v>1061</v>
      </c>
      <c r="D61" s="88" t="s">
        <v>120</v>
      </c>
      <c r="E61" s="88" t="s">
        <v>314</v>
      </c>
      <c r="F61" s="87" t="s">
        <v>490</v>
      </c>
      <c r="G61" s="88" t="s">
        <v>491</v>
      </c>
      <c r="H61" s="88" t="s">
        <v>133</v>
      </c>
      <c r="I61" s="90">
        <v>36408.545821</v>
      </c>
      <c r="J61" s="102">
        <v>60.9</v>
      </c>
      <c r="K61" s="90"/>
      <c r="L61" s="90">
        <v>22.172804403999997</v>
      </c>
      <c r="M61" s="91">
        <v>2.8782469150043927E-5</v>
      </c>
      <c r="N61" s="91">
        <f t="shared" si="1"/>
        <v>2.5220921837427923E-3</v>
      </c>
      <c r="O61" s="91">
        <f>L61/'סכום נכסי הקרן'!$C$42</f>
        <v>2.1011808638134234E-4</v>
      </c>
    </row>
    <row r="62" spans="2:15">
      <c r="B62" s="86" t="s">
        <v>1062</v>
      </c>
      <c r="C62" s="87" t="s">
        <v>1063</v>
      </c>
      <c r="D62" s="88" t="s">
        <v>120</v>
      </c>
      <c r="E62" s="88" t="s">
        <v>314</v>
      </c>
      <c r="F62" s="87" t="s">
        <v>1064</v>
      </c>
      <c r="G62" s="88" t="s">
        <v>559</v>
      </c>
      <c r="H62" s="88" t="s">
        <v>133</v>
      </c>
      <c r="I62" s="90">
        <v>2086.1280099999999</v>
      </c>
      <c r="J62" s="102">
        <v>762</v>
      </c>
      <c r="K62" s="90"/>
      <c r="L62" s="90">
        <v>15.896295438999999</v>
      </c>
      <c r="M62" s="91">
        <v>1.1738095638531422E-5</v>
      </c>
      <c r="N62" s="91">
        <f t="shared" si="1"/>
        <v>1.8081574954016855E-3</v>
      </c>
      <c r="O62" s="91">
        <f>L62/'סכום נכסי הקרן'!$C$42</f>
        <v>1.5063945531367169E-4</v>
      </c>
    </row>
    <row r="63" spans="2:15">
      <c r="B63" s="86" t="s">
        <v>1065</v>
      </c>
      <c r="C63" s="87" t="s">
        <v>1066</v>
      </c>
      <c r="D63" s="88" t="s">
        <v>120</v>
      </c>
      <c r="E63" s="88" t="s">
        <v>314</v>
      </c>
      <c r="F63" s="87" t="s">
        <v>1067</v>
      </c>
      <c r="G63" s="88" t="s">
        <v>128</v>
      </c>
      <c r="H63" s="88" t="s">
        <v>133</v>
      </c>
      <c r="I63" s="90">
        <v>127.13377800000001</v>
      </c>
      <c r="J63" s="102">
        <v>3586</v>
      </c>
      <c r="K63" s="90"/>
      <c r="L63" s="90">
        <v>4.5590172879999997</v>
      </c>
      <c r="M63" s="91">
        <v>4.6452728363566478E-6</v>
      </c>
      <c r="N63" s="91">
        <f t="shared" si="1"/>
        <v>5.185749920537234E-4</v>
      </c>
      <c r="O63" s="91">
        <f>L63/'סכום נכסי הקרן'!$C$42</f>
        <v>4.3203014417121054E-5</v>
      </c>
    </row>
    <row r="64" spans="2:15">
      <c r="B64" s="86" t="s">
        <v>1068</v>
      </c>
      <c r="C64" s="87" t="s">
        <v>1069</v>
      </c>
      <c r="D64" s="88" t="s">
        <v>120</v>
      </c>
      <c r="E64" s="88" t="s">
        <v>314</v>
      </c>
      <c r="F64" s="87" t="s">
        <v>1070</v>
      </c>
      <c r="G64" s="88" t="s">
        <v>154</v>
      </c>
      <c r="H64" s="88" t="s">
        <v>133</v>
      </c>
      <c r="I64" s="90">
        <v>189.90918600000001</v>
      </c>
      <c r="J64" s="102">
        <v>14230</v>
      </c>
      <c r="K64" s="90"/>
      <c r="L64" s="90">
        <v>27.024077145</v>
      </c>
      <c r="M64" s="91">
        <v>7.3882455858535055E-6</v>
      </c>
      <c r="N64" s="91">
        <f t="shared" si="1"/>
        <v>3.0739103858225124E-3</v>
      </c>
      <c r="O64" s="91">
        <f>L64/'סכום נכסי הקרן'!$C$42</f>
        <v>2.5609062671859439E-4</v>
      </c>
    </row>
    <row r="65" spans="2:15">
      <c r="B65" s="86" t="s">
        <v>1071</v>
      </c>
      <c r="C65" s="87" t="s">
        <v>1072</v>
      </c>
      <c r="D65" s="88" t="s">
        <v>120</v>
      </c>
      <c r="E65" s="88" t="s">
        <v>314</v>
      </c>
      <c r="F65" s="87" t="s">
        <v>626</v>
      </c>
      <c r="G65" s="88" t="s">
        <v>518</v>
      </c>
      <c r="H65" s="88" t="s">
        <v>133</v>
      </c>
      <c r="I65" s="90">
        <v>226.17796300000001</v>
      </c>
      <c r="J65" s="102">
        <v>20430</v>
      </c>
      <c r="K65" s="90"/>
      <c r="L65" s="90">
        <v>46.208157827000001</v>
      </c>
      <c r="M65" s="91">
        <v>1.2089989448826112E-5</v>
      </c>
      <c r="N65" s="91">
        <f t="shared" si="1"/>
        <v>5.2560439156539834E-3</v>
      </c>
      <c r="O65" s="91">
        <f>L65/'סכום נכסי הקרן'!$C$42</f>
        <v>4.3788640899500932E-4</v>
      </c>
    </row>
    <row r="66" spans="2:15">
      <c r="B66" s="86" t="s">
        <v>1073</v>
      </c>
      <c r="C66" s="87" t="s">
        <v>1074</v>
      </c>
      <c r="D66" s="88" t="s">
        <v>120</v>
      </c>
      <c r="E66" s="88" t="s">
        <v>314</v>
      </c>
      <c r="F66" s="87" t="s">
        <v>1075</v>
      </c>
      <c r="G66" s="88" t="s">
        <v>129</v>
      </c>
      <c r="H66" s="88" t="s">
        <v>133</v>
      </c>
      <c r="I66" s="90">
        <v>159.35980799999999</v>
      </c>
      <c r="J66" s="102">
        <v>26300</v>
      </c>
      <c r="K66" s="90"/>
      <c r="L66" s="90">
        <v>41.911629443999999</v>
      </c>
      <c r="M66" s="91">
        <v>2.7412397622673463E-5</v>
      </c>
      <c r="N66" s="91">
        <f t="shared" si="1"/>
        <v>4.7673262751358322E-3</v>
      </c>
      <c r="O66" s="91">
        <f>L66/'סכום נכסי הקרן'!$C$42</f>
        <v>3.9717084115478517E-4</v>
      </c>
    </row>
    <row r="67" spans="2:15">
      <c r="B67" s="86" t="s">
        <v>1076</v>
      </c>
      <c r="C67" s="87" t="s">
        <v>1077</v>
      </c>
      <c r="D67" s="88" t="s">
        <v>120</v>
      </c>
      <c r="E67" s="88" t="s">
        <v>314</v>
      </c>
      <c r="F67" s="87" t="s">
        <v>1078</v>
      </c>
      <c r="G67" s="88" t="s">
        <v>518</v>
      </c>
      <c r="H67" s="88" t="s">
        <v>133</v>
      </c>
      <c r="I67" s="90">
        <v>146.289579</v>
      </c>
      <c r="J67" s="102">
        <v>7144</v>
      </c>
      <c r="K67" s="90">
        <v>0.18747931199999998</v>
      </c>
      <c r="L67" s="90">
        <v>10.638406847000001</v>
      </c>
      <c r="M67" s="91">
        <v>4.6869813456067726E-6</v>
      </c>
      <c r="N67" s="91">
        <f t="shared" si="1"/>
        <v>1.2100879197515565E-3</v>
      </c>
      <c r="O67" s="91">
        <f>L67/'סכום נכסי הקרן'!$C$42</f>
        <v>1.0081366561076756E-4</v>
      </c>
    </row>
    <row r="68" spans="2:15">
      <c r="B68" s="86" t="s">
        <v>1079</v>
      </c>
      <c r="C68" s="87" t="s">
        <v>1080</v>
      </c>
      <c r="D68" s="88" t="s">
        <v>120</v>
      </c>
      <c r="E68" s="88" t="s">
        <v>314</v>
      </c>
      <c r="F68" s="87" t="s">
        <v>1081</v>
      </c>
      <c r="G68" s="88" t="s">
        <v>1082</v>
      </c>
      <c r="H68" s="88" t="s">
        <v>133</v>
      </c>
      <c r="I68" s="90">
        <v>2074.8784439999999</v>
      </c>
      <c r="J68" s="102">
        <v>3650</v>
      </c>
      <c r="K68" s="90">
        <v>0.84135698599999997</v>
      </c>
      <c r="L68" s="90">
        <v>76.574420203999992</v>
      </c>
      <c r="M68" s="91">
        <v>2.9012340321405648E-5</v>
      </c>
      <c r="N68" s="91">
        <f t="shared" si="1"/>
        <v>8.7101181768556128E-3</v>
      </c>
      <c r="O68" s="91">
        <f>L68/'סכום נכסי הקרן'!$C$42</f>
        <v>7.2564887805183021E-4</v>
      </c>
    </row>
    <row r="69" spans="2:15">
      <c r="B69" s="86" t="s">
        <v>1083</v>
      </c>
      <c r="C69" s="87" t="s">
        <v>1084</v>
      </c>
      <c r="D69" s="88" t="s">
        <v>120</v>
      </c>
      <c r="E69" s="88" t="s">
        <v>314</v>
      </c>
      <c r="F69" s="87" t="s">
        <v>1085</v>
      </c>
      <c r="G69" s="88" t="s">
        <v>155</v>
      </c>
      <c r="H69" s="88" t="s">
        <v>133</v>
      </c>
      <c r="I69" s="90">
        <v>955.3112450000001</v>
      </c>
      <c r="J69" s="102">
        <v>1985</v>
      </c>
      <c r="K69" s="90"/>
      <c r="L69" s="90">
        <v>18.962928209999998</v>
      </c>
      <c r="M69" s="91">
        <v>7.2307621490852836E-6</v>
      </c>
      <c r="N69" s="91">
        <f t="shared" si="1"/>
        <v>2.1569780776440166E-3</v>
      </c>
      <c r="O69" s="91">
        <f>L69/'סכום נכסי הקרן'!$C$42</f>
        <v>1.7970005575628374E-4</v>
      </c>
    </row>
    <row r="70" spans="2:15">
      <c r="B70" s="86" t="s">
        <v>1086</v>
      </c>
      <c r="C70" s="87" t="s">
        <v>1087</v>
      </c>
      <c r="D70" s="88" t="s">
        <v>120</v>
      </c>
      <c r="E70" s="88" t="s">
        <v>314</v>
      </c>
      <c r="F70" s="87" t="s">
        <v>1088</v>
      </c>
      <c r="G70" s="88" t="s">
        <v>1082</v>
      </c>
      <c r="H70" s="88" t="s">
        <v>133</v>
      </c>
      <c r="I70" s="90">
        <v>529.23375799999997</v>
      </c>
      <c r="J70" s="102">
        <v>14920</v>
      </c>
      <c r="K70" s="90">
        <v>0.66154219699999994</v>
      </c>
      <c r="L70" s="90">
        <v>79.623218874000003</v>
      </c>
      <c r="M70" s="91">
        <v>2.3077713866549464E-5</v>
      </c>
      <c r="N70" s="91">
        <f t="shared" si="1"/>
        <v>9.056910181841021E-3</v>
      </c>
      <c r="O70" s="91">
        <f>L70/'סכום נכסי הקרן'!$C$42</f>
        <v>7.545404756427428E-4</v>
      </c>
    </row>
    <row r="71" spans="2:15">
      <c r="B71" s="86" t="s">
        <v>1089</v>
      </c>
      <c r="C71" s="87" t="s">
        <v>1090</v>
      </c>
      <c r="D71" s="88" t="s">
        <v>120</v>
      </c>
      <c r="E71" s="88" t="s">
        <v>314</v>
      </c>
      <c r="F71" s="87" t="s">
        <v>1091</v>
      </c>
      <c r="G71" s="88" t="s">
        <v>424</v>
      </c>
      <c r="H71" s="88" t="s">
        <v>133</v>
      </c>
      <c r="I71" s="90">
        <v>190.00171499999999</v>
      </c>
      <c r="J71" s="102">
        <v>16530</v>
      </c>
      <c r="K71" s="90"/>
      <c r="L71" s="90">
        <v>31.407283446000001</v>
      </c>
      <c r="M71" s="91">
        <v>1.3114546592802526E-5</v>
      </c>
      <c r="N71" s="91">
        <f t="shared" si="1"/>
        <v>3.5724873880843442E-3</v>
      </c>
      <c r="O71" s="91">
        <f>L71/'סכום נכסי הקרן'!$C$42</f>
        <v>2.976275880970394E-4</v>
      </c>
    </row>
    <row r="72" spans="2:15">
      <c r="B72" s="86" t="s">
        <v>1092</v>
      </c>
      <c r="C72" s="87" t="s">
        <v>1093</v>
      </c>
      <c r="D72" s="88" t="s">
        <v>120</v>
      </c>
      <c r="E72" s="88" t="s">
        <v>314</v>
      </c>
      <c r="F72" s="87" t="s">
        <v>1094</v>
      </c>
      <c r="G72" s="88" t="s">
        <v>130</v>
      </c>
      <c r="H72" s="88" t="s">
        <v>133</v>
      </c>
      <c r="I72" s="90">
        <v>1375.1021840000001</v>
      </c>
      <c r="J72" s="102">
        <v>1500</v>
      </c>
      <c r="K72" s="90"/>
      <c r="L72" s="90">
        <v>20.626532759</v>
      </c>
      <c r="M72" s="91">
        <v>6.8671657341848468E-6</v>
      </c>
      <c r="N72" s="91">
        <f t="shared" si="1"/>
        <v>2.3462082694331496E-3</v>
      </c>
      <c r="O72" s="91">
        <f>L72/'סכום נכסי הקרן'!$C$42</f>
        <v>1.9546501710091712E-4</v>
      </c>
    </row>
    <row r="73" spans="2:15">
      <c r="B73" s="86" t="s">
        <v>1095</v>
      </c>
      <c r="C73" s="87" t="s">
        <v>1096</v>
      </c>
      <c r="D73" s="88" t="s">
        <v>120</v>
      </c>
      <c r="E73" s="88" t="s">
        <v>314</v>
      </c>
      <c r="F73" s="87" t="s">
        <v>1097</v>
      </c>
      <c r="G73" s="88" t="s">
        <v>518</v>
      </c>
      <c r="H73" s="88" t="s">
        <v>133</v>
      </c>
      <c r="I73" s="90">
        <v>3487.3091140000006</v>
      </c>
      <c r="J73" s="102">
        <v>653</v>
      </c>
      <c r="K73" s="90">
        <v>0.28812845300000001</v>
      </c>
      <c r="L73" s="90">
        <v>23.060256968000001</v>
      </c>
      <c r="M73" s="91">
        <v>1.1525085893524409E-5</v>
      </c>
      <c r="N73" s="91">
        <f t="shared" si="1"/>
        <v>2.6230373386417877E-3</v>
      </c>
      <c r="O73" s="91">
        <f>L73/'סכום נכסי הקרן'!$C$42</f>
        <v>2.1852793076116548E-4</v>
      </c>
    </row>
    <row r="74" spans="2:15">
      <c r="B74" s="86" t="s">
        <v>1098</v>
      </c>
      <c r="C74" s="87" t="s">
        <v>1099</v>
      </c>
      <c r="D74" s="88" t="s">
        <v>120</v>
      </c>
      <c r="E74" s="88" t="s">
        <v>314</v>
      </c>
      <c r="F74" s="87" t="s">
        <v>582</v>
      </c>
      <c r="G74" s="88" t="s">
        <v>127</v>
      </c>
      <c r="H74" s="88" t="s">
        <v>133</v>
      </c>
      <c r="I74" s="90">
        <v>94031.727180999995</v>
      </c>
      <c r="J74" s="102">
        <v>126</v>
      </c>
      <c r="K74" s="90"/>
      <c r="L74" s="90">
        <v>118.479976249</v>
      </c>
      <c r="M74" s="91">
        <v>3.629928083281091E-5</v>
      </c>
      <c r="N74" s="91">
        <f t="shared" si="1"/>
        <v>1.3476753620472457E-2</v>
      </c>
      <c r="O74" s="91">
        <f>L74/'סכום נכסי הקרן'!$C$42</f>
        <v>1.1227621653242801E-3</v>
      </c>
    </row>
    <row r="75" spans="2:15">
      <c r="B75" s="86" t="s">
        <v>1100</v>
      </c>
      <c r="C75" s="87" t="s">
        <v>1101</v>
      </c>
      <c r="D75" s="88" t="s">
        <v>120</v>
      </c>
      <c r="E75" s="88" t="s">
        <v>314</v>
      </c>
      <c r="F75" s="87" t="s">
        <v>384</v>
      </c>
      <c r="G75" s="88" t="s">
        <v>338</v>
      </c>
      <c r="H75" s="88" t="s">
        <v>133</v>
      </c>
      <c r="I75" s="90">
        <v>50.694241000000005</v>
      </c>
      <c r="J75" s="102">
        <v>59120</v>
      </c>
      <c r="K75" s="90"/>
      <c r="L75" s="90">
        <v>29.970435282000004</v>
      </c>
      <c r="M75" s="91">
        <v>9.3810541505610041E-6</v>
      </c>
      <c r="N75" s="91">
        <f t="shared" si="1"/>
        <v>3.4090500773310043E-3</v>
      </c>
      <c r="O75" s="91">
        <f>L75/'סכום נכסי הקרן'!$C$42</f>
        <v>2.8401145812361302E-4</v>
      </c>
    </row>
    <row r="76" spans="2:15">
      <c r="B76" s="86" t="s">
        <v>1102</v>
      </c>
      <c r="C76" s="87" t="s">
        <v>1103</v>
      </c>
      <c r="D76" s="88" t="s">
        <v>120</v>
      </c>
      <c r="E76" s="88" t="s">
        <v>314</v>
      </c>
      <c r="F76" s="87" t="s">
        <v>1104</v>
      </c>
      <c r="G76" s="88" t="s">
        <v>454</v>
      </c>
      <c r="H76" s="88" t="s">
        <v>133</v>
      </c>
      <c r="I76" s="90">
        <v>620.25552000000005</v>
      </c>
      <c r="J76" s="102">
        <v>4874</v>
      </c>
      <c r="K76" s="90"/>
      <c r="L76" s="90">
        <v>30.231254053000001</v>
      </c>
      <c r="M76" s="91">
        <v>7.8482656335079454E-6</v>
      </c>
      <c r="N76" s="91">
        <f t="shared" si="1"/>
        <v>3.4387174559686756E-3</v>
      </c>
      <c r="O76" s="91">
        <f>L76/'סכום נכסי הקרן'!$C$42</f>
        <v>2.8648307786355743E-4</v>
      </c>
    </row>
    <row r="77" spans="2:15">
      <c r="B77" s="86" t="s">
        <v>1105</v>
      </c>
      <c r="C77" s="87" t="s">
        <v>1106</v>
      </c>
      <c r="D77" s="88" t="s">
        <v>120</v>
      </c>
      <c r="E77" s="88" t="s">
        <v>314</v>
      </c>
      <c r="F77" s="87" t="s">
        <v>464</v>
      </c>
      <c r="G77" s="88" t="s">
        <v>338</v>
      </c>
      <c r="H77" s="88" t="s">
        <v>133</v>
      </c>
      <c r="I77" s="90">
        <v>495.58454599999999</v>
      </c>
      <c r="J77" s="102">
        <v>7670</v>
      </c>
      <c r="K77" s="90"/>
      <c r="L77" s="90">
        <v>38.011334662000003</v>
      </c>
      <c r="M77" s="91">
        <v>1.3588692067893811E-5</v>
      </c>
      <c r="N77" s="91">
        <f t="shared" si="1"/>
        <v>4.323679057366644E-3</v>
      </c>
      <c r="O77" s="91">
        <f>L77/'סכום נכסי הקרן'!$C$42</f>
        <v>3.6021013645614399E-4</v>
      </c>
    </row>
    <row r="78" spans="2:15">
      <c r="B78" s="86" t="s">
        <v>1107</v>
      </c>
      <c r="C78" s="87" t="s">
        <v>1108</v>
      </c>
      <c r="D78" s="88" t="s">
        <v>120</v>
      </c>
      <c r="E78" s="88" t="s">
        <v>314</v>
      </c>
      <c r="F78" s="87" t="s">
        <v>1109</v>
      </c>
      <c r="G78" s="88" t="s">
        <v>1082</v>
      </c>
      <c r="H78" s="88" t="s">
        <v>133</v>
      </c>
      <c r="I78" s="90">
        <v>1382.6412339999997</v>
      </c>
      <c r="J78" s="102">
        <v>6316</v>
      </c>
      <c r="K78" s="90">
        <v>0.81575832800000003</v>
      </c>
      <c r="L78" s="90">
        <v>88.143378696999989</v>
      </c>
      <c r="M78" s="91">
        <v>2.1766310565794477E-5</v>
      </c>
      <c r="N78" s="91">
        <f t="shared" si="1"/>
        <v>1.002605364706507E-2</v>
      </c>
      <c r="O78" s="91">
        <f>L78/'סכום נכסי הקרן'!$C$42</f>
        <v>8.3528081164412809E-4</v>
      </c>
    </row>
    <row r="79" spans="2:15">
      <c r="B79" s="86" t="s">
        <v>1110</v>
      </c>
      <c r="C79" s="87" t="s">
        <v>1111</v>
      </c>
      <c r="D79" s="88" t="s">
        <v>120</v>
      </c>
      <c r="E79" s="88" t="s">
        <v>314</v>
      </c>
      <c r="F79" s="87" t="s">
        <v>1112</v>
      </c>
      <c r="G79" s="88" t="s">
        <v>1113</v>
      </c>
      <c r="H79" s="88" t="s">
        <v>133</v>
      </c>
      <c r="I79" s="90">
        <v>1717.119897</v>
      </c>
      <c r="J79" s="102">
        <v>3813</v>
      </c>
      <c r="K79" s="90"/>
      <c r="L79" s="90">
        <v>65.473781653000003</v>
      </c>
      <c r="M79" s="91">
        <v>1.5671060530086395E-5</v>
      </c>
      <c r="N79" s="91">
        <f t="shared" si="1"/>
        <v>7.4474527415812029E-3</v>
      </c>
      <c r="O79" s="91">
        <f>L79/'סכום נכסי הקרן'!$C$42</f>
        <v>6.2045492570152226E-4</v>
      </c>
    </row>
    <row r="80" spans="2:15">
      <c r="B80" s="86" t="s">
        <v>1114</v>
      </c>
      <c r="C80" s="87" t="s">
        <v>1115</v>
      </c>
      <c r="D80" s="88" t="s">
        <v>120</v>
      </c>
      <c r="E80" s="88" t="s">
        <v>314</v>
      </c>
      <c r="F80" s="87" t="s">
        <v>500</v>
      </c>
      <c r="G80" s="88" t="s">
        <v>501</v>
      </c>
      <c r="H80" s="88" t="s">
        <v>133</v>
      </c>
      <c r="I80" s="90">
        <v>15.279559000000001</v>
      </c>
      <c r="J80" s="102">
        <v>45570</v>
      </c>
      <c r="K80" s="90"/>
      <c r="L80" s="90">
        <v>6.9628950249999999</v>
      </c>
      <c r="M80" s="91">
        <v>5.1675228723598544E-6</v>
      </c>
      <c r="N80" s="91">
        <f t="shared" ref="N80:N109" si="2">IFERROR(L80/$L$11,0)</f>
        <v>7.9200911164877463E-4</v>
      </c>
      <c r="O80" s="91">
        <f>L80/'סכום נכסי הקרן'!$C$42</f>
        <v>6.5983091343341157E-5</v>
      </c>
    </row>
    <row r="81" spans="2:15">
      <c r="B81" s="86" t="s">
        <v>1116</v>
      </c>
      <c r="C81" s="87" t="s">
        <v>1117</v>
      </c>
      <c r="D81" s="88" t="s">
        <v>120</v>
      </c>
      <c r="E81" s="88" t="s">
        <v>314</v>
      </c>
      <c r="F81" s="87" t="s">
        <v>1118</v>
      </c>
      <c r="G81" s="88" t="s">
        <v>454</v>
      </c>
      <c r="H81" s="88" t="s">
        <v>133</v>
      </c>
      <c r="I81" s="90">
        <v>587.65822000000003</v>
      </c>
      <c r="J81" s="102">
        <v>7300</v>
      </c>
      <c r="K81" s="90"/>
      <c r="L81" s="90">
        <v>42.899050072000001</v>
      </c>
      <c r="M81" s="91">
        <v>9.4962772496037278E-6</v>
      </c>
      <c r="N81" s="91">
        <f t="shared" si="2"/>
        <v>4.8796425073349458E-3</v>
      </c>
      <c r="O81" s="91">
        <f>L81/'סכום נכסי הקרן'!$C$42</f>
        <v>4.0652802164618909E-4</v>
      </c>
    </row>
    <row r="82" spans="2:15">
      <c r="B82" s="86" t="s">
        <v>1119</v>
      </c>
      <c r="C82" s="87" t="s">
        <v>1120</v>
      </c>
      <c r="D82" s="88" t="s">
        <v>120</v>
      </c>
      <c r="E82" s="88" t="s">
        <v>314</v>
      </c>
      <c r="F82" s="87" t="s">
        <v>551</v>
      </c>
      <c r="G82" s="88" t="s">
        <v>338</v>
      </c>
      <c r="H82" s="88" t="s">
        <v>133</v>
      </c>
      <c r="I82" s="90">
        <v>18533.497222999998</v>
      </c>
      <c r="J82" s="102">
        <v>160</v>
      </c>
      <c r="K82" s="90">
        <v>0.53721194999999999</v>
      </c>
      <c r="L82" s="90">
        <v>30.190807505999999</v>
      </c>
      <c r="M82" s="91">
        <v>2.6860765941243407E-5</v>
      </c>
      <c r="N82" s="91">
        <f t="shared" si="2"/>
        <v>3.4341167785717427E-3</v>
      </c>
      <c r="O82" s="91">
        <f>L82/'סכום נכסי הקרן'!$C$42</f>
        <v>2.8609979071135398E-4</v>
      </c>
    </row>
    <row r="83" spans="2:15">
      <c r="B83" s="86" t="s">
        <v>1121</v>
      </c>
      <c r="C83" s="87" t="s">
        <v>1122</v>
      </c>
      <c r="D83" s="88" t="s">
        <v>120</v>
      </c>
      <c r="E83" s="88" t="s">
        <v>314</v>
      </c>
      <c r="F83" s="87" t="s">
        <v>556</v>
      </c>
      <c r="G83" s="88" t="s">
        <v>348</v>
      </c>
      <c r="H83" s="88" t="s">
        <v>133</v>
      </c>
      <c r="I83" s="90">
        <v>4316.3049629999996</v>
      </c>
      <c r="J83" s="102">
        <v>416.9</v>
      </c>
      <c r="K83" s="90"/>
      <c r="L83" s="90">
        <v>17.994675391000001</v>
      </c>
      <c r="M83" s="91">
        <v>7.5460425910545822E-6</v>
      </c>
      <c r="N83" s="91">
        <f t="shared" si="2"/>
        <v>2.0468421281181065E-3</v>
      </c>
      <c r="O83" s="91">
        <f>L83/'סכום נכסי הקרן'!$C$42</f>
        <v>1.7052451685039245E-4</v>
      </c>
    </row>
    <row r="84" spans="2:15">
      <c r="B84" s="86" t="s">
        <v>1123</v>
      </c>
      <c r="C84" s="87" t="s">
        <v>1124</v>
      </c>
      <c r="D84" s="88" t="s">
        <v>120</v>
      </c>
      <c r="E84" s="88" t="s">
        <v>314</v>
      </c>
      <c r="F84" s="87" t="s">
        <v>1125</v>
      </c>
      <c r="G84" s="88" t="s">
        <v>127</v>
      </c>
      <c r="H84" s="88" t="s">
        <v>133</v>
      </c>
      <c r="I84" s="90">
        <v>310.57823200000001</v>
      </c>
      <c r="J84" s="102">
        <v>1796</v>
      </c>
      <c r="K84" s="90"/>
      <c r="L84" s="90">
        <v>5.5779850470000003</v>
      </c>
      <c r="M84" s="91">
        <v>3.3148559887636225E-6</v>
      </c>
      <c r="N84" s="91">
        <f t="shared" si="2"/>
        <v>6.3447961889452999E-4</v>
      </c>
      <c r="O84" s="91">
        <f>L84/'סכום נכסי הקרן'!$C$42</f>
        <v>5.2859147746233925E-5</v>
      </c>
    </row>
    <row r="85" spans="2:15">
      <c r="B85" s="86" t="s">
        <v>1126</v>
      </c>
      <c r="C85" s="87" t="s">
        <v>1127</v>
      </c>
      <c r="D85" s="88" t="s">
        <v>120</v>
      </c>
      <c r="E85" s="88" t="s">
        <v>314</v>
      </c>
      <c r="F85" s="87" t="s">
        <v>1128</v>
      </c>
      <c r="G85" s="88" t="s">
        <v>157</v>
      </c>
      <c r="H85" s="88" t="s">
        <v>133</v>
      </c>
      <c r="I85" s="90">
        <v>205.82487499999999</v>
      </c>
      <c r="J85" s="102">
        <v>6095</v>
      </c>
      <c r="K85" s="90"/>
      <c r="L85" s="90">
        <v>12.545026143999998</v>
      </c>
      <c r="M85" s="91">
        <v>6.2454439257866331E-6</v>
      </c>
      <c r="N85" s="91">
        <f t="shared" si="2"/>
        <v>1.4269603342066887E-3</v>
      </c>
      <c r="O85" s="91">
        <f>L85/'סכום נכסי הקרן'!$C$42</f>
        <v>1.1888152887442889E-4</v>
      </c>
    </row>
    <row r="86" spans="2:15">
      <c r="B86" s="86" t="s">
        <v>1129</v>
      </c>
      <c r="C86" s="87" t="s">
        <v>1130</v>
      </c>
      <c r="D86" s="88" t="s">
        <v>120</v>
      </c>
      <c r="E86" s="88" t="s">
        <v>314</v>
      </c>
      <c r="F86" s="87" t="s">
        <v>1131</v>
      </c>
      <c r="G86" s="88" t="s">
        <v>129</v>
      </c>
      <c r="H86" s="88" t="s">
        <v>133</v>
      </c>
      <c r="I86" s="90">
        <v>14748.904818000003</v>
      </c>
      <c r="J86" s="102">
        <v>181</v>
      </c>
      <c r="K86" s="90">
        <v>0.48998811499999995</v>
      </c>
      <c r="L86" s="90">
        <v>27.185505836000001</v>
      </c>
      <c r="M86" s="91">
        <v>2.8993141105214903E-5</v>
      </c>
      <c r="N86" s="91">
        <f t="shared" si="2"/>
        <v>3.0922724311634926E-3</v>
      </c>
      <c r="O86" s="91">
        <f>L86/'סכום נכסי הקרן'!$C$42</f>
        <v>2.576203875473079E-4</v>
      </c>
    </row>
    <row r="87" spans="2:15">
      <c r="B87" s="86" t="s">
        <v>1132</v>
      </c>
      <c r="C87" s="87" t="s">
        <v>1133</v>
      </c>
      <c r="D87" s="88" t="s">
        <v>120</v>
      </c>
      <c r="E87" s="88" t="s">
        <v>314</v>
      </c>
      <c r="F87" s="87" t="s">
        <v>558</v>
      </c>
      <c r="G87" s="88" t="s">
        <v>559</v>
      </c>
      <c r="H87" s="88" t="s">
        <v>133</v>
      </c>
      <c r="I87" s="90">
        <v>477.76241300000004</v>
      </c>
      <c r="J87" s="102">
        <v>8390</v>
      </c>
      <c r="K87" s="90"/>
      <c r="L87" s="90">
        <v>40.084266473999996</v>
      </c>
      <c r="M87" s="91">
        <v>1.4198895727594183E-5</v>
      </c>
      <c r="N87" s="91">
        <f t="shared" si="2"/>
        <v>4.5594690379761249E-3</v>
      </c>
      <c r="O87" s="91">
        <f>L87/'סכום נכסי הקרן'!$C$42</f>
        <v>3.7985404155719974E-4</v>
      </c>
    </row>
    <row r="88" spans="2:15">
      <c r="B88" s="86" t="s">
        <v>1134</v>
      </c>
      <c r="C88" s="87" t="s">
        <v>1135</v>
      </c>
      <c r="D88" s="88" t="s">
        <v>120</v>
      </c>
      <c r="E88" s="88" t="s">
        <v>314</v>
      </c>
      <c r="F88" s="87" t="s">
        <v>1136</v>
      </c>
      <c r="G88" s="88" t="s">
        <v>127</v>
      </c>
      <c r="H88" s="88" t="s">
        <v>133</v>
      </c>
      <c r="I88" s="90">
        <v>1493.9797220000003</v>
      </c>
      <c r="J88" s="102">
        <v>1519</v>
      </c>
      <c r="K88" s="90"/>
      <c r="L88" s="90">
        <v>22.693551982000002</v>
      </c>
      <c r="M88" s="91">
        <v>1.5865224658878175E-5</v>
      </c>
      <c r="N88" s="91">
        <f t="shared" si="2"/>
        <v>2.5813257101946771E-3</v>
      </c>
      <c r="O88" s="91">
        <f>L88/'סכום נכסי הקרן'!$C$42</f>
        <v>2.1505289221751076E-4</v>
      </c>
    </row>
    <row r="89" spans="2:15">
      <c r="B89" s="86" t="s">
        <v>1137</v>
      </c>
      <c r="C89" s="87" t="s">
        <v>1138</v>
      </c>
      <c r="D89" s="88" t="s">
        <v>120</v>
      </c>
      <c r="E89" s="88" t="s">
        <v>314</v>
      </c>
      <c r="F89" s="87" t="s">
        <v>526</v>
      </c>
      <c r="G89" s="88" t="s">
        <v>156</v>
      </c>
      <c r="H89" s="88" t="s">
        <v>133</v>
      </c>
      <c r="I89" s="90">
        <v>3052.1157910000002</v>
      </c>
      <c r="J89" s="102">
        <v>1290</v>
      </c>
      <c r="K89" s="90"/>
      <c r="L89" s="90">
        <v>39.372293708999997</v>
      </c>
      <c r="M89" s="91">
        <v>1.850816940646413E-5</v>
      </c>
      <c r="N89" s="91">
        <f t="shared" si="2"/>
        <v>4.4784842011947072E-3</v>
      </c>
      <c r="O89" s="91">
        <f>L89/'סכום נכסי הקרן'!$C$42</f>
        <v>3.731071117502311E-4</v>
      </c>
    </row>
    <row r="90" spans="2:15">
      <c r="B90" s="86" t="s">
        <v>1139</v>
      </c>
      <c r="C90" s="87" t="s">
        <v>1140</v>
      </c>
      <c r="D90" s="88" t="s">
        <v>120</v>
      </c>
      <c r="E90" s="88" t="s">
        <v>314</v>
      </c>
      <c r="F90" s="87" t="s">
        <v>1141</v>
      </c>
      <c r="G90" s="88" t="s">
        <v>128</v>
      </c>
      <c r="H90" s="88" t="s">
        <v>133</v>
      </c>
      <c r="I90" s="90">
        <v>204.92228900000001</v>
      </c>
      <c r="J90" s="102">
        <v>11960</v>
      </c>
      <c r="K90" s="90"/>
      <c r="L90" s="90">
        <v>24.508705814000002</v>
      </c>
      <c r="M90" s="91">
        <v>1.6736250999145148E-5</v>
      </c>
      <c r="N90" s="91">
        <f t="shared" si="2"/>
        <v>2.7877941933222381E-3</v>
      </c>
      <c r="O90" s="91">
        <f>L90/'סכום נכסי הקרן'!$C$42</f>
        <v>2.3225399329242921E-4</v>
      </c>
    </row>
    <row r="91" spans="2:15">
      <c r="B91" s="86" t="s">
        <v>1142</v>
      </c>
      <c r="C91" s="87" t="s">
        <v>1143</v>
      </c>
      <c r="D91" s="88" t="s">
        <v>120</v>
      </c>
      <c r="E91" s="88" t="s">
        <v>314</v>
      </c>
      <c r="F91" s="87" t="s">
        <v>1144</v>
      </c>
      <c r="G91" s="88" t="s">
        <v>491</v>
      </c>
      <c r="H91" s="88" t="s">
        <v>133</v>
      </c>
      <c r="I91" s="90">
        <v>84.000470000000007</v>
      </c>
      <c r="J91" s="102">
        <v>40150</v>
      </c>
      <c r="K91" s="90"/>
      <c r="L91" s="90">
        <v>33.726188723999996</v>
      </c>
      <c r="M91" s="91">
        <v>1.2350536554296038E-5</v>
      </c>
      <c r="N91" s="91">
        <f t="shared" si="2"/>
        <v>3.8362561369498969E-3</v>
      </c>
      <c r="O91" s="91">
        <f>L91/'סכום נכסי הקרן'!$C$42</f>
        <v>3.1960243307537937E-4</v>
      </c>
    </row>
    <row r="92" spans="2:15">
      <c r="B92" s="86" t="s">
        <v>1145</v>
      </c>
      <c r="C92" s="87" t="s">
        <v>1146</v>
      </c>
      <c r="D92" s="88" t="s">
        <v>120</v>
      </c>
      <c r="E92" s="88" t="s">
        <v>314</v>
      </c>
      <c r="F92" s="87" t="s">
        <v>1147</v>
      </c>
      <c r="G92" s="88" t="s">
        <v>424</v>
      </c>
      <c r="H92" s="88" t="s">
        <v>133</v>
      </c>
      <c r="I92" s="90">
        <v>104.04236799999998</v>
      </c>
      <c r="J92" s="102">
        <v>30550</v>
      </c>
      <c r="K92" s="90"/>
      <c r="L92" s="90">
        <v>31.784943576</v>
      </c>
      <c r="M92" s="91">
        <v>7.5534285824844437E-6</v>
      </c>
      <c r="N92" s="91">
        <f t="shared" si="2"/>
        <v>3.6154451323835929E-3</v>
      </c>
      <c r="O92" s="91">
        <f>L92/'סכום נכסי הקרן'!$C$42</f>
        <v>3.0120644183030074E-4</v>
      </c>
    </row>
    <row r="93" spans="2:15">
      <c r="B93" s="86" t="s">
        <v>1148</v>
      </c>
      <c r="C93" s="87" t="s">
        <v>1149</v>
      </c>
      <c r="D93" s="88" t="s">
        <v>120</v>
      </c>
      <c r="E93" s="88" t="s">
        <v>314</v>
      </c>
      <c r="F93" s="87" t="s">
        <v>506</v>
      </c>
      <c r="G93" s="88" t="s">
        <v>348</v>
      </c>
      <c r="H93" s="88" t="s">
        <v>133</v>
      </c>
      <c r="I93" s="90">
        <v>192.33650399999999</v>
      </c>
      <c r="J93" s="102">
        <v>35160</v>
      </c>
      <c r="K93" s="90"/>
      <c r="L93" s="90">
        <v>67.625514832000007</v>
      </c>
      <c r="M93" s="91">
        <v>1.8089966535681164E-5</v>
      </c>
      <c r="N93" s="91">
        <f t="shared" si="2"/>
        <v>7.692206149105825E-3</v>
      </c>
      <c r="O93" s="91">
        <f>L93/'סכום נכסי הקרן'!$C$42</f>
        <v>6.408455830913994E-4</v>
      </c>
    </row>
    <row r="94" spans="2:15">
      <c r="B94" s="86" t="s">
        <v>1150</v>
      </c>
      <c r="C94" s="87" t="s">
        <v>1151</v>
      </c>
      <c r="D94" s="88" t="s">
        <v>120</v>
      </c>
      <c r="E94" s="88" t="s">
        <v>314</v>
      </c>
      <c r="F94" s="87" t="s">
        <v>1152</v>
      </c>
      <c r="G94" s="88" t="s">
        <v>321</v>
      </c>
      <c r="H94" s="88" t="s">
        <v>133</v>
      </c>
      <c r="I94" s="90">
        <v>22.053879999999999</v>
      </c>
      <c r="J94" s="102">
        <v>13450</v>
      </c>
      <c r="K94" s="90"/>
      <c r="L94" s="90">
        <v>2.9662468869999996</v>
      </c>
      <c r="M94" s="91">
        <v>6.2206594487744774E-7</v>
      </c>
      <c r="N94" s="91">
        <f t="shared" si="2"/>
        <v>3.3740197912919317E-4</v>
      </c>
      <c r="O94" s="91">
        <f>L94/'סכום נכסי הקרן'!$C$42</f>
        <v>2.8109304906808116E-5</v>
      </c>
    </row>
    <row r="95" spans="2:15">
      <c r="B95" s="86" t="s">
        <v>1153</v>
      </c>
      <c r="C95" s="87" t="s">
        <v>1154</v>
      </c>
      <c r="D95" s="88" t="s">
        <v>120</v>
      </c>
      <c r="E95" s="88" t="s">
        <v>314</v>
      </c>
      <c r="F95" s="87" t="s">
        <v>1155</v>
      </c>
      <c r="G95" s="88" t="s">
        <v>431</v>
      </c>
      <c r="H95" s="88" t="s">
        <v>133</v>
      </c>
      <c r="I95" s="90">
        <v>122.077619</v>
      </c>
      <c r="J95" s="102">
        <v>14360</v>
      </c>
      <c r="K95" s="90"/>
      <c r="L95" s="90">
        <v>17.530346078999997</v>
      </c>
      <c r="M95" s="91">
        <v>1.27857346416065E-5</v>
      </c>
      <c r="N95" s="91">
        <f t="shared" si="2"/>
        <v>1.9940260157698367E-3</v>
      </c>
      <c r="O95" s="91">
        <f>L95/'סכום נכסי הקרן'!$C$42</f>
        <v>1.6612435236463145E-4</v>
      </c>
    </row>
    <row r="96" spans="2:15">
      <c r="B96" s="86" t="s">
        <v>1156</v>
      </c>
      <c r="C96" s="87" t="s">
        <v>1157</v>
      </c>
      <c r="D96" s="88" t="s">
        <v>120</v>
      </c>
      <c r="E96" s="88" t="s">
        <v>314</v>
      </c>
      <c r="F96" s="87" t="s">
        <v>635</v>
      </c>
      <c r="G96" s="88" t="s">
        <v>156</v>
      </c>
      <c r="H96" s="88" t="s">
        <v>133</v>
      </c>
      <c r="I96" s="90">
        <v>3442.6366720000001</v>
      </c>
      <c r="J96" s="102">
        <v>1666</v>
      </c>
      <c r="K96" s="90"/>
      <c r="L96" s="90">
        <v>57.354326960000002</v>
      </c>
      <c r="M96" s="91">
        <v>1.8359355637531646E-5</v>
      </c>
      <c r="N96" s="91">
        <f t="shared" si="2"/>
        <v>6.5238883225591879E-3</v>
      </c>
      <c r="O96" s="91">
        <f>L96/'סכום נכסי הקרן'!$C$42</f>
        <v>5.435118267832186E-4</v>
      </c>
    </row>
    <row r="97" spans="2:15">
      <c r="B97" s="86" t="s">
        <v>1158</v>
      </c>
      <c r="C97" s="87" t="s">
        <v>1159</v>
      </c>
      <c r="D97" s="88" t="s">
        <v>120</v>
      </c>
      <c r="E97" s="88" t="s">
        <v>314</v>
      </c>
      <c r="F97" s="87" t="s">
        <v>1160</v>
      </c>
      <c r="G97" s="88" t="s">
        <v>157</v>
      </c>
      <c r="H97" s="88" t="s">
        <v>133</v>
      </c>
      <c r="I97" s="90">
        <v>5.7975500000000002</v>
      </c>
      <c r="J97" s="102">
        <v>13850</v>
      </c>
      <c r="K97" s="90"/>
      <c r="L97" s="90">
        <v>0.80296067500000001</v>
      </c>
      <c r="M97" s="91">
        <v>1.2556381130344378E-7</v>
      </c>
      <c r="N97" s="91">
        <f t="shared" si="2"/>
        <v>9.1334447612995636E-5</v>
      </c>
      <c r="O97" s="91">
        <f>L97/'סכום נכסי הקרן'!$C$42</f>
        <v>7.6091664994814244E-6</v>
      </c>
    </row>
    <row r="98" spans="2:15">
      <c r="B98" s="86" t="s">
        <v>1161</v>
      </c>
      <c r="C98" s="87" t="s">
        <v>1162</v>
      </c>
      <c r="D98" s="88" t="s">
        <v>120</v>
      </c>
      <c r="E98" s="88" t="s">
        <v>314</v>
      </c>
      <c r="F98" s="87" t="s">
        <v>542</v>
      </c>
      <c r="G98" s="88" t="s">
        <v>543</v>
      </c>
      <c r="H98" s="88" t="s">
        <v>133</v>
      </c>
      <c r="I98" s="90">
        <v>377.61066499999998</v>
      </c>
      <c r="J98" s="102">
        <v>33500</v>
      </c>
      <c r="K98" s="90"/>
      <c r="L98" s="90">
        <v>126.499572654</v>
      </c>
      <c r="M98" s="91">
        <v>2.3292490894379863E-5</v>
      </c>
      <c r="N98" s="91">
        <f t="shared" si="2"/>
        <v>1.4388959448895924E-2</v>
      </c>
      <c r="O98" s="91">
        <f>L98/'סכום נכסי הקרן'!$C$42</f>
        <v>1.1987589684109166E-3</v>
      </c>
    </row>
    <row r="99" spans="2:15">
      <c r="B99" s="86" t="s">
        <v>1163</v>
      </c>
      <c r="C99" s="87" t="s">
        <v>1164</v>
      </c>
      <c r="D99" s="88" t="s">
        <v>120</v>
      </c>
      <c r="E99" s="88" t="s">
        <v>314</v>
      </c>
      <c r="F99" s="87" t="s">
        <v>1165</v>
      </c>
      <c r="G99" s="88" t="s">
        <v>997</v>
      </c>
      <c r="H99" s="88" t="s">
        <v>133</v>
      </c>
      <c r="I99" s="90">
        <v>267.05741599999999</v>
      </c>
      <c r="J99" s="102">
        <v>9869</v>
      </c>
      <c r="K99" s="90"/>
      <c r="L99" s="90">
        <v>26.355896345000001</v>
      </c>
      <c r="M99" s="91">
        <v>6.0333574743767901E-6</v>
      </c>
      <c r="N99" s="91">
        <f t="shared" si="2"/>
        <v>2.9979067580313888E-3</v>
      </c>
      <c r="O99" s="91">
        <f>L99/'סכום נכסי הקרן'!$C$42</f>
        <v>2.4975868654112971E-4</v>
      </c>
    </row>
    <row r="100" spans="2:15">
      <c r="B100" s="86" t="s">
        <v>1166</v>
      </c>
      <c r="C100" s="87" t="s">
        <v>1167</v>
      </c>
      <c r="D100" s="88" t="s">
        <v>120</v>
      </c>
      <c r="E100" s="88" t="s">
        <v>314</v>
      </c>
      <c r="F100" s="87" t="s">
        <v>664</v>
      </c>
      <c r="G100" s="88" t="s">
        <v>518</v>
      </c>
      <c r="H100" s="88" t="s">
        <v>133</v>
      </c>
      <c r="I100" s="90">
        <v>602.70958800000005</v>
      </c>
      <c r="J100" s="102">
        <v>2616</v>
      </c>
      <c r="K100" s="90"/>
      <c r="L100" s="90">
        <v>15.766882811</v>
      </c>
      <c r="M100" s="91">
        <v>1.1128620806375124E-5</v>
      </c>
      <c r="N100" s="91">
        <f t="shared" si="2"/>
        <v>1.7934371843571553E-3</v>
      </c>
      <c r="O100" s="91">
        <f>L100/'סכום נכסי הקרן'!$C$42</f>
        <v>1.4941309110400792E-4</v>
      </c>
    </row>
    <row r="101" spans="2:15">
      <c r="B101" s="86" t="s">
        <v>1168</v>
      </c>
      <c r="C101" s="87" t="s">
        <v>1169</v>
      </c>
      <c r="D101" s="88" t="s">
        <v>120</v>
      </c>
      <c r="E101" s="88" t="s">
        <v>314</v>
      </c>
      <c r="F101" s="87" t="s">
        <v>416</v>
      </c>
      <c r="G101" s="88" t="s">
        <v>338</v>
      </c>
      <c r="H101" s="88" t="s">
        <v>133</v>
      </c>
      <c r="I101" s="90">
        <v>253.37102300000004</v>
      </c>
      <c r="J101" s="102">
        <v>19500</v>
      </c>
      <c r="K101" s="90"/>
      <c r="L101" s="90">
        <v>49.407349554</v>
      </c>
      <c r="M101" s="91">
        <v>2.0769541566089416E-5</v>
      </c>
      <c r="N101" s="91">
        <f t="shared" si="2"/>
        <v>5.6199426946242116E-3</v>
      </c>
      <c r="O101" s="91">
        <f>L101/'סכום נכסי הקרן'!$C$42</f>
        <v>4.6820318947059925E-4</v>
      </c>
    </row>
    <row r="102" spans="2:15">
      <c r="B102" s="86" t="s">
        <v>1170</v>
      </c>
      <c r="C102" s="87" t="s">
        <v>1171</v>
      </c>
      <c r="D102" s="88" t="s">
        <v>120</v>
      </c>
      <c r="E102" s="88" t="s">
        <v>314</v>
      </c>
      <c r="F102" s="87" t="s">
        <v>418</v>
      </c>
      <c r="G102" s="88" t="s">
        <v>338</v>
      </c>
      <c r="H102" s="88" t="s">
        <v>133</v>
      </c>
      <c r="I102" s="90">
        <v>3166.077072</v>
      </c>
      <c r="J102" s="102">
        <v>1570</v>
      </c>
      <c r="K102" s="90"/>
      <c r="L102" s="90">
        <v>49.707410033999999</v>
      </c>
      <c r="M102" s="91">
        <v>1.6345772891649912E-5</v>
      </c>
      <c r="N102" s="91">
        <f t="shared" si="2"/>
        <v>5.6540737038312198E-3</v>
      </c>
      <c r="O102" s="91">
        <f>L102/'סכום נכסי הקרן'!$C$42</f>
        <v>4.7104667885099053E-4</v>
      </c>
    </row>
    <row r="103" spans="2:15">
      <c r="B103" s="86" t="s">
        <v>1172</v>
      </c>
      <c r="C103" s="87" t="s">
        <v>1173</v>
      </c>
      <c r="D103" s="88" t="s">
        <v>120</v>
      </c>
      <c r="E103" s="88" t="s">
        <v>314</v>
      </c>
      <c r="F103" s="87" t="s">
        <v>1174</v>
      </c>
      <c r="G103" s="88" t="s">
        <v>424</v>
      </c>
      <c r="H103" s="88" t="s">
        <v>133</v>
      </c>
      <c r="I103" s="90">
        <v>197.698542</v>
      </c>
      <c r="J103" s="102">
        <v>6565</v>
      </c>
      <c r="K103" s="90"/>
      <c r="L103" s="90">
        <v>12.978909289999999</v>
      </c>
      <c r="M103" s="91">
        <v>4.0810614603305725E-6</v>
      </c>
      <c r="N103" s="91">
        <f t="shared" si="2"/>
        <v>1.4763132834884191E-3</v>
      </c>
      <c r="O103" s="91">
        <f>L103/'סכום נכסי הקרן'!$C$42</f>
        <v>1.2299317369343925E-4</v>
      </c>
    </row>
    <row r="104" spans="2:15">
      <c r="B104" s="86" t="s">
        <v>1175</v>
      </c>
      <c r="C104" s="87" t="s">
        <v>1176</v>
      </c>
      <c r="D104" s="88" t="s">
        <v>120</v>
      </c>
      <c r="E104" s="88" t="s">
        <v>314</v>
      </c>
      <c r="F104" s="87" t="s">
        <v>1177</v>
      </c>
      <c r="G104" s="88" t="s">
        <v>424</v>
      </c>
      <c r="H104" s="88" t="s">
        <v>133</v>
      </c>
      <c r="I104" s="90">
        <v>93.09010099999999</v>
      </c>
      <c r="J104" s="102">
        <v>21280</v>
      </c>
      <c r="K104" s="90"/>
      <c r="L104" s="90">
        <v>19.809573458999999</v>
      </c>
      <c r="M104" s="91">
        <v>6.7576160660496174E-6</v>
      </c>
      <c r="N104" s="91">
        <f t="shared" si="2"/>
        <v>2.2532815188325683E-3</v>
      </c>
      <c r="O104" s="91">
        <f>L104/'סכום נכסי הקרן'!$C$42</f>
        <v>1.8772319420653962E-4</v>
      </c>
    </row>
    <row r="105" spans="2:15">
      <c r="B105" s="86" t="s">
        <v>1178</v>
      </c>
      <c r="C105" s="87" t="s">
        <v>1179</v>
      </c>
      <c r="D105" s="88" t="s">
        <v>120</v>
      </c>
      <c r="E105" s="88" t="s">
        <v>314</v>
      </c>
      <c r="F105" s="87" t="s">
        <v>1180</v>
      </c>
      <c r="G105" s="88" t="s">
        <v>127</v>
      </c>
      <c r="H105" s="88" t="s">
        <v>133</v>
      </c>
      <c r="I105" s="90">
        <v>7546.1694740000003</v>
      </c>
      <c r="J105" s="102">
        <v>263.10000000000002</v>
      </c>
      <c r="K105" s="90"/>
      <c r="L105" s="90">
        <v>19.853971887</v>
      </c>
      <c r="M105" s="91">
        <v>6.7144436449478883E-6</v>
      </c>
      <c r="N105" s="91">
        <f t="shared" si="2"/>
        <v>2.2583317112299297E-3</v>
      </c>
      <c r="O105" s="91">
        <f>L105/'סכום נכסי הקרן'!$C$42</f>
        <v>1.8814393091443288E-4</v>
      </c>
    </row>
    <row r="106" spans="2:15">
      <c r="B106" s="86" t="s">
        <v>1181</v>
      </c>
      <c r="C106" s="87" t="s">
        <v>1182</v>
      </c>
      <c r="D106" s="88" t="s">
        <v>120</v>
      </c>
      <c r="E106" s="88" t="s">
        <v>314</v>
      </c>
      <c r="F106" s="87" t="s">
        <v>1183</v>
      </c>
      <c r="G106" s="88" t="s">
        <v>559</v>
      </c>
      <c r="H106" s="88" t="s">
        <v>133</v>
      </c>
      <c r="I106" s="90">
        <v>8860.1978529999997</v>
      </c>
      <c r="J106" s="102">
        <v>255.8</v>
      </c>
      <c r="K106" s="90"/>
      <c r="L106" s="90">
        <v>22.664386107999999</v>
      </c>
      <c r="M106" s="91">
        <v>9.6645130332974082E-6</v>
      </c>
      <c r="N106" s="91">
        <f t="shared" si="2"/>
        <v>2.5780081766293623E-3</v>
      </c>
      <c r="O106" s="91">
        <f>L106/'סכום נכסי הקרן'!$C$42</f>
        <v>2.1477650509385877E-4</v>
      </c>
    </row>
    <row r="107" spans="2:15">
      <c r="B107" s="86" t="s">
        <v>1184</v>
      </c>
      <c r="C107" s="87" t="s">
        <v>1185</v>
      </c>
      <c r="D107" s="88" t="s">
        <v>120</v>
      </c>
      <c r="E107" s="88" t="s">
        <v>314</v>
      </c>
      <c r="F107" s="87" t="s">
        <v>423</v>
      </c>
      <c r="G107" s="88" t="s">
        <v>424</v>
      </c>
      <c r="H107" s="88" t="s">
        <v>133</v>
      </c>
      <c r="I107" s="90">
        <v>6672.3811770000002</v>
      </c>
      <c r="J107" s="102">
        <v>1741</v>
      </c>
      <c r="K107" s="90"/>
      <c r="L107" s="90">
        <v>116.166156292</v>
      </c>
      <c r="M107" s="91">
        <v>2.5116421730046777E-5</v>
      </c>
      <c r="N107" s="91">
        <f t="shared" si="2"/>
        <v>1.3213563312119534E-2</v>
      </c>
      <c r="O107" s="91">
        <f>L107/'סכום נכסי הקרן'!$C$42</f>
        <v>1.1008355108182721E-3</v>
      </c>
    </row>
    <row r="108" spans="2:15">
      <c r="B108" s="86" t="s">
        <v>1186</v>
      </c>
      <c r="C108" s="87" t="s">
        <v>1187</v>
      </c>
      <c r="D108" s="88" t="s">
        <v>120</v>
      </c>
      <c r="E108" s="88" t="s">
        <v>314</v>
      </c>
      <c r="F108" s="87" t="s">
        <v>1188</v>
      </c>
      <c r="G108" s="88" t="s">
        <v>128</v>
      </c>
      <c r="H108" s="88" t="s">
        <v>133</v>
      </c>
      <c r="I108" s="90">
        <v>91.613580999999996</v>
      </c>
      <c r="J108" s="102">
        <v>32520</v>
      </c>
      <c r="K108" s="90"/>
      <c r="L108" s="90">
        <v>29.792736477999998</v>
      </c>
      <c r="M108" s="91">
        <v>1.06701106836582E-5</v>
      </c>
      <c r="N108" s="91">
        <f t="shared" si="2"/>
        <v>3.3888373538314E-3</v>
      </c>
      <c r="O108" s="91">
        <f>L108/'סכום נכסי הקרן'!$C$42</f>
        <v>2.8232751539952538E-4</v>
      </c>
    </row>
    <row r="109" spans="2:15">
      <c r="B109" s="86" t="s">
        <v>1189</v>
      </c>
      <c r="C109" s="87" t="s">
        <v>1190</v>
      </c>
      <c r="D109" s="88" t="s">
        <v>120</v>
      </c>
      <c r="E109" s="88" t="s">
        <v>314</v>
      </c>
      <c r="F109" s="87" t="s">
        <v>1191</v>
      </c>
      <c r="G109" s="88" t="s">
        <v>569</v>
      </c>
      <c r="H109" s="88" t="s">
        <v>133</v>
      </c>
      <c r="I109" s="90">
        <v>1256.7098679999999</v>
      </c>
      <c r="J109" s="102">
        <v>1221</v>
      </c>
      <c r="K109" s="90"/>
      <c r="L109" s="90">
        <v>15.344427488999999</v>
      </c>
      <c r="M109" s="91">
        <v>1.2556453820708954E-5</v>
      </c>
      <c r="N109" s="91">
        <f t="shared" si="2"/>
        <v>1.7453841169064483E-3</v>
      </c>
      <c r="O109" s="91">
        <f>L109/'סכום נכסי הקרן'!$C$42</f>
        <v>1.4540974077344531E-4</v>
      </c>
    </row>
    <row r="110" spans="2:15">
      <c r="B110" s="92"/>
      <c r="C110" s="87"/>
      <c r="D110" s="87"/>
      <c r="E110" s="87"/>
      <c r="F110" s="87"/>
      <c r="G110" s="87"/>
      <c r="H110" s="87"/>
      <c r="I110" s="90"/>
      <c r="J110" s="102"/>
      <c r="K110" s="87"/>
      <c r="L110" s="87"/>
      <c r="M110" s="87"/>
      <c r="N110" s="91"/>
      <c r="O110" s="87"/>
    </row>
    <row r="111" spans="2:15">
      <c r="B111" s="85" t="s">
        <v>30</v>
      </c>
      <c r="C111" s="80"/>
      <c r="D111" s="81"/>
      <c r="E111" s="81"/>
      <c r="F111" s="80"/>
      <c r="G111" s="81"/>
      <c r="H111" s="81"/>
      <c r="I111" s="83"/>
      <c r="J111" s="100"/>
      <c r="K111" s="83">
        <v>1.52843426</v>
      </c>
      <c r="L111" s="83">
        <f>SUM(L112:L181)</f>
        <v>450.71820038000016</v>
      </c>
      <c r="M111" s="84"/>
      <c r="N111" s="84">
        <f t="shared" ref="N111:N142" si="3">IFERROR(L111/$L$11,0)</f>
        <v>5.1267887883588811E-2</v>
      </c>
      <c r="O111" s="84">
        <f>L111/'סכום נכסי הקרן'!$C$42</f>
        <v>4.2711803178132638E-3</v>
      </c>
    </row>
    <row r="112" spans="2:15">
      <c r="B112" s="86" t="s">
        <v>1192</v>
      </c>
      <c r="C112" s="87" t="s">
        <v>1193</v>
      </c>
      <c r="D112" s="88" t="s">
        <v>120</v>
      </c>
      <c r="E112" s="88" t="s">
        <v>314</v>
      </c>
      <c r="F112" s="87" t="s">
        <v>1194</v>
      </c>
      <c r="G112" s="88" t="s">
        <v>1195</v>
      </c>
      <c r="H112" s="88" t="s">
        <v>133</v>
      </c>
      <c r="I112" s="90">
        <v>5609.5217709999997</v>
      </c>
      <c r="J112" s="102">
        <v>174.1</v>
      </c>
      <c r="K112" s="90"/>
      <c r="L112" s="90">
        <v>9.7661774040000005</v>
      </c>
      <c r="M112" s="91">
        <v>1.8896625393805475E-5</v>
      </c>
      <c r="N112" s="91">
        <f t="shared" si="3"/>
        <v>1.1108743507082209E-3</v>
      </c>
      <c r="O112" s="91">
        <f>L112/'סכום נכסי הקרן'!$C$42</f>
        <v>9.2548081424422511E-5</v>
      </c>
    </row>
    <row r="113" spans="2:15">
      <c r="B113" s="86" t="s">
        <v>1196</v>
      </c>
      <c r="C113" s="87" t="s">
        <v>1197</v>
      </c>
      <c r="D113" s="88" t="s">
        <v>120</v>
      </c>
      <c r="E113" s="88" t="s">
        <v>314</v>
      </c>
      <c r="F113" s="87" t="s">
        <v>509</v>
      </c>
      <c r="G113" s="88" t="s">
        <v>510</v>
      </c>
      <c r="H113" s="88" t="s">
        <v>133</v>
      </c>
      <c r="I113" s="90">
        <v>2272.4176699999998</v>
      </c>
      <c r="J113" s="102">
        <v>388.5</v>
      </c>
      <c r="K113" s="90">
        <v>0.209521453</v>
      </c>
      <c r="L113" s="90">
        <v>9.0378641020000003</v>
      </c>
      <c r="M113" s="91">
        <v>1.37842962455403E-5</v>
      </c>
      <c r="N113" s="91">
        <f t="shared" si="3"/>
        <v>1.0280308252424602E-3</v>
      </c>
      <c r="O113" s="91">
        <f>L113/'סכום נכסי הקרן'!$C$42</f>
        <v>8.5646302356966815E-5</v>
      </c>
    </row>
    <row r="114" spans="2:15">
      <c r="B114" s="86" t="s">
        <v>1198</v>
      </c>
      <c r="C114" s="87" t="s">
        <v>1199</v>
      </c>
      <c r="D114" s="88" t="s">
        <v>120</v>
      </c>
      <c r="E114" s="88" t="s">
        <v>314</v>
      </c>
      <c r="F114" s="87" t="s">
        <v>1200</v>
      </c>
      <c r="G114" s="88" t="s">
        <v>1201</v>
      </c>
      <c r="H114" s="88" t="s">
        <v>133</v>
      </c>
      <c r="I114" s="90">
        <v>77.443673000000004</v>
      </c>
      <c r="J114" s="102">
        <v>1964</v>
      </c>
      <c r="K114" s="90"/>
      <c r="L114" s="90">
        <v>1.5209937359999999</v>
      </c>
      <c r="M114" s="91">
        <v>1.7329098750591857E-5</v>
      </c>
      <c r="N114" s="91">
        <f t="shared" si="3"/>
        <v>1.7300862548516027E-4</v>
      </c>
      <c r="O114" s="91">
        <f>L114/'סכום נכסי הקרן'!$C$42</f>
        <v>1.441352601967997E-5</v>
      </c>
    </row>
    <row r="115" spans="2:15">
      <c r="B115" s="86" t="s">
        <v>1202</v>
      </c>
      <c r="C115" s="87" t="s">
        <v>1203</v>
      </c>
      <c r="D115" s="88" t="s">
        <v>120</v>
      </c>
      <c r="E115" s="88" t="s">
        <v>314</v>
      </c>
      <c r="F115" s="87" t="s">
        <v>1204</v>
      </c>
      <c r="G115" s="88" t="s">
        <v>129</v>
      </c>
      <c r="H115" s="88" t="s">
        <v>133</v>
      </c>
      <c r="I115" s="90">
        <v>1012.27171</v>
      </c>
      <c r="J115" s="102">
        <v>455</v>
      </c>
      <c r="K115" s="90">
        <v>1.8401075999999999E-2</v>
      </c>
      <c r="L115" s="90">
        <v>4.624237355</v>
      </c>
      <c r="M115" s="91">
        <v>1.840108632521127E-5</v>
      </c>
      <c r="N115" s="91">
        <f t="shared" si="3"/>
        <v>5.2599358548948241E-4</v>
      </c>
      <c r="O115" s="91">
        <f>L115/'סכום נכסי הקרן'!$C$42</f>
        <v>4.3821065044457612E-5</v>
      </c>
    </row>
    <row r="116" spans="2:15">
      <c r="B116" s="86" t="s">
        <v>1205</v>
      </c>
      <c r="C116" s="87" t="s">
        <v>1206</v>
      </c>
      <c r="D116" s="88" t="s">
        <v>120</v>
      </c>
      <c r="E116" s="88" t="s">
        <v>314</v>
      </c>
      <c r="F116" s="87" t="s">
        <v>1207</v>
      </c>
      <c r="G116" s="88" t="s">
        <v>129</v>
      </c>
      <c r="H116" s="88" t="s">
        <v>133</v>
      </c>
      <c r="I116" s="90">
        <v>445.12707699999999</v>
      </c>
      <c r="J116" s="102">
        <v>2137</v>
      </c>
      <c r="K116" s="90"/>
      <c r="L116" s="90">
        <v>9.5123656299999997</v>
      </c>
      <c r="M116" s="91">
        <v>2.6343012563686763E-5</v>
      </c>
      <c r="N116" s="91">
        <f t="shared" si="3"/>
        <v>1.0820039976539265E-3</v>
      </c>
      <c r="O116" s="91">
        <f>L116/'סכום נכסי הקרן'!$C$42</f>
        <v>9.0142862703225797E-5</v>
      </c>
    </row>
    <row r="117" spans="2:15">
      <c r="B117" s="86" t="s">
        <v>1208</v>
      </c>
      <c r="C117" s="87" t="s">
        <v>1209</v>
      </c>
      <c r="D117" s="88" t="s">
        <v>120</v>
      </c>
      <c r="E117" s="88" t="s">
        <v>314</v>
      </c>
      <c r="F117" s="87" t="s">
        <v>1210</v>
      </c>
      <c r="G117" s="88" t="s">
        <v>491</v>
      </c>
      <c r="H117" s="88" t="s">
        <v>133</v>
      </c>
      <c r="I117" s="90">
        <v>146.09826000000001</v>
      </c>
      <c r="J117" s="102">
        <v>9584</v>
      </c>
      <c r="K117" s="90"/>
      <c r="L117" s="90">
        <v>14.002057238000001</v>
      </c>
      <c r="M117" s="91">
        <v>3.6524565000000004E-5</v>
      </c>
      <c r="N117" s="91">
        <f t="shared" si="3"/>
        <v>1.592693394702396E-3</v>
      </c>
      <c r="O117" s="91">
        <f>L117/'סכום נכסי הקרן'!$C$42</f>
        <v>1.3268892011331814E-4</v>
      </c>
    </row>
    <row r="118" spans="2:15">
      <c r="B118" s="86" t="s">
        <v>1211</v>
      </c>
      <c r="C118" s="87" t="s">
        <v>1212</v>
      </c>
      <c r="D118" s="88" t="s">
        <v>120</v>
      </c>
      <c r="E118" s="88" t="s">
        <v>314</v>
      </c>
      <c r="F118" s="87" t="s">
        <v>1213</v>
      </c>
      <c r="G118" s="88" t="s">
        <v>128</v>
      </c>
      <c r="H118" s="88" t="s">
        <v>133</v>
      </c>
      <c r="I118" s="90">
        <v>556.56479999999999</v>
      </c>
      <c r="J118" s="102">
        <v>510.5</v>
      </c>
      <c r="K118" s="90"/>
      <c r="L118" s="90">
        <v>2.8412633039999995</v>
      </c>
      <c r="M118" s="91">
        <v>9.8485488998991825E-6</v>
      </c>
      <c r="N118" s="91">
        <f t="shared" si="3"/>
        <v>3.2318545910597034E-4</v>
      </c>
      <c r="O118" s="91">
        <f>L118/'סכום נכסי הקרן'!$C$42</f>
        <v>2.692491204379679E-5</v>
      </c>
    </row>
    <row r="119" spans="2:15">
      <c r="B119" s="86" t="s">
        <v>1214</v>
      </c>
      <c r="C119" s="87" t="s">
        <v>1215</v>
      </c>
      <c r="D119" s="88" t="s">
        <v>120</v>
      </c>
      <c r="E119" s="88" t="s">
        <v>314</v>
      </c>
      <c r="F119" s="87" t="s">
        <v>1216</v>
      </c>
      <c r="G119" s="88" t="s">
        <v>128</v>
      </c>
      <c r="H119" s="88" t="s">
        <v>133</v>
      </c>
      <c r="I119" s="90">
        <v>88.525676000000004</v>
      </c>
      <c r="J119" s="102">
        <v>8193</v>
      </c>
      <c r="K119" s="90">
        <v>0.169662114</v>
      </c>
      <c r="L119" s="90">
        <v>7.422570801</v>
      </c>
      <c r="M119" s="91">
        <v>7.9124802792822782E-6</v>
      </c>
      <c r="N119" s="91">
        <f t="shared" si="3"/>
        <v>8.4429589777567315E-4</v>
      </c>
      <c r="O119" s="91">
        <f>L119/'סכום נכסי הקרן'!$C$42</f>
        <v>7.0339157118744575E-5</v>
      </c>
    </row>
    <row r="120" spans="2:15">
      <c r="B120" s="86" t="s">
        <v>1217</v>
      </c>
      <c r="C120" s="87" t="s">
        <v>1218</v>
      </c>
      <c r="D120" s="88" t="s">
        <v>120</v>
      </c>
      <c r="E120" s="88" t="s">
        <v>314</v>
      </c>
      <c r="F120" s="87" t="s">
        <v>679</v>
      </c>
      <c r="G120" s="88" t="s">
        <v>559</v>
      </c>
      <c r="H120" s="88" t="s">
        <v>133</v>
      </c>
      <c r="I120" s="90">
        <v>44.935419000000003</v>
      </c>
      <c r="J120" s="102">
        <v>4338</v>
      </c>
      <c r="K120" s="90"/>
      <c r="L120" s="90">
        <v>1.9492984609999999</v>
      </c>
      <c r="M120" s="91">
        <v>3.4962164420620445E-6</v>
      </c>
      <c r="N120" s="91">
        <f t="shared" si="3"/>
        <v>2.2172704555960664E-4</v>
      </c>
      <c r="O120" s="91">
        <f>L120/'סכום נכסי הקרן'!$C$42</f>
        <v>1.8472307559684533E-5</v>
      </c>
    </row>
    <row r="121" spans="2:15">
      <c r="B121" s="86" t="s">
        <v>1219</v>
      </c>
      <c r="C121" s="87" t="s">
        <v>1220</v>
      </c>
      <c r="D121" s="88" t="s">
        <v>120</v>
      </c>
      <c r="E121" s="88" t="s">
        <v>314</v>
      </c>
      <c r="F121" s="87" t="s">
        <v>1221</v>
      </c>
      <c r="G121" s="88" t="s">
        <v>1222</v>
      </c>
      <c r="H121" s="88" t="s">
        <v>133</v>
      </c>
      <c r="I121" s="90">
        <v>507.18057299999998</v>
      </c>
      <c r="J121" s="102">
        <v>276.39999999999998</v>
      </c>
      <c r="K121" s="90"/>
      <c r="L121" s="90">
        <v>1.4018471050000001</v>
      </c>
      <c r="M121" s="91">
        <v>2.611191882795005E-5</v>
      </c>
      <c r="N121" s="91">
        <f t="shared" si="3"/>
        <v>1.5945604182054381E-4</v>
      </c>
      <c r="O121" s="91">
        <f>L121/'סכום נכסי הקרן'!$C$42</f>
        <v>1.3284446375609888E-5</v>
      </c>
    </row>
    <row r="122" spans="2:15">
      <c r="B122" s="86" t="s">
        <v>1223</v>
      </c>
      <c r="C122" s="87" t="s">
        <v>1224</v>
      </c>
      <c r="D122" s="88" t="s">
        <v>120</v>
      </c>
      <c r="E122" s="88" t="s">
        <v>314</v>
      </c>
      <c r="F122" s="87" t="s">
        <v>1225</v>
      </c>
      <c r="G122" s="88" t="s">
        <v>348</v>
      </c>
      <c r="H122" s="88" t="s">
        <v>133</v>
      </c>
      <c r="I122" s="90">
        <v>289.80491499999999</v>
      </c>
      <c r="J122" s="102">
        <v>3768</v>
      </c>
      <c r="K122" s="90"/>
      <c r="L122" s="90">
        <v>10.919849184999999</v>
      </c>
      <c r="M122" s="91">
        <v>1.807894532291019E-5</v>
      </c>
      <c r="N122" s="91">
        <f t="shared" si="3"/>
        <v>1.2421011693121776E-3</v>
      </c>
      <c r="O122" s="91">
        <f>L122/'סכום נכסי הקרן'!$C$42</f>
        <v>1.034807222631314E-4</v>
      </c>
    </row>
    <row r="123" spans="2:15">
      <c r="B123" s="86" t="s">
        <v>1226</v>
      </c>
      <c r="C123" s="87" t="s">
        <v>1227</v>
      </c>
      <c r="D123" s="88" t="s">
        <v>120</v>
      </c>
      <c r="E123" s="88" t="s">
        <v>314</v>
      </c>
      <c r="F123" s="87" t="s">
        <v>1228</v>
      </c>
      <c r="G123" s="88" t="s">
        <v>155</v>
      </c>
      <c r="H123" s="88" t="s">
        <v>133</v>
      </c>
      <c r="I123" s="90">
        <v>29.620841999999996</v>
      </c>
      <c r="J123" s="102">
        <v>7258</v>
      </c>
      <c r="K123" s="90"/>
      <c r="L123" s="90">
        <v>2.149880746</v>
      </c>
      <c r="M123" s="91">
        <v>2.7982703741970904E-6</v>
      </c>
      <c r="N123" s="91">
        <f t="shared" si="3"/>
        <v>2.4454269864427041E-4</v>
      </c>
      <c r="O123" s="91">
        <f>L123/'סכום נכסי הקרן'!$C$42</f>
        <v>2.0373103016960742E-5</v>
      </c>
    </row>
    <row r="124" spans="2:15">
      <c r="B124" s="86" t="s">
        <v>1229</v>
      </c>
      <c r="C124" s="87" t="s">
        <v>1230</v>
      </c>
      <c r="D124" s="88" t="s">
        <v>120</v>
      </c>
      <c r="E124" s="88" t="s">
        <v>314</v>
      </c>
      <c r="F124" s="87" t="s">
        <v>1231</v>
      </c>
      <c r="G124" s="88" t="s">
        <v>1201</v>
      </c>
      <c r="H124" s="88" t="s">
        <v>133</v>
      </c>
      <c r="I124" s="90">
        <v>304.40840500000002</v>
      </c>
      <c r="J124" s="102">
        <v>432.8</v>
      </c>
      <c r="K124" s="90"/>
      <c r="L124" s="90">
        <v>1.3174795779999999</v>
      </c>
      <c r="M124" s="91">
        <v>5.8629299275761324E-6</v>
      </c>
      <c r="N124" s="91">
        <f t="shared" si="3"/>
        <v>1.4985948035130438E-4</v>
      </c>
      <c r="O124" s="91">
        <f>L124/'סכום נכסי הקרן'!$C$42</f>
        <v>1.2484946997769876E-5</v>
      </c>
    </row>
    <row r="125" spans="2:15">
      <c r="B125" s="86" t="s">
        <v>1232</v>
      </c>
      <c r="C125" s="87" t="s">
        <v>1233</v>
      </c>
      <c r="D125" s="88" t="s">
        <v>120</v>
      </c>
      <c r="E125" s="88" t="s">
        <v>314</v>
      </c>
      <c r="F125" s="87" t="s">
        <v>1234</v>
      </c>
      <c r="G125" s="88" t="s">
        <v>491</v>
      </c>
      <c r="H125" s="88" t="s">
        <v>133</v>
      </c>
      <c r="I125" s="90">
        <v>319.11083400000001</v>
      </c>
      <c r="J125" s="102">
        <v>2097</v>
      </c>
      <c r="K125" s="90"/>
      <c r="L125" s="90">
        <v>6.6917541940000005</v>
      </c>
      <c r="M125" s="91">
        <v>1.1399350226946892E-5</v>
      </c>
      <c r="N125" s="91">
        <f t="shared" si="3"/>
        <v>7.6116762862756242E-4</v>
      </c>
      <c r="O125" s="91">
        <f>L125/'סכום נכסי הקרן'!$C$42</f>
        <v>6.3413655763090921E-5</v>
      </c>
    </row>
    <row r="126" spans="2:15">
      <c r="B126" s="86" t="s">
        <v>1235</v>
      </c>
      <c r="C126" s="87" t="s">
        <v>1236</v>
      </c>
      <c r="D126" s="88" t="s">
        <v>120</v>
      </c>
      <c r="E126" s="88" t="s">
        <v>314</v>
      </c>
      <c r="F126" s="87" t="s">
        <v>1237</v>
      </c>
      <c r="G126" s="88" t="s">
        <v>129</v>
      </c>
      <c r="H126" s="88" t="s">
        <v>133</v>
      </c>
      <c r="I126" s="90">
        <v>170.35428200000001</v>
      </c>
      <c r="J126" s="102">
        <v>1946</v>
      </c>
      <c r="K126" s="90"/>
      <c r="L126" s="90">
        <v>3.31509432</v>
      </c>
      <c r="M126" s="91">
        <v>2.5790134291538524E-5</v>
      </c>
      <c r="N126" s="91">
        <f t="shared" si="3"/>
        <v>3.7708236272240777E-4</v>
      </c>
      <c r="O126" s="91">
        <f>L126/'סכום נכסי הקרן'!$C$42</f>
        <v>3.1415118358523784E-5</v>
      </c>
    </row>
    <row r="127" spans="2:15">
      <c r="B127" s="86" t="s">
        <v>1238</v>
      </c>
      <c r="C127" s="87" t="s">
        <v>1239</v>
      </c>
      <c r="D127" s="88" t="s">
        <v>120</v>
      </c>
      <c r="E127" s="88" t="s">
        <v>314</v>
      </c>
      <c r="F127" s="87" t="s">
        <v>1240</v>
      </c>
      <c r="G127" s="88" t="s">
        <v>491</v>
      </c>
      <c r="H127" s="88" t="s">
        <v>133</v>
      </c>
      <c r="I127" s="90">
        <v>74.268484999999998</v>
      </c>
      <c r="J127" s="102">
        <v>11000</v>
      </c>
      <c r="K127" s="90"/>
      <c r="L127" s="90">
        <v>8.1695333090000002</v>
      </c>
      <c r="M127" s="91">
        <v>1.4674625480190334E-5</v>
      </c>
      <c r="N127" s="91">
        <f t="shared" si="3"/>
        <v>9.2926071632771232E-4</v>
      </c>
      <c r="O127" s="91">
        <f>L127/'סכום נכסי הקרן'!$C$42</f>
        <v>7.741766328872884E-5</v>
      </c>
    </row>
    <row r="128" spans="2:15">
      <c r="B128" s="86" t="s">
        <v>1241</v>
      </c>
      <c r="C128" s="87" t="s">
        <v>1242</v>
      </c>
      <c r="D128" s="88" t="s">
        <v>120</v>
      </c>
      <c r="E128" s="88" t="s">
        <v>314</v>
      </c>
      <c r="F128" s="87" t="s">
        <v>1243</v>
      </c>
      <c r="G128" s="88" t="s">
        <v>1244</v>
      </c>
      <c r="H128" s="88" t="s">
        <v>133</v>
      </c>
      <c r="I128" s="90">
        <v>228.73375500000003</v>
      </c>
      <c r="J128" s="102">
        <v>483.4</v>
      </c>
      <c r="K128" s="90"/>
      <c r="L128" s="90">
        <v>1.105698971</v>
      </c>
      <c r="M128" s="91">
        <v>7.7755562186635579E-6</v>
      </c>
      <c r="N128" s="91">
        <f t="shared" si="3"/>
        <v>1.2577005062239528E-4</v>
      </c>
      <c r="O128" s="91">
        <f>L128/'סכום נכסי הקרן'!$C$42</f>
        <v>1.04780319019288E-5</v>
      </c>
    </row>
    <row r="129" spans="2:15">
      <c r="B129" s="86" t="s">
        <v>1245</v>
      </c>
      <c r="C129" s="87" t="s">
        <v>1246</v>
      </c>
      <c r="D129" s="88" t="s">
        <v>120</v>
      </c>
      <c r="E129" s="88" t="s">
        <v>314</v>
      </c>
      <c r="F129" s="87" t="s">
        <v>1247</v>
      </c>
      <c r="G129" s="88" t="s">
        <v>559</v>
      </c>
      <c r="H129" s="88" t="s">
        <v>133</v>
      </c>
      <c r="I129" s="90">
        <v>463.80399999999992</v>
      </c>
      <c r="J129" s="102">
        <v>1211</v>
      </c>
      <c r="K129" s="90"/>
      <c r="L129" s="90">
        <v>5.6166664400000004</v>
      </c>
      <c r="M129" s="91">
        <v>1.0176429416165856E-5</v>
      </c>
      <c r="N129" s="91">
        <f t="shared" si="3"/>
        <v>6.3887951514418899E-4</v>
      </c>
      <c r="O129" s="91">
        <f>L129/'סכום נכסי הקרן'!$C$42</f>
        <v>5.3225707615145156E-5</v>
      </c>
    </row>
    <row r="130" spans="2:15">
      <c r="B130" s="86" t="s">
        <v>1248</v>
      </c>
      <c r="C130" s="87" t="s">
        <v>1249</v>
      </c>
      <c r="D130" s="88" t="s">
        <v>120</v>
      </c>
      <c r="E130" s="88" t="s">
        <v>314</v>
      </c>
      <c r="F130" s="87" t="s">
        <v>1250</v>
      </c>
      <c r="G130" s="88" t="s">
        <v>1113</v>
      </c>
      <c r="H130" s="88" t="s">
        <v>133</v>
      </c>
      <c r="I130" s="90">
        <v>469.95334500000007</v>
      </c>
      <c r="J130" s="102">
        <v>108.9</v>
      </c>
      <c r="K130" s="90"/>
      <c r="L130" s="90">
        <v>0.51177919199999999</v>
      </c>
      <c r="M130" s="91">
        <v>4.7804750188771221E-6</v>
      </c>
      <c r="N130" s="91">
        <f t="shared" si="3"/>
        <v>5.821339855920744E-5</v>
      </c>
      <c r="O130" s="91">
        <f>L130/'סכום נכסי הקרן'!$C$42</f>
        <v>4.8498179352283619E-6</v>
      </c>
    </row>
    <row r="131" spans="2:15">
      <c r="B131" s="86" t="s">
        <v>1251</v>
      </c>
      <c r="C131" s="87" t="s">
        <v>1252</v>
      </c>
      <c r="D131" s="88" t="s">
        <v>120</v>
      </c>
      <c r="E131" s="88" t="s">
        <v>314</v>
      </c>
      <c r="F131" s="87" t="s">
        <v>1253</v>
      </c>
      <c r="G131" s="88" t="s">
        <v>1244</v>
      </c>
      <c r="H131" s="88" t="s">
        <v>133</v>
      </c>
      <c r="I131" s="90">
        <v>510.31380100000001</v>
      </c>
      <c r="J131" s="102">
        <v>3999</v>
      </c>
      <c r="K131" s="90"/>
      <c r="L131" s="90">
        <v>20.407448915</v>
      </c>
      <c r="M131" s="91">
        <v>2.0634807070782552E-5</v>
      </c>
      <c r="N131" s="91">
        <f t="shared" si="3"/>
        <v>2.3212881176801741E-3</v>
      </c>
      <c r="O131" s="91">
        <f>L131/'סכום נכסי הקרן'!$C$42</f>
        <v>1.9338889370129682E-4</v>
      </c>
    </row>
    <row r="132" spans="2:15">
      <c r="B132" s="86" t="s">
        <v>1254</v>
      </c>
      <c r="C132" s="87" t="s">
        <v>1255</v>
      </c>
      <c r="D132" s="88" t="s">
        <v>120</v>
      </c>
      <c r="E132" s="88" t="s">
        <v>314</v>
      </c>
      <c r="F132" s="87" t="s">
        <v>1256</v>
      </c>
      <c r="G132" s="88" t="s">
        <v>639</v>
      </c>
      <c r="H132" s="88" t="s">
        <v>133</v>
      </c>
      <c r="I132" s="90">
        <v>154.70878099999999</v>
      </c>
      <c r="J132" s="102">
        <v>7908</v>
      </c>
      <c r="K132" s="90"/>
      <c r="L132" s="90">
        <v>12.234370422</v>
      </c>
      <c r="M132" s="91">
        <v>1.7482180205848615E-5</v>
      </c>
      <c r="N132" s="91">
        <f t="shared" si="3"/>
        <v>1.3916241469560664E-3</v>
      </c>
      <c r="O132" s="91">
        <f>L132/'סכום נכסי הקרן'!$C$42</f>
        <v>1.1593763487524318E-4</v>
      </c>
    </row>
    <row r="133" spans="2:15">
      <c r="B133" s="86" t="s">
        <v>1257</v>
      </c>
      <c r="C133" s="87" t="s">
        <v>1258</v>
      </c>
      <c r="D133" s="88" t="s">
        <v>120</v>
      </c>
      <c r="E133" s="88" t="s">
        <v>314</v>
      </c>
      <c r="F133" s="87" t="s">
        <v>1259</v>
      </c>
      <c r="G133" s="88" t="s">
        <v>128</v>
      </c>
      <c r="H133" s="88" t="s">
        <v>133</v>
      </c>
      <c r="I133" s="90">
        <v>1920.1485600000001</v>
      </c>
      <c r="J133" s="102">
        <v>221.9</v>
      </c>
      <c r="K133" s="90"/>
      <c r="L133" s="90">
        <v>4.2608096550000001</v>
      </c>
      <c r="M133" s="91">
        <v>1.282294070990722E-5</v>
      </c>
      <c r="N133" s="91">
        <f t="shared" si="3"/>
        <v>4.8465473881836553E-4</v>
      </c>
      <c r="O133" s="91">
        <f>L133/'סכום נכסי הקרן'!$C$42</f>
        <v>4.0377083332870576E-5</v>
      </c>
    </row>
    <row r="134" spans="2:15">
      <c r="B134" s="86" t="s">
        <v>1260</v>
      </c>
      <c r="C134" s="87" t="s">
        <v>1261</v>
      </c>
      <c r="D134" s="88" t="s">
        <v>120</v>
      </c>
      <c r="E134" s="88" t="s">
        <v>314</v>
      </c>
      <c r="F134" s="87" t="s">
        <v>1262</v>
      </c>
      <c r="G134" s="88" t="s">
        <v>155</v>
      </c>
      <c r="H134" s="88" t="s">
        <v>133</v>
      </c>
      <c r="I134" s="90">
        <v>224.185498</v>
      </c>
      <c r="J134" s="102">
        <v>318.89999999999998</v>
      </c>
      <c r="K134" s="90"/>
      <c r="L134" s="90">
        <v>0.71492755399999997</v>
      </c>
      <c r="M134" s="91">
        <v>1.2644123739947355E-5</v>
      </c>
      <c r="N134" s="91">
        <f t="shared" si="3"/>
        <v>8.1320935459137033E-5</v>
      </c>
      <c r="O134" s="91">
        <f>L134/'סכום נכסי הקרן'!$C$42</f>
        <v>6.7749305324983649E-6</v>
      </c>
    </row>
    <row r="135" spans="2:15">
      <c r="B135" s="86" t="s">
        <v>1263</v>
      </c>
      <c r="C135" s="87" t="s">
        <v>1264</v>
      </c>
      <c r="D135" s="88" t="s">
        <v>120</v>
      </c>
      <c r="E135" s="88" t="s">
        <v>314</v>
      </c>
      <c r="F135" s="87" t="s">
        <v>1265</v>
      </c>
      <c r="G135" s="88" t="s">
        <v>129</v>
      </c>
      <c r="H135" s="88" t="s">
        <v>133</v>
      </c>
      <c r="I135" s="90">
        <v>1808.8355999999999</v>
      </c>
      <c r="J135" s="102">
        <v>365.1</v>
      </c>
      <c r="K135" s="90"/>
      <c r="L135" s="90">
        <v>6.6040587759999996</v>
      </c>
      <c r="M135" s="91">
        <v>2.2685996457577625E-5</v>
      </c>
      <c r="N135" s="91">
        <f t="shared" si="3"/>
        <v>7.5119252921037011E-4</v>
      </c>
      <c r="O135" s="91">
        <f>L135/'סכום נכסי הקרן'!$C$42</f>
        <v>6.2582620000594042E-5</v>
      </c>
    </row>
    <row r="136" spans="2:15">
      <c r="B136" s="86" t="s">
        <v>1266</v>
      </c>
      <c r="C136" s="87" t="s">
        <v>1267</v>
      </c>
      <c r="D136" s="88" t="s">
        <v>120</v>
      </c>
      <c r="E136" s="88" t="s">
        <v>314</v>
      </c>
      <c r="F136" s="87" t="s">
        <v>1268</v>
      </c>
      <c r="G136" s="88" t="s">
        <v>155</v>
      </c>
      <c r="H136" s="88" t="s">
        <v>133</v>
      </c>
      <c r="I136" s="90">
        <v>1871.5926870000001</v>
      </c>
      <c r="J136" s="102">
        <v>194.5</v>
      </c>
      <c r="K136" s="90"/>
      <c r="L136" s="90">
        <v>3.640247778</v>
      </c>
      <c r="M136" s="91">
        <v>1.7304002942986379E-5</v>
      </c>
      <c r="N136" s="91">
        <f t="shared" si="3"/>
        <v>4.1406762538908243E-4</v>
      </c>
      <c r="O136" s="91">
        <f>L136/'סכום נכסי הקרן'!$C$42</f>
        <v>3.4496398521844536E-5</v>
      </c>
    </row>
    <row r="137" spans="2:15">
      <c r="B137" s="86" t="s">
        <v>1269</v>
      </c>
      <c r="C137" s="87" t="s">
        <v>1270</v>
      </c>
      <c r="D137" s="88" t="s">
        <v>120</v>
      </c>
      <c r="E137" s="88" t="s">
        <v>314</v>
      </c>
      <c r="F137" s="87" t="s">
        <v>1271</v>
      </c>
      <c r="G137" s="88" t="s">
        <v>431</v>
      </c>
      <c r="H137" s="88" t="s">
        <v>133</v>
      </c>
      <c r="I137" s="90">
        <v>627.68560500000001</v>
      </c>
      <c r="J137" s="102">
        <v>885</v>
      </c>
      <c r="K137" s="90"/>
      <c r="L137" s="90">
        <v>5.5550176049999997</v>
      </c>
      <c r="M137" s="91">
        <v>1.8336310337762174E-5</v>
      </c>
      <c r="N137" s="91">
        <f t="shared" si="3"/>
        <v>6.318671389892674E-4</v>
      </c>
      <c r="O137" s="91">
        <f>L137/'סכום נכסי הקרן'!$C$42</f>
        <v>5.2641499366074851E-5</v>
      </c>
    </row>
    <row r="138" spans="2:15">
      <c r="B138" s="86" t="s">
        <v>1272</v>
      </c>
      <c r="C138" s="87" t="s">
        <v>1273</v>
      </c>
      <c r="D138" s="88" t="s">
        <v>120</v>
      </c>
      <c r="E138" s="88" t="s">
        <v>314</v>
      </c>
      <c r="F138" s="87" t="s">
        <v>1274</v>
      </c>
      <c r="G138" s="88" t="s">
        <v>157</v>
      </c>
      <c r="H138" s="88" t="s">
        <v>133</v>
      </c>
      <c r="I138" s="90">
        <v>155.719874</v>
      </c>
      <c r="J138" s="102">
        <v>2060</v>
      </c>
      <c r="K138" s="90"/>
      <c r="L138" s="90">
        <v>3.2078294039999999</v>
      </c>
      <c r="M138" s="91">
        <v>1.3192370107108882E-5</v>
      </c>
      <c r="N138" s="91">
        <f t="shared" si="3"/>
        <v>3.648812896734513E-4</v>
      </c>
      <c r="O138" s="91">
        <f>L138/'סכום נכסי הקרן'!$C$42</f>
        <v>3.0398634449897888E-5</v>
      </c>
    </row>
    <row r="139" spans="2:15">
      <c r="B139" s="86" t="s">
        <v>1275</v>
      </c>
      <c r="C139" s="87" t="s">
        <v>1276</v>
      </c>
      <c r="D139" s="88" t="s">
        <v>120</v>
      </c>
      <c r="E139" s="88" t="s">
        <v>314</v>
      </c>
      <c r="F139" s="87" t="s">
        <v>592</v>
      </c>
      <c r="G139" s="88" t="s">
        <v>130</v>
      </c>
      <c r="H139" s="88" t="s">
        <v>133</v>
      </c>
      <c r="I139" s="90">
        <v>739.35436300000003</v>
      </c>
      <c r="J139" s="102">
        <v>834</v>
      </c>
      <c r="K139" s="90"/>
      <c r="L139" s="90">
        <v>6.1662153839999991</v>
      </c>
      <c r="M139" s="91">
        <v>1.0857584532041676E-5</v>
      </c>
      <c r="N139" s="91">
        <f t="shared" si="3"/>
        <v>7.0138911343372537E-4</v>
      </c>
      <c r="O139" s="91">
        <f>L139/'סכום נכסי הקרן'!$C$42</f>
        <v>5.8433446355912485E-5</v>
      </c>
    </row>
    <row r="140" spans="2:15">
      <c r="B140" s="86" t="s">
        <v>1277</v>
      </c>
      <c r="C140" s="87" t="s">
        <v>1278</v>
      </c>
      <c r="D140" s="88" t="s">
        <v>120</v>
      </c>
      <c r="E140" s="88" t="s">
        <v>314</v>
      </c>
      <c r="F140" s="87" t="s">
        <v>1279</v>
      </c>
      <c r="G140" s="88" t="s">
        <v>431</v>
      </c>
      <c r="H140" s="88" t="s">
        <v>133</v>
      </c>
      <c r="I140" s="90">
        <v>391.87936300000001</v>
      </c>
      <c r="J140" s="102">
        <v>702.2</v>
      </c>
      <c r="K140" s="90"/>
      <c r="L140" s="90">
        <v>2.751776886</v>
      </c>
      <c r="M140" s="91">
        <v>2.5815901060931963E-5</v>
      </c>
      <c r="N140" s="91">
        <f t="shared" si="3"/>
        <v>3.1300663863397703E-4</v>
      </c>
      <c r="O140" s="91">
        <f>L140/'סכום נכסי הקרן'!$C$42</f>
        <v>2.6076904071296534E-5</v>
      </c>
    </row>
    <row r="141" spans="2:15">
      <c r="B141" s="86" t="s">
        <v>1280</v>
      </c>
      <c r="C141" s="87" t="s">
        <v>1281</v>
      </c>
      <c r="D141" s="88" t="s">
        <v>120</v>
      </c>
      <c r="E141" s="88" t="s">
        <v>314</v>
      </c>
      <c r="F141" s="87" t="s">
        <v>1282</v>
      </c>
      <c r="G141" s="88" t="s">
        <v>155</v>
      </c>
      <c r="H141" s="88" t="s">
        <v>133</v>
      </c>
      <c r="I141" s="90">
        <v>471.36400500000002</v>
      </c>
      <c r="J141" s="102">
        <v>676</v>
      </c>
      <c r="K141" s="90"/>
      <c r="L141" s="90">
        <v>3.1864206749999999</v>
      </c>
      <c r="M141" s="91">
        <v>2.4006193245769057E-5</v>
      </c>
      <c r="N141" s="91">
        <f t="shared" si="3"/>
        <v>3.6244610885054077E-4</v>
      </c>
      <c r="O141" s="91">
        <f>L141/'סכום נכסי הקרן'!$C$42</f>
        <v>3.0195757038120188E-5</v>
      </c>
    </row>
    <row r="142" spans="2:15">
      <c r="B142" s="86" t="s">
        <v>1283</v>
      </c>
      <c r="C142" s="87" t="s">
        <v>1284</v>
      </c>
      <c r="D142" s="88" t="s">
        <v>120</v>
      </c>
      <c r="E142" s="88" t="s">
        <v>314</v>
      </c>
      <c r="F142" s="87" t="s">
        <v>1285</v>
      </c>
      <c r="G142" s="88" t="s">
        <v>1113</v>
      </c>
      <c r="H142" s="88" t="s">
        <v>133</v>
      </c>
      <c r="I142" s="90">
        <v>1951.2916070000001</v>
      </c>
      <c r="J142" s="102">
        <v>51.5</v>
      </c>
      <c r="K142" s="90"/>
      <c r="L142" s="90">
        <v>1.0049151780000001</v>
      </c>
      <c r="M142" s="91">
        <v>2.1453245647711654E-5</v>
      </c>
      <c r="N142" s="91">
        <f t="shared" si="3"/>
        <v>1.1430618651473211E-4</v>
      </c>
      <c r="O142" s="91">
        <f>L142/'סכום נכסי הקרן'!$C$42</f>
        <v>9.522965626253133E-6</v>
      </c>
    </row>
    <row r="143" spans="2:15">
      <c r="B143" s="86" t="s">
        <v>1286</v>
      </c>
      <c r="C143" s="87" t="s">
        <v>1287</v>
      </c>
      <c r="D143" s="88" t="s">
        <v>120</v>
      </c>
      <c r="E143" s="88" t="s">
        <v>314</v>
      </c>
      <c r="F143" s="87" t="s">
        <v>1288</v>
      </c>
      <c r="G143" s="88" t="s">
        <v>424</v>
      </c>
      <c r="H143" s="88" t="s">
        <v>133</v>
      </c>
      <c r="I143" s="90">
        <v>1172.3093670000001</v>
      </c>
      <c r="J143" s="102">
        <v>97.2</v>
      </c>
      <c r="K143" s="90"/>
      <c r="L143" s="90">
        <v>1.139484706</v>
      </c>
      <c r="M143" s="91">
        <v>6.7046562524812338E-6</v>
      </c>
      <c r="N143" s="91">
        <f t="shared" ref="N143:N174" si="4">IFERROR(L143/$L$11,0)</f>
        <v>1.2961307997551278E-4</v>
      </c>
      <c r="O143" s="91">
        <f>L143/'סכום נכסי הקרן'!$C$42</f>
        <v>1.0798198618589434E-5</v>
      </c>
    </row>
    <row r="144" spans="2:15">
      <c r="B144" s="86" t="s">
        <v>1289</v>
      </c>
      <c r="C144" s="87" t="s">
        <v>1290</v>
      </c>
      <c r="D144" s="88" t="s">
        <v>120</v>
      </c>
      <c r="E144" s="88" t="s">
        <v>314</v>
      </c>
      <c r="F144" s="87" t="s">
        <v>1291</v>
      </c>
      <c r="G144" s="88" t="s">
        <v>569</v>
      </c>
      <c r="H144" s="88" t="s">
        <v>133</v>
      </c>
      <c r="I144" s="90">
        <v>271.84595999999999</v>
      </c>
      <c r="J144" s="102">
        <v>1780</v>
      </c>
      <c r="K144" s="90"/>
      <c r="L144" s="90">
        <v>4.8388580880000003</v>
      </c>
      <c r="M144" s="91">
        <v>1.9097942674549782E-5</v>
      </c>
      <c r="N144" s="91">
        <f t="shared" si="4"/>
        <v>5.5040607131246649E-4</v>
      </c>
      <c r="O144" s="91">
        <f>L144/'סכום נכסי הקרן'!$C$42</f>
        <v>4.5854894274809083E-5</v>
      </c>
    </row>
    <row r="145" spans="2:15">
      <c r="B145" s="86" t="s">
        <v>1292</v>
      </c>
      <c r="C145" s="87" t="s">
        <v>1293</v>
      </c>
      <c r="D145" s="88" t="s">
        <v>120</v>
      </c>
      <c r="E145" s="88" t="s">
        <v>314</v>
      </c>
      <c r="F145" s="87" t="s">
        <v>1294</v>
      </c>
      <c r="G145" s="88" t="s">
        <v>1295</v>
      </c>
      <c r="H145" s="88" t="s">
        <v>133</v>
      </c>
      <c r="I145" s="90">
        <v>1665.1261629999999</v>
      </c>
      <c r="J145" s="102">
        <v>670.4</v>
      </c>
      <c r="K145" s="90"/>
      <c r="L145" s="90">
        <v>11.163005792</v>
      </c>
      <c r="M145" s="91">
        <v>1.7695409340321549E-5</v>
      </c>
      <c r="N145" s="91">
        <f t="shared" si="4"/>
        <v>1.2697595280279333E-3</v>
      </c>
      <c r="O145" s="91">
        <f>L145/'סכום נכסי הקרן'!$C$42</f>
        <v>1.0578496849301306E-4</v>
      </c>
    </row>
    <row r="146" spans="2:15">
      <c r="B146" s="86" t="s">
        <v>1296</v>
      </c>
      <c r="C146" s="87" t="s">
        <v>1297</v>
      </c>
      <c r="D146" s="88" t="s">
        <v>120</v>
      </c>
      <c r="E146" s="88" t="s">
        <v>314</v>
      </c>
      <c r="F146" s="87" t="s">
        <v>1298</v>
      </c>
      <c r="G146" s="88" t="s">
        <v>639</v>
      </c>
      <c r="H146" s="88" t="s">
        <v>133</v>
      </c>
      <c r="I146" s="90">
        <v>234.99656999999999</v>
      </c>
      <c r="J146" s="102">
        <v>227.3</v>
      </c>
      <c r="K146" s="90"/>
      <c r="L146" s="90">
        <v>0.53414720199999999</v>
      </c>
      <c r="M146" s="91">
        <v>3.1944068680804484E-6</v>
      </c>
      <c r="N146" s="91">
        <f t="shared" si="4"/>
        <v>6.075769481325744E-5</v>
      </c>
      <c r="O146" s="91">
        <f>L146/'סכום נכסי הקרן'!$C$42</f>
        <v>5.0617858654785764E-6</v>
      </c>
    </row>
    <row r="147" spans="2:15">
      <c r="B147" s="86" t="s">
        <v>1299</v>
      </c>
      <c r="C147" s="87" t="s">
        <v>1300</v>
      </c>
      <c r="D147" s="88" t="s">
        <v>120</v>
      </c>
      <c r="E147" s="88" t="s">
        <v>314</v>
      </c>
      <c r="F147" s="87" t="s">
        <v>1301</v>
      </c>
      <c r="G147" s="88" t="s">
        <v>559</v>
      </c>
      <c r="H147" s="88" t="s">
        <v>133</v>
      </c>
      <c r="I147" s="90">
        <v>530.87608799999998</v>
      </c>
      <c r="J147" s="102">
        <v>428.7</v>
      </c>
      <c r="K147" s="90"/>
      <c r="L147" s="90">
        <v>2.2758657879999999</v>
      </c>
      <c r="M147" s="91">
        <v>7.2994289537981433E-6</v>
      </c>
      <c r="N147" s="91">
        <f t="shared" si="4"/>
        <v>2.5887313172378586E-4</v>
      </c>
      <c r="O147" s="91">
        <f>L147/'סכום נכסי הקרן'!$C$42</f>
        <v>2.1566986093516338E-5</v>
      </c>
    </row>
    <row r="148" spans="2:15">
      <c r="B148" s="86" t="s">
        <v>1302</v>
      </c>
      <c r="C148" s="87" t="s">
        <v>1303</v>
      </c>
      <c r="D148" s="88" t="s">
        <v>120</v>
      </c>
      <c r="E148" s="88" t="s">
        <v>314</v>
      </c>
      <c r="F148" s="87" t="s">
        <v>1304</v>
      </c>
      <c r="G148" s="88" t="s">
        <v>424</v>
      </c>
      <c r="H148" s="88" t="s">
        <v>133</v>
      </c>
      <c r="I148" s="90">
        <v>779.56871999999998</v>
      </c>
      <c r="J148" s="102">
        <v>353.6</v>
      </c>
      <c r="K148" s="90"/>
      <c r="L148" s="90">
        <v>2.7565549950000001</v>
      </c>
      <c r="M148" s="91">
        <v>6.2427488595595337E-6</v>
      </c>
      <c r="N148" s="91">
        <f t="shared" si="4"/>
        <v>3.1355013467274589E-4</v>
      </c>
      <c r="O148" s="91">
        <f>L148/'סכום נכסי הקרן'!$C$42</f>
        <v>2.6122183283673495E-5</v>
      </c>
    </row>
    <row r="149" spans="2:15">
      <c r="B149" s="86" t="s">
        <v>1305</v>
      </c>
      <c r="C149" s="87" t="s">
        <v>1306</v>
      </c>
      <c r="D149" s="88" t="s">
        <v>120</v>
      </c>
      <c r="E149" s="88" t="s">
        <v>314</v>
      </c>
      <c r="F149" s="87" t="s">
        <v>1307</v>
      </c>
      <c r="G149" s="88" t="s">
        <v>543</v>
      </c>
      <c r="H149" s="88" t="s">
        <v>133</v>
      </c>
      <c r="I149" s="90">
        <v>187.01783199999997</v>
      </c>
      <c r="J149" s="102">
        <v>7273</v>
      </c>
      <c r="K149" s="90"/>
      <c r="L149" s="90">
        <v>13.6018069</v>
      </c>
      <c r="M149" s="91">
        <v>3.1534465097980543E-6</v>
      </c>
      <c r="N149" s="91">
        <f t="shared" si="4"/>
        <v>1.5471660797711326E-3</v>
      </c>
      <c r="O149" s="91">
        <f>L149/'סכום נכסי הקרן'!$C$42</f>
        <v>1.2889599281545796E-4</v>
      </c>
    </row>
    <row r="150" spans="2:15">
      <c r="B150" s="86" t="s">
        <v>1308</v>
      </c>
      <c r="C150" s="87" t="s">
        <v>1309</v>
      </c>
      <c r="D150" s="88" t="s">
        <v>120</v>
      </c>
      <c r="E150" s="88" t="s">
        <v>314</v>
      </c>
      <c r="F150" s="87" t="s">
        <v>1310</v>
      </c>
      <c r="G150" s="88" t="s">
        <v>129</v>
      </c>
      <c r="H150" s="88" t="s">
        <v>133</v>
      </c>
      <c r="I150" s="90">
        <v>272.071369</v>
      </c>
      <c r="J150" s="102">
        <v>1355</v>
      </c>
      <c r="K150" s="90">
        <v>0.27207136900000001</v>
      </c>
      <c r="L150" s="90">
        <v>3.9586384149999998</v>
      </c>
      <c r="M150" s="91">
        <v>2.3607723896099117E-5</v>
      </c>
      <c r="N150" s="91">
        <f t="shared" si="4"/>
        <v>4.5028363678409225E-4</v>
      </c>
      <c r="O150" s="91">
        <f>L150/'סכום נכסי הקרן'!$C$42</f>
        <v>3.7513591572810511E-5</v>
      </c>
    </row>
    <row r="151" spans="2:15">
      <c r="B151" s="86" t="s">
        <v>1311</v>
      </c>
      <c r="C151" s="87" t="s">
        <v>1312</v>
      </c>
      <c r="D151" s="88" t="s">
        <v>120</v>
      </c>
      <c r="E151" s="88" t="s">
        <v>314</v>
      </c>
      <c r="F151" s="87" t="s">
        <v>1313</v>
      </c>
      <c r="G151" s="88" t="s">
        <v>518</v>
      </c>
      <c r="H151" s="88" t="s">
        <v>133</v>
      </c>
      <c r="I151" s="90">
        <v>114.12593099999999</v>
      </c>
      <c r="J151" s="102">
        <v>26800</v>
      </c>
      <c r="K151" s="90"/>
      <c r="L151" s="90">
        <v>30.585749577999998</v>
      </c>
      <c r="M151" s="91">
        <v>3.126573369291259E-5</v>
      </c>
      <c r="N151" s="91">
        <f t="shared" si="4"/>
        <v>3.4790402936433272E-3</v>
      </c>
      <c r="O151" s="91">
        <f>L151/'סכום נכסי הקרן'!$C$42</f>
        <v>2.89842414823672E-4</v>
      </c>
    </row>
    <row r="152" spans="2:15">
      <c r="B152" s="86" t="s">
        <v>1314</v>
      </c>
      <c r="C152" s="87" t="s">
        <v>1315</v>
      </c>
      <c r="D152" s="88" t="s">
        <v>120</v>
      </c>
      <c r="E152" s="88" t="s">
        <v>314</v>
      </c>
      <c r="F152" s="87" t="s">
        <v>1316</v>
      </c>
      <c r="G152" s="88" t="s">
        <v>1113</v>
      </c>
      <c r="H152" s="88" t="s">
        <v>133</v>
      </c>
      <c r="I152" s="90">
        <v>331.85176200000001</v>
      </c>
      <c r="J152" s="102">
        <v>654.6</v>
      </c>
      <c r="K152" s="90"/>
      <c r="L152" s="90">
        <v>2.1723016340000001</v>
      </c>
      <c r="M152" s="91">
        <v>1.5172070389803325E-5</v>
      </c>
      <c r="N152" s="91">
        <f t="shared" si="4"/>
        <v>2.470930096174359E-4</v>
      </c>
      <c r="O152" s="91">
        <f>L152/'סכום נכסי הקרן'!$C$42</f>
        <v>2.0585572039628912E-5</v>
      </c>
    </row>
    <row r="153" spans="2:15">
      <c r="B153" s="86" t="s">
        <v>1317</v>
      </c>
      <c r="C153" s="87" t="s">
        <v>1318</v>
      </c>
      <c r="D153" s="88" t="s">
        <v>120</v>
      </c>
      <c r="E153" s="88" t="s">
        <v>314</v>
      </c>
      <c r="F153" s="87" t="s">
        <v>1319</v>
      </c>
      <c r="G153" s="88" t="s">
        <v>569</v>
      </c>
      <c r="H153" s="88" t="s">
        <v>133</v>
      </c>
      <c r="I153" s="90">
        <v>11.464347</v>
      </c>
      <c r="J153" s="102">
        <v>11220</v>
      </c>
      <c r="K153" s="90"/>
      <c r="L153" s="90">
        <v>1.2862996980000001</v>
      </c>
      <c r="M153" s="91">
        <v>3.4481064260845084E-6</v>
      </c>
      <c r="N153" s="91">
        <f t="shared" si="4"/>
        <v>1.4631285944556764E-4</v>
      </c>
      <c r="O153" s="91">
        <f>L153/'סכום נכסי הקרן'!$C$42</f>
        <v>1.2189474372844814E-5</v>
      </c>
    </row>
    <row r="154" spans="2:15">
      <c r="B154" s="86" t="s">
        <v>1320</v>
      </c>
      <c r="C154" s="87" t="s">
        <v>1321</v>
      </c>
      <c r="D154" s="88" t="s">
        <v>120</v>
      </c>
      <c r="E154" s="88" t="s">
        <v>314</v>
      </c>
      <c r="F154" s="87" t="s">
        <v>1322</v>
      </c>
      <c r="G154" s="88" t="s">
        <v>128</v>
      </c>
      <c r="H154" s="88" t="s">
        <v>133</v>
      </c>
      <c r="I154" s="90">
        <v>737.27744800000005</v>
      </c>
      <c r="J154" s="102">
        <v>881.6</v>
      </c>
      <c r="K154" s="90"/>
      <c r="L154" s="90">
        <v>6.499837984</v>
      </c>
      <c r="M154" s="91">
        <v>1.8608668775175191E-5</v>
      </c>
      <c r="N154" s="91">
        <f t="shared" si="4"/>
        <v>7.3933771643624655E-4</v>
      </c>
      <c r="O154" s="91">
        <f>L154/'סכום נכסי הקרן'!$C$42</f>
        <v>6.1594983390574735E-5</v>
      </c>
    </row>
    <row r="155" spans="2:15">
      <c r="B155" s="86" t="s">
        <v>1325</v>
      </c>
      <c r="C155" s="87" t="s">
        <v>1326</v>
      </c>
      <c r="D155" s="88" t="s">
        <v>120</v>
      </c>
      <c r="E155" s="88" t="s">
        <v>314</v>
      </c>
      <c r="F155" s="87" t="s">
        <v>1327</v>
      </c>
      <c r="G155" s="88" t="s">
        <v>491</v>
      </c>
      <c r="H155" s="88" t="s">
        <v>133</v>
      </c>
      <c r="I155" s="90">
        <v>357.76286800000003</v>
      </c>
      <c r="J155" s="102">
        <v>7550</v>
      </c>
      <c r="K155" s="90"/>
      <c r="L155" s="90">
        <v>27.011096547000005</v>
      </c>
      <c r="M155" s="91">
        <v>1.431051472E-5</v>
      </c>
      <c r="N155" s="91">
        <f t="shared" si="4"/>
        <v>3.0724338804531607E-3</v>
      </c>
      <c r="O155" s="91">
        <f>L155/'סכום נכסי הקרן'!$C$42</f>
        <v>2.5596761754203071E-4</v>
      </c>
    </row>
    <row r="156" spans="2:15">
      <c r="B156" s="86" t="s">
        <v>1328</v>
      </c>
      <c r="C156" s="87" t="s">
        <v>1329</v>
      </c>
      <c r="D156" s="88" t="s">
        <v>120</v>
      </c>
      <c r="E156" s="88" t="s">
        <v>314</v>
      </c>
      <c r="F156" s="87" t="s">
        <v>1330</v>
      </c>
      <c r="G156" s="88" t="s">
        <v>424</v>
      </c>
      <c r="H156" s="88" t="s">
        <v>133</v>
      </c>
      <c r="I156" s="90">
        <v>1036.9676489999999</v>
      </c>
      <c r="J156" s="102">
        <v>701.5</v>
      </c>
      <c r="K156" s="90">
        <v>0.44768278500000003</v>
      </c>
      <c r="L156" s="90">
        <v>7.7220108470000008</v>
      </c>
      <c r="M156" s="91">
        <v>7.461380388362214E-6</v>
      </c>
      <c r="N156" s="91">
        <f t="shared" si="4"/>
        <v>8.7835633441488972E-4</v>
      </c>
      <c r="O156" s="91">
        <f>L156/'סכום נכסי הקרן'!$C$42</f>
        <v>7.3176767026136838E-5</v>
      </c>
    </row>
    <row r="157" spans="2:15">
      <c r="B157" s="86" t="s">
        <v>1331</v>
      </c>
      <c r="C157" s="87" t="s">
        <v>1332</v>
      </c>
      <c r="D157" s="88" t="s">
        <v>120</v>
      </c>
      <c r="E157" s="88" t="s">
        <v>314</v>
      </c>
      <c r="F157" s="87" t="s">
        <v>1333</v>
      </c>
      <c r="G157" s="88" t="s">
        <v>155</v>
      </c>
      <c r="H157" s="88" t="s">
        <v>133</v>
      </c>
      <c r="I157" s="90">
        <v>153.05531999999999</v>
      </c>
      <c r="J157" s="102">
        <v>546.4</v>
      </c>
      <c r="K157" s="90"/>
      <c r="L157" s="90">
        <v>0.83629426799999995</v>
      </c>
      <c r="M157" s="91">
        <v>2.0190806715066633E-5</v>
      </c>
      <c r="N157" s="91">
        <f t="shared" si="4"/>
        <v>9.512604712515283E-5</v>
      </c>
      <c r="O157" s="91">
        <f>L157/'סכום נכסי הקרן'!$C$42</f>
        <v>7.9250485433473317E-6</v>
      </c>
    </row>
    <row r="158" spans="2:15">
      <c r="B158" s="86" t="s">
        <v>1334</v>
      </c>
      <c r="C158" s="87" t="s">
        <v>1335</v>
      </c>
      <c r="D158" s="88" t="s">
        <v>120</v>
      </c>
      <c r="E158" s="88" t="s">
        <v>314</v>
      </c>
      <c r="F158" s="87" t="s">
        <v>1336</v>
      </c>
      <c r="G158" s="88" t="s">
        <v>559</v>
      </c>
      <c r="H158" s="88" t="s">
        <v>133</v>
      </c>
      <c r="I158" s="90">
        <v>501.33107699999999</v>
      </c>
      <c r="J158" s="102">
        <v>701.5</v>
      </c>
      <c r="K158" s="90"/>
      <c r="L158" s="90">
        <v>3.5168375090000001</v>
      </c>
      <c r="M158" s="91">
        <v>1.7927744724740351E-5</v>
      </c>
      <c r="N158" s="91">
        <f t="shared" si="4"/>
        <v>4.0003006526960808E-4</v>
      </c>
      <c r="O158" s="91">
        <f>L158/'סכום נכסי הקרן'!$C$42</f>
        <v>3.3326914991948391E-5</v>
      </c>
    </row>
    <row r="159" spans="2:15">
      <c r="B159" s="86" t="s">
        <v>1337</v>
      </c>
      <c r="C159" s="87" t="s">
        <v>1338</v>
      </c>
      <c r="D159" s="88" t="s">
        <v>120</v>
      </c>
      <c r="E159" s="88" t="s">
        <v>314</v>
      </c>
      <c r="F159" s="87" t="s">
        <v>1339</v>
      </c>
      <c r="G159" s="88" t="s">
        <v>157</v>
      </c>
      <c r="H159" s="88" t="s">
        <v>133</v>
      </c>
      <c r="I159" s="90">
        <v>3059.4847089999994</v>
      </c>
      <c r="J159" s="102">
        <v>44.1</v>
      </c>
      <c r="K159" s="90"/>
      <c r="L159" s="90">
        <v>1.3492327580000001</v>
      </c>
      <c r="M159" s="91">
        <v>2.2285088394851285E-5</v>
      </c>
      <c r="N159" s="91">
        <f t="shared" si="4"/>
        <v>1.5347131246905537E-4</v>
      </c>
      <c r="O159" s="91">
        <f>L159/'סכום נכסי הקרן'!$C$42</f>
        <v>1.2785852435645778E-5</v>
      </c>
    </row>
    <row r="160" spans="2:15">
      <c r="B160" s="86" t="s">
        <v>1340</v>
      </c>
      <c r="C160" s="87" t="s">
        <v>1341</v>
      </c>
      <c r="D160" s="88" t="s">
        <v>120</v>
      </c>
      <c r="E160" s="88" t="s">
        <v>314</v>
      </c>
      <c r="F160" s="87" t="s">
        <v>1342</v>
      </c>
      <c r="G160" s="88" t="s">
        <v>1195</v>
      </c>
      <c r="H160" s="88" t="s">
        <v>133</v>
      </c>
      <c r="I160" s="90">
        <v>33.155414</v>
      </c>
      <c r="J160" s="102">
        <v>711</v>
      </c>
      <c r="K160" s="90"/>
      <c r="L160" s="90">
        <v>0.23573499200000003</v>
      </c>
      <c r="M160" s="91">
        <v>1.7780079545221757E-6</v>
      </c>
      <c r="N160" s="91">
        <f t="shared" si="4"/>
        <v>2.6814171537571187E-5</v>
      </c>
      <c r="O160" s="91">
        <f>L160/'סכום נכסי הקרן'!$C$42</f>
        <v>2.2339161303035442E-6</v>
      </c>
    </row>
    <row r="161" spans="2:15">
      <c r="B161" s="86" t="s">
        <v>1343</v>
      </c>
      <c r="C161" s="87" t="s">
        <v>1344</v>
      </c>
      <c r="D161" s="88" t="s">
        <v>120</v>
      </c>
      <c r="E161" s="88" t="s">
        <v>314</v>
      </c>
      <c r="F161" s="87" t="s">
        <v>1345</v>
      </c>
      <c r="G161" s="88" t="s">
        <v>431</v>
      </c>
      <c r="H161" s="88" t="s">
        <v>133</v>
      </c>
      <c r="I161" s="90">
        <v>2989.3086129999997</v>
      </c>
      <c r="J161" s="102">
        <v>861.4</v>
      </c>
      <c r="K161" s="90">
        <v>0.33610889400000005</v>
      </c>
      <c r="L161" s="90">
        <v>26.086013286999997</v>
      </c>
      <c r="M161" s="91">
        <v>2.8008966900669963E-5</v>
      </c>
      <c r="N161" s="91">
        <f t="shared" si="4"/>
        <v>2.9672083430404722E-3</v>
      </c>
      <c r="O161" s="91">
        <f>L161/'סכום נכסי הקרן'!$C$42</f>
        <v>2.4720117010520803E-4</v>
      </c>
    </row>
    <row r="162" spans="2:15">
      <c r="B162" s="86" t="s">
        <v>1346</v>
      </c>
      <c r="C162" s="87" t="s">
        <v>1347</v>
      </c>
      <c r="D162" s="88" t="s">
        <v>120</v>
      </c>
      <c r="E162" s="88" t="s">
        <v>314</v>
      </c>
      <c r="F162" s="87" t="s">
        <v>1348</v>
      </c>
      <c r="G162" s="88" t="s">
        <v>155</v>
      </c>
      <c r="H162" s="88" t="s">
        <v>133</v>
      </c>
      <c r="I162" s="90">
        <v>1247.6561819999999</v>
      </c>
      <c r="J162" s="102">
        <v>265.39999999999998</v>
      </c>
      <c r="K162" s="90"/>
      <c r="L162" s="90">
        <v>3.311279506</v>
      </c>
      <c r="M162" s="91">
        <v>1.6311665093556116E-5</v>
      </c>
      <c r="N162" s="91">
        <f t="shared" si="4"/>
        <v>3.7664843869563482E-4</v>
      </c>
      <c r="O162" s="91">
        <f>L162/'סכום נכסי הקרן'!$C$42</f>
        <v>3.137896770283875E-5</v>
      </c>
    </row>
    <row r="163" spans="2:15">
      <c r="B163" s="86" t="s">
        <v>1349</v>
      </c>
      <c r="C163" s="87" t="s">
        <v>1350</v>
      </c>
      <c r="D163" s="88" t="s">
        <v>120</v>
      </c>
      <c r="E163" s="88" t="s">
        <v>314</v>
      </c>
      <c r="F163" s="87" t="s">
        <v>1351</v>
      </c>
      <c r="G163" s="88" t="s">
        <v>518</v>
      </c>
      <c r="H163" s="88" t="s">
        <v>133</v>
      </c>
      <c r="I163" s="90">
        <v>3.546484</v>
      </c>
      <c r="J163" s="102">
        <v>168.7</v>
      </c>
      <c r="K163" s="90"/>
      <c r="L163" s="90">
        <v>5.9829210000000004E-3</v>
      </c>
      <c r="M163" s="91">
        <v>5.1731175215367631E-7</v>
      </c>
      <c r="N163" s="91">
        <f t="shared" si="4"/>
        <v>6.8053990894036181E-7</v>
      </c>
      <c r="O163" s="91">
        <f>L163/'סכום נכסי הקרן'!$C$42</f>
        <v>5.6696477747486085E-8</v>
      </c>
    </row>
    <row r="164" spans="2:15">
      <c r="B164" s="86" t="s">
        <v>1352</v>
      </c>
      <c r="C164" s="87" t="s">
        <v>1353</v>
      </c>
      <c r="D164" s="88" t="s">
        <v>120</v>
      </c>
      <c r="E164" s="88" t="s">
        <v>314</v>
      </c>
      <c r="F164" s="87" t="s">
        <v>1354</v>
      </c>
      <c r="G164" s="88" t="s">
        <v>1355</v>
      </c>
      <c r="H164" s="88" t="s">
        <v>133</v>
      </c>
      <c r="I164" s="90">
        <v>376.84075000000007</v>
      </c>
      <c r="J164" s="102">
        <v>751.1</v>
      </c>
      <c r="K164" s="90"/>
      <c r="L164" s="90">
        <v>2.8304508729999998</v>
      </c>
      <c r="M164" s="91">
        <v>7.5492419581721878E-6</v>
      </c>
      <c r="N164" s="91">
        <f t="shared" si="4"/>
        <v>3.2195557644361129E-4</v>
      </c>
      <c r="O164" s="91">
        <f>L164/'סכום נכסי הקרן'!$C$42</f>
        <v>2.6822449257878723E-5</v>
      </c>
    </row>
    <row r="165" spans="2:15">
      <c r="B165" s="86" t="s">
        <v>1356</v>
      </c>
      <c r="C165" s="87" t="s">
        <v>1357</v>
      </c>
      <c r="D165" s="88" t="s">
        <v>120</v>
      </c>
      <c r="E165" s="88" t="s">
        <v>314</v>
      </c>
      <c r="F165" s="87" t="s">
        <v>1358</v>
      </c>
      <c r="G165" s="88" t="s">
        <v>431</v>
      </c>
      <c r="H165" s="88" t="s">
        <v>133</v>
      </c>
      <c r="I165" s="90">
        <v>171.21486999999996</v>
      </c>
      <c r="J165" s="102">
        <v>490</v>
      </c>
      <c r="K165" s="90"/>
      <c r="L165" s="90">
        <v>0.83895286299999994</v>
      </c>
      <c r="M165" s="91">
        <v>1.1407576704793222E-5</v>
      </c>
      <c r="N165" s="91">
        <f t="shared" si="4"/>
        <v>9.542845459454935E-5</v>
      </c>
      <c r="O165" s="91">
        <f>L165/'סכום נכסי הקרן'!$C$42</f>
        <v>7.9502424197593832E-6</v>
      </c>
    </row>
    <row r="166" spans="2:15">
      <c r="B166" s="86" t="s">
        <v>1359</v>
      </c>
      <c r="C166" s="87" t="s">
        <v>1360</v>
      </c>
      <c r="D166" s="88" t="s">
        <v>120</v>
      </c>
      <c r="E166" s="88" t="s">
        <v>314</v>
      </c>
      <c r="F166" s="87" t="s">
        <v>1361</v>
      </c>
      <c r="G166" s="88" t="s">
        <v>431</v>
      </c>
      <c r="H166" s="88" t="s">
        <v>133</v>
      </c>
      <c r="I166" s="90">
        <v>375.638802</v>
      </c>
      <c r="J166" s="102">
        <v>2190</v>
      </c>
      <c r="K166" s="90"/>
      <c r="L166" s="90">
        <v>8.2264897619999999</v>
      </c>
      <c r="M166" s="91">
        <v>1.4601815001597442E-5</v>
      </c>
      <c r="N166" s="91">
        <f t="shared" si="4"/>
        <v>9.3573934764144449E-4</v>
      </c>
      <c r="O166" s="91">
        <f>L166/'סכום נכסי הקרן'!$C$42</f>
        <v>7.7957404707692962E-5</v>
      </c>
    </row>
    <row r="167" spans="2:15">
      <c r="B167" s="86" t="s">
        <v>1362</v>
      </c>
      <c r="C167" s="87" t="s">
        <v>1363</v>
      </c>
      <c r="D167" s="88" t="s">
        <v>120</v>
      </c>
      <c r="E167" s="88" t="s">
        <v>314</v>
      </c>
      <c r="F167" s="87" t="s">
        <v>1364</v>
      </c>
      <c r="G167" s="88" t="s">
        <v>501</v>
      </c>
      <c r="H167" s="88" t="s">
        <v>133</v>
      </c>
      <c r="I167" s="90">
        <v>5211.5092960000002</v>
      </c>
      <c r="J167" s="102">
        <v>150.1</v>
      </c>
      <c r="K167" s="90"/>
      <c r="L167" s="90">
        <v>7.8224754550000002</v>
      </c>
      <c r="M167" s="91">
        <v>2.2822718492685696E-5</v>
      </c>
      <c r="N167" s="91">
        <f t="shared" si="4"/>
        <v>8.8978389215467089E-4</v>
      </c>
      <c r="O167" s="91">
        <f>L167/'סכום נכסי הקרן'!$C$42</f>
        <v>7.4128808581069944E-5</v>
      </c>
    </row>
    <row r="168" spans="2:15">
      <c r="B168" s="86" t="s">
        <v>1365</v>
      </c>
      <c r="C168" s="87" t="s">
        <v>1366</v>
      </c>
      <c r="D168" s="88" t="s">
        <v>120</v>
      </c>
      <c r="E168" s="88" t="s">
        <v>314</v>
      </c>
      <c r="F168" s="87" t="s">
        <v>1367</v>
      </c>
      <c r="G168" s="88" t="s">
        <v>639</v>
      </c>
      <c r="H168" s="88" t="s">
        <v>133</v>
      </c>
      <c r="I168" s="90">
        <v>2087.1179999999999</v>
      </c>
      <c r="J168" s="102">
        <v>414.8</v>
      </c>
      <c r="K168" s="90"/>
      <c r="L168" s="90">
        <v>8.6573654639999997</v>
      </c>
      <c r="M168" s="91">
        <v>7.2592883725783446E-6</v>
      </c>
      <c r="N168" s="91">
        <f t="shared" si="4"/>
        <v>9.8475020889194297E-4</v>
      </c>
      <c r="O168" s="91">
        <f>L168/'סכום נכסי הקרן'!$C$42</f>
        <v>8.2040549821990041E-5</v>
      </c>
    </row>
    <row r="169" spans="2:15">
      <c r="B169" s="86" t="s">
        <v>1368</v>
      </c>
      <c r="C169" s="87" t="s">
        <v>1369</v>
      </c>
      <c r="D169" s="88" t="s">
        <v>120</v>
      </c>
      <c r="E169" s="88" t="s">
        <v>314</v>
      </c>
      <c r="F169" s="87" t="s">
        <v>1370</v>
      </c>
      <c r="G169" s="88" t="s">
        <v>491</v>
      </c>
      <c r="H169" s="88" t="s">
        <v>133</v>
      </c>
      <c r="I169" s="90">
        <v>1753.642924</v>
      </c>
      <c r="J169" s="102">
        <v>483.7</v>
      </c>
      <c r="K169" s="90"/>
      <c r="L169" s="90">
        <v>8.4823708230000001</v>
      </c>
      <c r="M169" s="91">
        <v>1.1499472578871904E-5</v>
      </c>
      <c r="N169" s="91">
        <f t="shared" si="4"/>
        <v>9.6484507608955586E-4</v>
      </c>
      <c r="O169" s="91">
        <f>L169/'סכום נכסי הקרן'!$C$42</f>
        <v>8.0382232794339866E-5</v>
      </c>
    </row>
    <row r="170" spans="2:15">
      <c r="B170" s="86" t="s">
        <v>1371</v>
      </c>
      <c r="C170" s="87" t="s">
        <v>1372</v>
      </c>
      <c r="D170" s="88" t="s">
        <v>120</v>
      </c>
      <c r="E170" s="88" t="s">
        <v>314</v>
      </c>
      <c r="F170" s="87" t="s">
        <v>1373</v>
      </c>
      <c r="G170" s="88" t="s">
        <v>639</v>
      </c>
      <c r="H170" s="88" t="s">
        <v>133</v>
      </c>
      <c r="I170" s="90">
        <v>32.558345000000003</v>
      </c>
      <c r="J170" s="102">
        <v>17030</v>
      </c>
      <c r="K170" s="90"/>
      <c r="L170" s="90">
        <v>5.5446861700000003</v>
      </c>
      <c r="M170" s="91">
        <v>1.4402084073342892E-5</v>
      </c>
      <c r="N170" s="91">
        <f t="shared" si="4"/>
        <v>6.3069196822667121E-4</v>
      </c>
      <c r="O170" s="91">
        <f>L170/'סכום נכסי הקרן'!$C$42</f>
        <v>5.2543594684636287E-5</v>
      </c>
    </row>
    <row r="171" spans="2:15">
      <c r="B171" s="86" t="s">
        <v>1374</v>
      </c>
      <c r="C171" s="87" t="s">
        <v>1375</v>
      </c>
      <c r="D171" s="88" t="s">
        <v>120</v>
      </c>
      <c r="E171" s="88" t="s">
        <v>314</v>
      </c>
      <c r="F171" s="87" t="s">
        <v>1376</v>
      </c>
      <c r="G171" s="88" t="s">
        <v>1377</v>
      </c>
      <c r="H171" s="88" t="s">
        <v>133</v>
      </c>
      <c r="I171" s="90">
        <v>153.90755999999999</v>
      </c>
      <c r="J171" s="102">
        <v>1684</v>
      </c>
      <c r="K171" s="90"/>
      <c r="L171" s="90">
        <v>2.5918033079999998</v>
      </c>
      <c r="M171" s="91">
        <v>3.4339068323089456E-6</v>
      </c>
      <c r="N171" s="91">
        <f t="shared" si="4"/>
        <v>2.94810108175864E-4</v>
      </c>
      <c r="O171" s="91">
        <f>L171/'סכום נכסי הקרן'!$C$42</f>
        <v>2.4560932457219943E-5</v>
      </c>
    </row>
    <row r="172" spans="2:15">
      <c r="B172" s="86" t="s">
        <v>1378</v>
      </c>
      <c r="C172" s="87" t="s">
        <v>1379</v>
      </c>
      <c r="D172" s="88" t="s">
        <v>120</v>
      </c>
      <c r="E172" s="88" t="s">
        <v>314</v>
      </c>
      <c r="F172" s="87" t="s">
        <v>561</v>
      </c>
      <c r="G172" s="88" t="s">
        <v>491</v>
      </c>
      <c r="H172" s="88" t="s">
        <v>133</v>
      </c>
      <c r="I172" s="90">
        <v>248.57346999999999</v>
      </c>
      <c r="J172" s="102">
        <v>5.0999999999999996</v>
      </c>
      <c r="K172" s="90"/>
      <c r="L172" s="90">
        <v>1.2677246999999999E-2</v>
      </c>
      <c r="M172" s="91">
        <v>1.0112887492371298E-5</v>
      </c>
      <c r="N172" s="91">
        <f t="shared" si="4"/>
        <v>1.4420000730403216E-6</v>
      </c>
      <c r="O172" s="91">
        <f>L172/'סכום נכסי הקרן'!$C$42</f>
        <v>1.2013450494079474E-7</v>
      </c>
    </row>
    <row r="173" spans="2:15">
      <c r="B173" s="86" t="s">
        <v>1380</v>
      </c>
      <c r="C173" s="87" t="s">
        <v>1381</v>
      </c>
      <c r="D173" s="88" t="s">
        <v>120</v>
      </c>
      <c r="E173" s="88" t="s">
        <v>314</v>
      </c>
      <c r="F173" s="87" t="s">
        <v>1382</v>
      </c>
      <c r="G173" s="88" t="s">
        <v>569</v>
      </c>
      <c r="H173" s="88" t="s">
        <v>133</v>
      </c>
      <c r="I173" s="90">
        <v>197.91397900000001</v>
      </c>
      <c r="J173" s="102">
        <v>7922</v>
      </c>
      <c r="K173" s="90"/>
      <c r="L173" s="90">
        <v>15.678745422</v>
      </c>
      <c r="M173" s="91">
        <v>1.573551532438712E-5</v>
      </c>
      <c r="N173" s="91">
        <f t="shared" si="4"/>
        <v>1.7834118120207496E-3</v>
      </c>
      <c r="O173" s="91">
        <f>L173/'סכום נכסי הקרן'!$C$42</f>
        <v>1.4857786705305357E-4</v>
      </c>
    </row>
    <row r="174" spans="2:15">
      <c r="B174" s="86" t="s">
        <v>1383</v>
      </c>
      <c r="C174" s="87" t="s">
        <v>1384</v>
      </c>
      <c r="D174" s="88" t="s">
        <v>120</v>
      </c>
      <c r="E174" s="88" t="s">
        <v>314</v>
      </c>
      <c r="F174" s="87" t="s">
        <v>1385</v>
      </c>
      <c r="G174" s="88" t="s">
        <v>431</v>
      </c>
      <c r="H174" s="88" t="s">
        <v>133</v>
      </c>
      <c r="I174" s="90">
        <v>1920.0887290000001</v>
      </c>
      <c r="J174" s="102">
        <v>470.4</v>
      </c>
      <c r="K174" s="90"/>
      <c r="L174" s="90">
        <v>9.032097383</v>
      </c>
      <c r="M174" s="91">
        <v>2.2484252312427763E-5</v>
      </c>
      <c r="N174" s="91">
        <f t="shared" si="4"/>
        <v>1.0273748776838771E-3</v>
      </c>
      <c r="O174" s="91">
        <f>L174/'סכום נכסי הקרן'!$C$42</f>
        <v>8.5591654693148504E-5</v>
      </c>
    </row>
    <row r="175" spans="2:15">
      <c r="B175" s="86" t="s">
        <v>1386</v>
      </c>
      <c r="C175" s="87" t="s">
        <v>1387</v>
      </c>
      <c r="D175" s="88" t="s">
        <v>120</v>
      </c>
      <c r="E175" s="88" t="s">
        <v>314</v>
      </c>
      <c r="F175" s="87" t="s">
        <v>683</v>
      </c>
      <c r="G175" s="88" t="s">
        <v>338</v>
      </c>
      <c r="H175" s="88" t="s">
        <v>133</v>
      </c>
      <c r="I175" s="90">
        <v>2574.1122</v>
      </c>
      <c r="J175" s="102">
        <v>576</v>
      </c>
      <c r="K175" s="90"/>
      <c r="L175" s="90">
        <v>14.826886271999999</v>
      </c>
      <c r="M175" s="91">
        <v>3.6203997681019835E-5</v>
      </c>
      <c r="N175" s="91">
        <f t="shared" ref="N175:N181" si="5">IFERROR(L175/$L$11,0)</f>
        <v>1.6865153047175418E-3</v>
      </c>
      <c r="O175" s="91">
        <f>L175/'סכום נכסי הקרן'!$C$42</f>
        <v>1.4050531965656153E-4</v>
      </c>
    </row>
    <row r="176" spans="2:15">
      <c r="B176" s="86" t="s">
        <v>1388</v>
      </c>
      <c r="C176" s="87" t="s">
        <v>1389</v>
      </c>
      <c r="D176" s="88" t="s">
        <v>120</v>
      </c>
      <c r="E176" s="88" t="s">
        <v>314</v>
      </c>
      <c r="F176" s="87" t="s">
        <v>1390</v>
      </c>
      <c r="G176" s="88" t="s">
        <v>157</v>
      </c>
      <c r="H176" s="88" t="s">
        <v>133</v>
      </c>
      <c r="I176" s="90">
        <v>436.20766200000003</v>
      </c>
      <c r="J176" s="102">
        <v>68.400000000000006</v>
      </c>
      <c r="K176" s="90"/>
      <c r="L176" s="90">
        <v>0.29836604099999997</v>
      </c>
      <c r="M176" s="91">
        <v>1.110993713699453E-5</v>
      </c>
      <c r="N176" s="91">
        <f t="shared" si="5"/>
        <v>3.3938271685859837E-5</v>
      </c>
      <c r="O176" s="91">
        <f>L176/'סכום נכסי הקרן'!$C$42</f>
        <v>2.8274322198407796E-6</v>
      </c>
    </row>
    <row r="177" spans="2:15">
      <c r="B177" s="86" t="s">
        <v>1391</v>
      </c>
      <c r="C177" s="87" t="s">
        <v>1392</v>
      </c>
      <c r="D177" s="88" t="s">
        <v>120</v>
      </c>
      <c r="E177" s="88" t="s">
        <v>314</v>
      </c>
      <c r="F177" s="87" t="s">
        <v>1393</v>
      </c>
      <c r="G177" s="88" t="s">
        <v>518</v>
      </c>
      <c r="H177" s="88" t="s">
        <v>133</v>
      </c>
      <c r="I177" s="90">
        <v>532.02933599999994</v>
      </c>
      <c r="J177" s="102">
        <v>2540</v>
      </c>
      <c r="K177" s="90"/>
      <c r="L177" s="90">
        <v>13.513545147000002</v>
      </c>
      <c r="M177" s="91">
        <v>1.4906958139534881E-5</v>
      </c>
      <c r="N177" s="91">
        <f t="shared" si="5"/>
        <v>1.5371265613904729E-3</v>
      </c>
      <c r="O177" s="91">
        <f>L177/'סכום נכסי הקרן'!$C$42</f>
        <v>1.2805959024304918E-4</v>
      </c>
    </row>
    <row r="178" spans="2:15">
      <c r="B178" s="86" t="s">
        <v>1394</v>
      </c>
      <c r="C178" s="87" t="s">
        <v>1395</v>
      </c>
      <c r="D178" s="88" t="s">
        <v>120</v>
      </c>
      <c r="E178" s="88" t="s">
        <v>314</v>
      </c>
      <c r="F178" s="87" t="s">
        <v>1396</v>
      </c>
      <c r="G178" s="88" t="s">
        <v>431</v>
      </c>
      <c r="H178" s="88" t="s">
        <v>133</v>
      </c>
      <c r="I178" s="90">
        <v>115.95099999999998</v>
      </c>
      <c r="J178" s="102">
        <v>5790</v>
      </c>
      <c r="K178" s="90"/>
      <c r="L178" s="90">
        <v>6.7135629000000012</v>
      </c>
      <c r="M178" s="91">
        <v>1.3797448773174038E-5</v>
      </c>
      <c r="N178" s="91">
        <f t="shared" si="5"/>
        <v>7.6364830567399969E-4</v>
      </c>
      <c r="O178" s="91">
        <f>L178/'סכום נכסי הקרן'!$C$42</f>
        <v>6.3620323511909675E-5</v>
      </c>
    </row>
    <row r="179" spans="2:15">
      <c r="B179" s="86" t="s">
        <v>1397</v>
      </c>
      <c r="C179" s="87" t="s">
        <v>1398</v>
      </c>
      <c r="D179" s="88" t="s">
        <v>120</v>
      </c>
      <c r="E179" s="88" t="s">
        <v>314</v>
      </c>
      <c r="F179" s="87" t="s">
        <v>1399</v>
      </c>
      <c r="G179" s="88" t="s">
        <v>431</v>
      </c>
      <c r="H179" s="88" t="s">
        <v>133</v>
      </c>
      <c r="I179" s="90">
        <v>454.66520600000001</v>
      </c>
      <c r="J179" s="102">
        <v>1013</v>
      </c>
      <c r="K179" s="90">
        <v>7.4986569000000003E-2</v>
      </c>
      <c r="L179" s="90">
        <v>4.6807451060000007</v>
      </c>
      <c r="M179" s="91">
        <v>2.7267849063574275E-5</v>
      </c>
      <c r="N179" s="91">
        <f t="shared" si="5"/>
        <v>5.3242117825227583E-4</v>
      </c>
      <c r="O179" s="91">
        <f>L179/'סכום נכסי הקרן'!$C$42</f>
        <v>4.4356554389399995E-5</v>
      </c>
    </row>
    <row r="180" spans="2:15">
      <c r="B180" s="86" t="s">
        <v>1400</v>
      </c>
      <c r="C180" s="87" t="s">
        <v>1401</v>
      </c>
      <c r="D180" s="88" t="s">
        <v>120</v>
      </c>
      <c r="E180" s="88" t="s">
        <v>314</v>
      </c>
      <c r="F180" s="87" t="s">
        <v>1402</v>
      </c>
      <c r="G180" s="88" t="s">
        <v>127</v>
      </c>
      <c r="H180" s="88" t="s">
        <v>133</v>
      </c>
      <c r="I180" s="90">
        <v>368.84013099999999</v>
      </c>
      <c r="J180" s="102">
        <v>819.8</v>
      </c>
      <c r="K180" s="90"/>
      <c r="L180" s="90">
        <v>3.023751394</v>
      </c>
      <c r="M180" s="91">
        <v>1.8441084495775209E-5</v>
      </c>
      <c r="N180" s="91">
        <f t="shared" si="5"/>
        <v>3.4394294999567134E-4</v>
      </c>
      <c r="O180" s="91">
        <f>L180/'סכום נכסי הקרן'!$C$42</f>
        <v>2.8654239897844385E-5</v>
      </c>
    </row>
    <row r="181" spans="2:15">
      <c r="B181" s="86" t="s">
        <v>1403</v>
      </c>
      <c r="C181" s="87" t="s">
        <v>1404</v>
      </c>
      <c r="D181" s="88" t="s">
        <v>120</v>
      </c>
      <c r="E181" s="88" t="s">
        <v>314</v>
      </c>
      <c r="F181" s="87" t="s">
        <v>692</v>
      </c>
      <c r="G181" s="88" t="s">
        <v>127</v>
      </c>
      <c r="H181" s="88" t="s">
        <v>133</v>
      </c>
      <c r="I181" s="90">
        <v>1539.954739</v>
      </c>
      <c r="J181" s="102">
        <v>1003</v>
      </c>
      <c r="K181" s="90"/>
      <c r="L181" s="90">
        <v>15.445746032000001</v>
      </c>
      <c r="M181" s="91">
        <v>1.7401488397566901E-5</v>
      </c>
      <c r="N181" s="91">
        <f t="shared" si="5"/>
        <v>1.7569088072754487E-3</v>
      </c>
      <c r="O181" s="91">
        <f>L181/'סכום נכסי הקרן'!$C$42</f>
        <v>1.4636987454733389E-4</v>
      </c>
    </row>
    <row r="182" spans="2:15">
      <c r="B182" s="92"/>
      <c r="C182" s="87"/>
      <c r="D182" s="87"/>
      <c r="E182" s="87"/>
      <c r="F182" s="87"/>
      <c r="G182" s="87"/>
      <c r="H182" s="87"/>
      <c r="I182" s="90"/>
      <c r="J182" s="102"/>
      <c r="K182" s="87"/>
      <c r="L182" s="87"/>
      <c r="M182" s="87"/>
      <c r="N182" s="91"/>
      <c r="O182" s="87"/>
    </row>
    <row r="183" spans="2:15">
      <c r="B183" s="79" t="s">
        <v>197</v>
      </c>
      <c r="C183" s="80"/>
      <c r="D183" s="81"/>
      <c r="E183" s="81"/>
      <c r="F183" s="80"/>
      <c r="G183" s="81"/>
      <c r="H183" s="81"/>
      <c r="I183" s="83"/>
      <c r="J183" s="100"/>
      <c r="K183" s="83">
        <v>0.30952906899999999</v>
      </c>
      <c r="L183" s="83">
        <f>L184+L211</f>
        <v>2071.30363807</v>
      </c>
      <c r="M183" s="84"/>
      <c r="N183" s="84">
        <f t="shared" ref="N183:N209" si="6">IFERROR(L183/$L$11,0)</f>
        <v>0.23560478054782905</v>
      </c>
      <c r="O183" s="84">
        <f>L183/'סכום נכסי הקרן'!$C$42</f>
        <v>1.9628475893986017E-2</v>
      </c>
    </row>
    <row r="184" spans="2:15">
      <c r="B184" s="85" t="s">
        <v>66</v>
      </c>
      <c r="C184" s="80"/>
      <c r="D184" s="81"/>
      <c r="E184" s="81"/>
      <c r="F184" s="80"/>
      <c r="G184" s="81"/>
      <c r="H184" s="81"/>
      <c r="I184" s="83"/>
      <c r="J184" s="100"/>
      <c r="K184" s="83"/>
      <c r="L184" s="83">
        <f>SUM(L185:L209)</f>
        <v>857.57253073499999</v>
      </c>
      <c r="M184" s="84"/>
      <c r="N184" s="84">
        <f t="shared" si="6"/>
        <v>9.7546387788866429E-2</v>
      </c>
      <c r="O184" s="84">
        <f>L184/'סכום נכסי הקרן'!$C$42</f>
        <v>8.1266896062428783E-3</v>
      </c>
    </row>
    <row r="185" spans="2:15">
      <c r="B185" s="86" t="s">
        <v>1405</v>
      </c>
      <c r="C185" s="87" t="s">
        <v>1406</v>
      </c>
      <c r="D185" s="88" t="s">
        <v>1407</v>
      </c>
      <c r="E185" s="88" t="s">
        <v>696</v>
      </c>
      <c r="F185" s="87" t="s">
        <v>1408</v>
      </c>
      <c r="G185" s="88" t="s">
        <v>767</v>
      </c>
      <c r="H185" s="88" t="s">
        <v>132</v>
      </c>
      <c r="I185" s="90">
        <v>324.6628</v>
      </c>
      <c r="J185" s="102">
        <v>319</v>
      </c>
      <c r="K185" s="90"/>
      <c r="L185" s="90">
        <v>3.7439627099999995</v>
      </c>
      <c r="M185" s="91">
        <v>5.0065182405489294E-6</v>
      </c>
      <c r="N185" s="91">
        <f t="shared" si="6"/>
        <v>4.2586489805556679E-4</v>
      </c>
      <c r="O185" s="91">
        <f>L185/'סכום נכסי הקרן'!$C$42</f>
        <v>3.5479241406485666E-5</v>
      </c>
    </row>
    <row r="186" spans="2:15">
      <c r="B186" s="86" t="s">
        <v>1409</v>
      </c>
      <c r="C186" s="87" t="s">
        <v>1410</v>
      </c>
      <c r="D186" s="88" t="s">
        <v>1407</v>
      </c>
      <c r="E186" s="88" t="s">
        <v>696</v>
      </c>
      <c r="F186" s="87" t="s">
        <v>1165</v>
      </c>
      <c r="G186" s="88" t="s">
        <v>997</v>
      </c>
      <c r="H186" s="88" t="s">
        <v>132</v>
      </c>
      <c r="I186" s="90">
        <v>355.26760300000001</v>
      </c>
      <c r="J186" s="102">
        <v>2835</v>
      </c>
      <c r="K186" s="90"/>
      <c r="L186" s="90">
        <v>36.409689073999999</v>
      </c>
      <c r="M186" s="91">
        <v>7.9991909340299959E-6</v>
      </c>
      <c r="N186" s="91">
        <f t="shared" si="6"/>
        <v>4.1414965176653417E-3</v>
      </c>
      <c r="O186" s="91">
        <f>L186/'סכום נכסי הקרן'!$C$42</f>
        <v>3.4503232223472913E-4</v>
      </c>
    </row>
    <row r="187" spans="2:15">
      <c r="B187" s="86" t="s">
        <v>1411</v>
      </c>
      <c r="C187" s="87" t="s">
        <v>1412</v>
      </c>
      <c r="D187" s="88" t="s">
        <v>1407</v>
      </c>
      <c r="E187" s="88" t="s">
        <v>696</v>
      </c>
      <c r="F187" s="87" t="s">
        <v>1413</v>
      </c>
      <c r="G187" s="88" t="s">
        <v>808</v>
      </c>
      <c r="H187" s="88" t="s">
        <v>132</v>
      </c>
      <c r="I187" s="90">
        <v>48.474243000000008</v>
      </c>
      <c r="J187" s="102">
        <v>13000</v>
      </c>
      <c r="K187" s="90"/>
      <c r="L187" s="90">
        <v>22.780470571999999</v>
      </c>
      <c r="M187" s="91">
        <v>4.0140546524290698E-7</v>
      </c>
      <c r="N187" s="91">
        <f t="shared" si="6"/>
        <v>2.5912124476802335E-3</v>
      </c>
      <c r="O187" s="91">
        <f>L187/'סכום נכסי הקרן'!$C$42</f>
        <v>2.1587656645686269E-4</v>
      </c>
    </row>
    <row r="188" spans="2:15">
      <c r="B188" s="86" t="s">
        <v>1414</v>
      </c>
      <c r="C188" s="87" t="s">
        <v>1415</v>
      </c>
      <c r="D188" s="88" t="s">
        <v>1407</v>
      </c>
      <c r="E188" s="88" t="s">
        <v>696</v>
      </c>
      <c r="F188" s="87" t="s">
        <v>1416</v>
      </c>
      <c r="G188" s="88" t="s">
        <v>808</v>
      </c>
      <c r="H188" s="88" t="s">
        <v>132</v>
      </c>
      <c r="I188" s="90">
        <v>35.063581999999997</v>
      </c>
      <c r="J188" s="102">
        <v>14798</v>
      </c>
      <c r="K188" s="90"/>
      <c r="L188" s="90">
        <v>18.757182758999999</v>
      </c>
      <c r="M188" s="91">
        <v>8.6116756743958913E-7</v>
      </c>
      <c r="N188" s="91">
        <f t="shared" si="6"/>
        <v>2.1335751294037785E-3</v>
      </c>
      <c r="O188" s="91">
        <f>L188/'סכום נכסי הקרן'!$C$42</f>
        <v>1.7775033213729096E-4</v>
      </c>
    </row>
    <row r="189" spans="2:15">
      <c r="B189" s="86" t="s">
        <v>1417</v>
      </c>
      <c r="C189" s="87" t="s">
        <v>1418</v>
      </c>
      <c r="D189" s="88" t="s">
        <v>1407</v>
      </c>
      <c r="E189" s="88" t="s">
        <v>696</v>
      </c>
      <c r="F189" s="87" t="s">
        <v>685</v>
      </c>
      <c r="G189" s="88" t="s">
        <v>572</v>
      </c>
      <c r="H189" s="88" t="s">
        <v>132</v>
      </c>
      <c r="I189" s="90">
        <v>1.6233139999999999</v>
      </c>
      <c r="J189" s="102">
        <v>17021</v>
      </c>
      <c r="K189" s="90"/>
      <c r="L189" s="90">
        <v>0.99883995800000003</v>
      </c>
      <c r="M189" s="91">
        <v>3.6606617268342299E-8</v>
      </c>
      <c r="N189" s="91">
        <f t="shared" si="6"/>
        <v>1.1361514786227577E-4</v>
      </c>
      <c r="O189" s="91">
        <f>L189/'סכום נכסי הקרן'!$C$42</f>
        <v>9.4653944874162524E-6</v>
      </c>
    </row>
    <row r="190" spans="2:15">
      <c r="B190" s="86" t="s">
        <v>1421</v>
      </c>
      <c r="C190" s="87" t="s">
        <v>1422</v>
      </c>
      <c r="D190" s="88" t="s">
        <v>1423</v>
      </c>
      <c r="E190" s="88" t="s">
        <v>696</v>
      </c>
      <c r="F190" s="87" t="s">
        <v>1424</v>
      </c>
      <c r="G190" s="88" t="s">
        <v>786</v>
      </c>
      <c r="H190" s="88" t="s">
        <v>132</v>
      </c>
      <c r="I190" s="90">
        <v>46.323119999999996</v>
      </c>
      <c r="J190" s="102">
        <v>3492</v>
      </c>
      <c r="K190" s="90"/>
      <c r="L190" s="90">
        <v>5.8476361379999986</v>
      </c>
      <c r="M190" s="91">
        <v>1.2268597770682138E-6</v>
      </c>
      <c r="N190" s="91">
        <f t="shared" si="6"/>
        <v>6.6515164831206831E-4</v>
      </c>
      <c r="O190" s="91">
        <f>L190/'סכום נכסי הקרן'!$C$42</f>
        <v>5.541446597297747E-5</v>
      </c>
    </row>
    <row r="191" spans="2:15">
      <c r="B191" s="86" t="s">
        <v>1425</v>
      </c>
      <c r="C191" s="87" t="s">
        <v>1426</v>
      </c>
      <c r="D191" s="88" t="s">
        <v>1423</v>
      </c>
      <c r="E191" s="88" t="s">
        <v>696</v>
      </c>
      <c r="F191" s="87" t="s">
        <v>1427</v>
      </c>
      <c r="G191" s="88" t="s">
        <v>1428</v>
      </c>
      <c r="H191" s="88" t="s">
        <v>132</v>
      </c>
      <c r="I191" s="90">
        <v>190.15964</v>
      </c>
      <c r="J191" s="102">
        <v>3223</v>
      </c>
      <c r="K191" s="90"/>
      <c r="L191" s="90">
        <v>22.155775387999999</v>
      </c>
      <c r="M191" s="91">
        <v>1.2153142669575518E-6</v>
      </c>
      <c r="N191" s="91">
        <f t="shared" si="6"/>
        <v>2.5201551825692883E-3</v>
      </c>
      <c r="O191" s="91">
        <f>L191/'סכום נכסי הקרן'!$C$42</f>
        <v>2.099567128270692E-4</v>
      </c>
    </row>
    <row r="192" spans="2:15">
      <c r="B192" s="86" t="s">
        <v>1429</v>
      </c>
      <c r="C192" s="87" t="s">
        <v>1430</v>
      </c>
      <c r="D192" s="88" t="s">
        <v>1407</v>
      </c>
      <c r="E192" s="88" t="s">
        <v>696</v>
      </c>
      <c r="F192" s="87" t="s">
        <v>1431</v>
      </c>
      <c r="G192" s="88" t="s">
        <v>1432</v>
      </c>
      <c r="H192" s="88" t="s">
        <v>132</v>
      </c>
      <c r="I192" s="90">
        <v>228.23006399999997</v>
      </c>
      <c r="J192" s="102">
        <v>3196</v>
      </c>
      <c r="K192" s="90"/>
      <c r="L192" s="90">
        <v>26.368651705999998</v>
      </c>
      <c r="M192" s="91">
        <v>2.7470762777758785E-6</v>
      </c>
      <c r="N192" s="91">
        <f t="shared" si="6"/>
        <v>2.9993576433453416E-3</v>
      </c>
      <c r="O192" s="91">
        <f>L192/'סכום נכסי הקרן'!$C$42</f>
        <v>2.4987956128460327E-4</v>
      </c>
    </row>
    <row r="193" spans="2:15">
      <c r="B193" s="86" t="s">
        <v>1433</v>
      </c>
      <c r="C193" s="87" t="s">
        <v>1434</v>
      </c>
      <c r="D193" s="88" t="s">
        <v>1423</v>
      </c>
      <c r="E193" s="88" t="s">
        <v>696</v>
      </c>
      <c r="F193" s="87" t="s">
        <v>1435</v>
      </c>
      <c r="G193" s="88" t="s">
        <v>842</v>
      </c>
      <c r="H193" s="88" t="s">
        <v>132</v>
      </c>
      <c r="I193" s="90">
        <v>294.12316199999998</v>
      </c>
      <c r="J193" s="102">
        <v>141</v>
      </c>
      <c r="K193" s="90"/>
      <c r="L193" s="90">
        <v>1.4991898739999998</v>
      </c>
      <c r="M193" s="91">
        <v>2.158207959959494E-6</v>
      </c>
      <c r="N193" s="91">
        <f t="shared" si="6"/>
        <v>1.7052849942967197E-4</v>
      </c>
      <c r="O193" s="91">
        <f>L193/'סכום נכסי הקרן'!$C$42</f>
        <v>1.4206904174482238E-5</v>
      </c>
    </row>
    <row r="194" spans="2:15">
      <c r="B194" s="86" t="s">
        <v>1436</v>
      </c>
      <c r="C194" s="87" t="s">
        <v>1437</v>
      </c>
      <c r="D194" s="88" t="s">
        <v>1423</v>
      </c>
      <c r="E194" s="88" t="s">
        <v>696</v>
      </c>
      <c r="F194" s="87" t="s">
        <v>1438</v>
      </c>
      <c r="G194" s="88" t="s">
        <v>767</v>
      </c>
      <c r="H194" s="88" t="s">
        <v>132</v>
      </c>
      <c r="I194" s="90">
        <v>478.87763000000001</v>
      </c>
      <c r="J194" s="102">
        <v>350</v>
      </c>
      <c r="K194" s="90"/>
      <c r="L194" s="90">
        <v>6.0589992139999991</v>
      </c>
      <c r="M194" s="91">
        <v>3.5260964866502593E-6</v>
      </c>
      <c r="N194" s="91">
        <f t="shared" si="6"/>
        <v>6.8919358510087015E-4</v>
      </c>
      <c r="O194" s="91">
        <f>L194/'סכום נכסי הקרן'!$C$42</f>
        <v>5.7417424383271413E-5</v>
      </c>
    </row>
    <row r="195" spans="2:15">
      <c r="B195" s="86" t="s">
        <v>1439</v>
      </c>
      <c r="C195" s="87" t="s">
        <v>1440</v>
      </c>
      <c r="D195" s="88" t="s">
        <v>1407</v>
      </c>
      <c r="E195" s="88" t="s">
        <v>696</v>
      </c>
      <c r="F195" s="87" t="s">
        <v>1441</v>
      </c>
      <c r="G195" s="88" t="s">
        <v>808</v>
      </c>
      <c r="H195" s="88" t="s">
        <v>132</v>
      </c>
      <c r="I195" s="90">
        <v>34.785299999999999</v>
      </c>
      <c r="J195" s="102">
        <v>1970</v>
      </c>
      <c r="K195" s="90"/>
      <c r="L195" s="90">
        <v>2.4772525320000001</v>
      </c>
      <c r="M195" s="91">
        <v>3.4199994791145328E-7</v>
      </c>
      <c r="N195" s="91">
        <f t="shared" si="6"/>
        <v>2.8178028968618517E-4</v>
      </c>
      <c r="O195" s="91">
        <f>L195/'סכום נכסי הקרן'!$C$42</f>
        <v>2.3475404916000321E-5</v>
      </c>
    </row>
    <row r="196" spans="2:15">
      <c r="B196" s="86" t="s">
        <v>1442</v>
      </c>
      <c r="C196" s="87" t="s">
        <v>1443</v>
      </c>
      <c r="D196" s="88" t="s">
        <v>1407</v>
      </c>
      <c r="E196" s="88" t="s">
        <v>696</v>
      </c>
      <c r="F196" s="87" t="s">
        <v>1444</v>
      </c>
      <c r="G196" s="88" t="s">
        <v>762</v>
      </c>
      <c r="H196" s="88" t="s">
        <v>132</v>
      </c>
      <c r="I196" s="90">
        <v>109.847803</v>
      </c>
      <c r="J196" s="102">
        <v>1936</v>
      </c>
      <c r="K196" s="90"/>
      <c r="L196" s="90">
        <v>7.6878522899999986</v>
      </c>
      <c r="M196" s="91">
        <v>2.2064586596386387E-6</v>
      </c>
      <c r="N196" s="91">
        <f t="shared" si="6"/>
        <v>8.744708976407262E-4</v>
      </c>
      <c r="O196" s="91">
        <f>L196/'סכום נכסי הקרן'!$C$42</f>
        <v>7.2853067303737563E-5</v>
      </c>
    </row>
    <row r="197" spans="2:15">
      <c r="B197" s="86" t="s">
        <v>1447</v>
      </c>
      <c r="C197" s="87" t="s">
        <v>1448</v>
      </c>
      <c r="D197" s="88" t="s">
        <v>1407</v>
      </c>
      <c r="E197" s="88" t="s">
        <v>696</v>
      </c>
      <c r="F197" s="87" t="s">
        <v>1449</v>
      </c>
      <c r="G197" s="88" t="s">
        <v>808</v>
      </c>
      <c r="H197" s="88" t="s">
        <v>132</v>
      </c>
      <c r="I197" s="90">
        <v>34.888959999999997</v>
      </c>
      <c r="J197" s="102">
        <v>14275</v>
      </c>
      <c r="K197" s="90"/>
      <c r="L197" s="90">
        <v>18.004142628</v>
      </c>
      <c r="M197" s="91">
        <v>7.3084453624950313E-7</v>
      </c>
      <c r="N197" s="91">
        <f t="shared" si="6"/>
        <v>2.0479189988650039E-3</v>
      </c>
      <c r="O197" s="91">
        <f>L197/'סכום נכסי הקרן'!$C$42</f>
        <v>1.7061423205671068E-4</v>
      </c>
    </row>
    <row r="198" spans="2:15">
      <c r="B198" s="86" t="s">
        <v>1450</v>
      </c>
      <c r="C198" s="87" t="s">
        <v>1451</v>
      </c>
      <c r="D198" s="88" t="s">
        <v>1407</v>
      </c>
      <c r="E198" s="88" t="s">
        <v>696</v>
      </c>
      <c r="F198" s="87" t="s">
        <v>1016</v>
      </c>
      <c r="G198" s="88" t="s">
        <v>157</v>
      </c>
      <c r="H198" s="88" t="s">
        <v>132</v>
      </c>
      <c r="I198" s="90">
        <v>278.46096499999999</v>
      </c>
      <c r="J198" s="102">
        <v>22889</v>
      </c>
      <c r="K198" s="90"/>
      <c r="L198" s="90">
        <v>230.40900257800001</v>
      </c>
      <c r="M198" s="91">
        <v>4.3759095526547648E-6</v>
      </c>
      <c r="N198" s="91">
        <f t="shared" si="6"/>
        <v>2.6208355690050349E-2</v>
      </c>
      <c r="O198" s="91">
        <f>L198/'סכום נכסי הקרן'!$C$42</f>
        <v>2.1834449907468341E-3</v>
      </c>
    </row>
    <row r="199" spans="2:15">
      <c r="B199" s="86" t="s">
        <v>1452</v>
      </c>
      <c r="C199" s="87" t="s">
        <v>1453</v>
      </c>
      <c r="D199" s="88" t="s">
        <v>1407</v>
      </c>
      <c r="E199" s="88" t="s">
        <v>696</v>
      </c>
      <c r="F199" s="87" t="s">
        <v>1010</v>
      </c>
      <c r="G199" s="88" t="s">
        <v>997</v>
      </c>
      <c r="H199" s="88" t="s">
        <v>132</v>
      </c>
      <c r="I199" s="90">
        <v>243.88785500000003</v>
      </c>
      <c r="J199" s="102">
        <v>10447</v>
      </c>
      <c r="K199" s="90"/>
      <c r="L199" s="90">
        <v>92.106455577000006</v>
      </c>
      <c r="M199" s="91">
        <v>8.5042125320745778E-6</v>
      </c>
      <c r="N199" s="91">
        <f t="shared" si="6"/>
        <v>1.0476842146368147E-2</v>
      </c>
      <c r="O199" s="91">
        <f>L199/'סכום נכסי הקרן'!$C$42</f>
        <v>8.728364638311614E-4</v>
      </c>
    </row>
    <row r="200" spans="2:15">
      <c r="B200" s="86" t="s">
        <v>1456</v>
      </c>
      <c r="C200" s="87" t="s">
        <v>1457</v>
      </c>
      <c r="D200" s="88" t="s">
        <v>1407</v>
      </c>
      <c r="E200" s="88" t="s">
        <v>696</v>
      </c>
      <c r="F200" s="87" t="s">
        <v>1160</v>
      </c>
      <c r="G200" s="88" t="s">
        <v>157</v>
      </c>
      <c r="H200" s="88" t="s">
        <v>132</v>
      </c>
      <c r="I200" s="90">
        <v>445.02898199999998</v>
      </c>
      <c r="J200" s="102">
        <v>3958</v>
      </c>
      <c r="K200" s="90"/>
      <c r="L200" s="90">
        <v>63.675503318000011</v>
      </c>
      <c r="M200" s="91">
        <v>9.964160509888192E-6</v>
      </c>
      <c r="N200" s="91">
        <f t="shared" si="6"/>
        <v>7.2429037972862138E-3</v>
      </c>
      <c r="O200" s="91">
        <f>L200/'סכום נכסי הקרן'!$C$42</f>
        <v>6.0341374337534524E-4</v>
      </c>
    </row>
    <row r="201" spans="2:15">
      <c r="B201" s="86" t="s">
        <v>1458</v>
      </c>
      <c r="C201" s="87" t="s">
        <v>1459</v>
      </c>
      <c r="D201" s="88" t="s">
        <v>1423</v>
      </c>
      <c r="E201" s="88" t="s">
        <v>696</v>
      </c>
      <c r="F201" s="87" t="s">
        <v>1460</v>
      </c>
      <c r="G201" s="88" t="s">
        <v>808</v>
      </c>
      <c r="H201" s="88" t="s">
        <v>132</v>
      </c>
      <c r="I201" s="90">
        <v>171.27099000000001</v>
      </c>
      <c r="J201" s="102">
        <v>564</v>
      </c>
      <c r="K201" s="90"/>
      <c r="L201" s="90">
        <v>3.4919757100000002</v>
      </c>
      <c r="M201" s="91">
        <v>1.6507042646098628E-6</v>
      </c>
      <c r="N201" s="91">
        <f t="shared" si="6"/>
        <v>3.9720210775060465E-4</v>
      </c>
      <c r="O201" s="91">
        <f>L201/'סכום נכסי הקרן'!$C$42</f>
        <v>3.3091314950803615E-5</v>
      </c>
    </row>
    <row r="202" spans="2:15">
      <c r="B202" s="86" t="s">
        <v>1463</v>
      </c>
      <c r="C202" s="87" t="s">
        <v>1464</v>
      </c>
      <c r="D202" s="88" t="s">
        <v>1423</v>
      </c>
      <c r="E202" s="88" t="s">
        <v>696</v>
      </c>
      <c r="F202" s="87" t="s">
        <v>1465</v>
      </c>
      <c r="G202" s="88" t="s">
        <v>808</v>
      </c>
      <c r="H202" s="88" t="s">
        <v>132</v>
      </c>
      <c r="I202" s="90">
        <v>368.01687900000002</v>
      </c>
      <c r="J202" s="102">
        <v>676</v>
      </c>
      <c r="K202" s="90"/>
      <c r="L202" s="90">
        <v>8.9933756759999994</v>
      </c>
      <c r="M202" s="91">
        <v>4.7916449289385425E-6</v>
      </c>
      <c r="N202" s="91">
        <f t="shared" si="6"/>
        <v>1.022970395833658E-3</v>
      </c>
      <c r="O202" s="91">
        <f>L202/'סכום נכסי הקרן'!$C$42</f>
        <v>8.5224712793151796E-5</v>
      </c>
    </row>
    <row r="203" spans="2:15">
      <c r="B203" s="86" t="s">
        <v>1466</v>
      </c>
      <c r="C203" s="87" t="s">
        <v>1467</v>
      </c>
      <c r="D203" s="88" t="s">
        <v>1407</v>
      </c>
      <c r="E203" s="88" t="s">
        <v>696</v>
      </c>
      <c r="F203" s="87" t="s">
        <v>1468</v>
      </c>
      <c r="G203" s="88" t="s">
        <v>850</v>
      </c>
      <c r="H203" s="88" t="s">
        <v>132</v>
      </c>
      <c r="I203" s="90">
        <v>285.38695000000001</v>
      </c>
      <c r="J203" s="102">
        <v>388</v>
      </c>
      <c r="K203" s="90"/>
      <c r="L203" s="90">
        <v>4.0028944329999998</v>
      </c>
      <c r="M203" s="91">
        <v>1.1106513454634668E-5</v>
      </c>
      <c r="N203" s="91">
        <f t="shared" si="6"/>
        <v>4.5531763045704617E-4</v>
      </c>
      <c r="O203" s="91">
        <f>L203/'סכום נכסי הקרן'!$C$42</f>
        <v>3.7932978748360606E-5</v>
      </c>
    </row>
    <row r="204" spans="2:15">
      <c r="B204" s="86" t="s">
        <v>1469</v>
      </c>
      <c r="C204" s="87" t="s">
        <v>1470</v>
      </c>
      <c r="D204" s="88" t="s">
        <v>1407</v>
      </c>
      <c r="E204" s="88" t="s">
        <v>696</v>
      </c>
      <c r="F204" s="87" t="s">
        <v>723</v>
      </c>
      <c r="G204" s="88" t="s">
        <v>724</v>
      </c>
      <c r="H204" s="88" t="s">
        <v>132</v>
      </c>
      <c r="I204" s="90">
        <v>60.029687999999993</v>
      </c>
      <c r="J204" s="102">
        <v>30395</v>
      </c>
      <c r="K204" s="90"/>
      <c r="L204" s="90">
        <v>65.959375467000001</v>
      </c>
      <c r="M204" s="91">
        <v>1.0691596543107286E-6</v>
      </c>
      <c r="N204" s="91">
        <f t="shared" si="6"/>
        <v>7.5026876293494962E-3</v>
      </c>
      <c r="O204" s="91">
        <f>L204/'סכום נכסי הקרן'!$C$42</f>
        <v>6.2505660084812161E-4</v>
      </c>
    </row>
    <row r="205" spans="2:15">
      <c r="B205" s="86" t="s">
        <v>1471</v>
      </c>
      <c r="C205" s="87" t="s">
        <v>1472</v>
      </c>
      <c r="D205" s="88" t="s">
        <v>1407</v>
      </c>
      <c r="E205" s="88" t="s">
        <v>696</v>
      </c>
      <c r="F205" s="87" t="s">
        <v>1473</v>
      </c>
      <c r="G205" s="88" t="s">
        <v>808</v>
      </c>
      <c r="H205" s="88" t="s">
        <v>136</v>
      </c>
      <c r="I205" s="90">
        <v>3084.2966000000001</v>
      </c>
      <c r="J205" s="102">
        <v>13.5</v>
      </c>
      <c r="K205" s="90"/>
      <c r="L205" s="90">
        <v>1.005932541</v>
      </c>
      <c r="M205" s="91">
        <v>5.74550767744985E-6</v>
      </c>
      <c r="N205" s="91">
        <f t="shared" si="6"/>
        <v>1.1442190860489161E-4</v>
      </c>
      <c r="O205" s="91">
        <f>L205/'סכום נכסי הקרן'!$C$42</f>
        <v>9.5326065522641236E-6</v>
      </c>
    </row>
    <row r="206" spans="2:15">
      <c r="B206" s="86" t="s">
        <v>1474</v>
      </c>
      <c r="C206" s="87" t="s">
        <v>1475</v>
      </c>
      <c r="D206" s="88" t="s">
        <v>1407</v>
      </c>
      <c r="E206" s="88" t="s">
        <v>696</v>
      </c>
      <c r="F206" s="87" t="s">
        <v>714</v>
      </c>
      <c r="G206" s="88" t="s">
        <v>715</v>
      </c>
      <c r="H206" s="88" t="s">
        <v>132</v>
      </c>
      <c r="I206" s="90">
        <v>5410.9229859999996</v>
      </c>
      <c r="J206" s="102">
        <v>885</v>
      </c>
      <c r="K206" s="90"/>
      <c r="L206" s="90">
        <v>173.11030634800002</v>
      </c>
      <c r="M206" s="91">
        <v>4.8718752765538744E-6</v>
      </c>
      <c r="N206" s="91">
        <f t="shared" si="6"/>
        <v>1.96907952016592E-2</v>
      </c>
      <c r="O206" s="91">
        <f>L206/'סכום נכסי הקרן'!$C$42</f>
        <v>1.6404603423177209E-3</v>
      </c>
    </row>
    <row r="207" spans="2:15">
      <c r="B207" s="86" t="s">
        <v>1476</v>
      </c>
      <c r="C207" s="87" t="s">
        <v>1477</v>
      </c>
      <c r="D207" s="88" t="s">
        <v>1407</v>
      </c>
      <c r="E207" s="88" t="s">
        <v>696</v>
      </c>
      <c r="F207" s="87" t="s">
        <v>996</v>
      </c>
      <c r="G207" s="88" t="s">
        <v>997</v>
      </c>
      <c r="H207" s="88" t="s">
        <v>132</v>
      </c>
      <c r="I207" s="90">
        <v>130.05203299999999</v>
      </c>
      <c r="J207" s="102">
        <v>4247</v>
      </c>
      <c r="K207" s="90"/>
      <c r="L207" s="90">
        <v>19.966765080000002</v>
      </c>
      <c r="M207" s="91">
        <v>1.1817019909927093E-6</v>
      </c>
      <c r="N207" s="91">
        <f t="shared" si="6"/>
        <v>2.271161609751624E-3</v>
      </c>
      <c r="O207" s="91">
        <f>L207/'סכום נכסי הקרן'!$C$42</f>
        <v>1.8921280291809005E-4</v>
      </c>
    </row>
    <row r="208" spans="2:15">
      <c r="B208" s="86" t="s">
        <v>1478</v>
      </c>
      <c r="C208" s="87" t="s">
        <v>1479</v>
      </c>
      <c r="D208" s="88" t="s">
        <v>1407</v>
      </c>
      <c r="E208" s="88" t="s">
        <v>696</v>
      </c>
      <c r="F208" s="87" t="s">
        <v>1480</v>
      </c>
      <c r="G208" s="88" t="s">
        <v>850</v>
      </c>
      <c r="H208" s="88" t="s">
        <v>132</v>
      </c>
      <c r="I208" s="90">
        <v>161.93763000000001</v>
      </c>
      <c r="J208" s="102">
        <v>924</v>
      </c>
      <c r="K208" s="90"/>
      <c r="L208" s="90">
        <v>5.4091378940000006</v>
      </c>
      <c r="M208" s="91">
        <v>6.9084484086339212E-6</v>
      </c>
      <c r="N208" s="91">
        <f t="shared" si="6"/>
        <v>6.1527374501996949E-4</v>
      </c>
      <c r="O208" s="91">
        <f>L208/'סכום נכסי הקרן'!$C$42</f>
        <v>5.1259086696992113E-5</v>
      </c>
    </row>
    <row r="209" spans="2:15">
      <c r="B209" s="86" t="s">
        <v>1481</v>
      </c>
      <c r="C209" s="87" t="s">
        <v>1482</v>
      </c>
      <c r="D209" s="88" t="s">
        <v>1407</v>
      </c>
      <c r="E209" s="88" t="s">
        <v>696</v>
      </c>
      <c r="F209" s="87" t="s">
        <v>1483</v>
      </c>
      <c r="G209" s="88" t="s">
        <v>808</v>
      </c>
      <c r="H209" s="88" t="s">
        <v>132</v>
      </c>
      <c r="I209" s="90">
        <v>46.156382999999998</v>
      </c>
      <c r="J209" s="102">
        <v>9980</v>
      </c>
      <c r="K209" s="90"/>
      <c r="L209" s="90">
        <v>16.652161270000001</v>
      </c>
      <c r="M209" s="91">
        <v>8.1296441325190746E-7</v>
      </c>
      <c r="N209" s="91">
        <f t="shared" si="6"/>
        <v>1.8941350411188817E-3</v>
      </c>
      <c r="O209" s="91">
        <f>L209/'סכום נכסי הקרן'!$C$42</f>
        <v>1.5780233282239637E-4</v>
      </c>
    </row>
    <row r="210" spans="2:15">
      <c r="B210" s="92"/>
      <c r="C210" s="87"/>
      <c r="D210" s="87"/>
      <c r="E210" s="87"/>
      <c r="F210" s="87"/>
      <c r="G210" s="87"/>
      <c r="H210" s="87"/>
      <c r="I210" s="90"/>
      <c r="J210" s="102"/>
      <c r="K210" s="87"/>
      <c r="L210" s="87"/>
      <c r="M210" s="87"/>
      <c r="N210" s="91"/>
      <c r="O210" s="87"/>
    </row>
    <row r="211" spans="2:15">
      <c r="B211" s="85" t="s">
        <v>65</v>
      </c>
      <c r="C211" s="80"/>
      <c r="D211" s="81"/>
      <c r="E211" s="81"/>
      <c r="F211" s="80"/>
      <c r="G211" s="81"/>
      <c r="H211" s="81"/>
      <c r="I211" s="83"/>
      <c r="J211" s="100"/>
      <c r="K211" s="83">
        <v>0.30952906899999999</v>
      </c>
      <c r="L211" s="83">
        <f>SUM(L212:L247)</f>
        <v>1213.7311073350002</v>
      </c>
      <c r="M211" s="84"/>
      <c r="N211" s="84">
        <f t="shared" ref="N211" si="7">IFERROR(L211/$L$11,0)</f>
        <v>0.13805839275896264</v>
      </c>
      <c r="O211" s="84">
        <f>L211/'סכום נכסי הקרן'!$C$42</f>
        <v>1.150178628774314E-2</v>
      </c>
    </row>
    <row r="212" spans="2:15">
      <c r="B212" s="86" t="s">
        <v>1484</v>
      </c>
      <c r="C212" s="87" t="s">
        <v>1485</v>
      </c>
      <c r="D212" s="88" t="s">
        <v>1423</v>
      </c>
      <c r="E212" s="88" t="s">
        <v>696</v>
      </c>
      <c r="F212" s="87"/>
      <c r="G212" s="88" t="s">
        <v>762</v>
      </c>
      <c r="H212" s="88" t="s">
        <v>132</v>
      </c>
      <c r="I212" s="90">
        <v>63.101500000000009</v>
      </c>
      <c r="J212" s="102">
        <v>13520</v>
      </c>
      <c r="K212" s="90"/>
      <c r="L212" s="90">
        <v>30.840731922</v>
      </c>
      <c r="M212" s="91">
        <v>8.4308224771927973E-7</v>
      </c>
      <c r="N212" s="91">
        <f t="shared" ref="N212:N247" si="8">IFERROR(L212/$L$11,0)</f>
        <v>3.5080437956396199E-3</v>
      </c>
      <c r="O212" s="91">
        <f>L212/'סכום נכסי הקרן'!$C$42</f>
        <v>2.9225872631977867E-4</v>
      </c>
    </row>
    <row r="213" spans="2:15">
      <c r="B213" s="86" t="s">
        <v>1486</v>
      </c>
      <c r="C213" s="87" t="s">
        <v>1487</v>
      </c>
      <c r="D213" s="88" t="s">
        <v>1407</v>
      </c>
      <c r="E213" s="88" t="s">
        <v>696</v>
      </c>
      <c r="F213" s="87"/>
      <c r="G213" s="88" t="s">
        <v>842</v>
      </c>
      <c r="H213" s="88" t="s">
        <v>132</v>
      </c>
      <c r="I213" s="90">
        <v>76.194607000000005</v>
      </c>
      <c r="J213" s="102">
        <v>10400</v>
      </c>
      <c r="K213" s="90"/>
      <c r="L213" s="90">
        <v>28.646124416999999</v>
      </c>
      <c r="M213" s="91">
        <v>1.2767192861930296E-8</v>
      </c>
      <c r="N213" s="91">
        <f t="shared" si="8"/>
        <v>3.2584135578991357E-3</v>
      </c>
      <c r="O213" s="91">
        <f>L213/'סכום נכסי הקרן'!$C$42</f>
        <v>2.714617752031421E-4</v>
      </c>
    </row>
    <row r="214" spans="2:15">
      <c r="B214" s="86" t="s">
        <v>1488</v>
      </c>
      <c r="C214" s="87" t="s">
        <v>1489</v>
      </c>
      <c r="D214" s="88" t="s">
        <v>1407</v>
      </c>
      <c r="E214" s="88" t="s">
        <v>696</v>
      </c>
      <c r="F214" s="87"/>
      <c r="G214" s="88" t="s">
        <v>1428</v>
      </c>
      <c r="H214" s="88" t="s">
        <v>132</v>
      </c>
      <c r="I214" s="90">
        <v>84.556010000000001</v>
      </c>
      <c r="J214" s="102">
        <v>10329</v>
      </c>
      <c r="K214" s="90"/>
      <c r="L214" s="90">
        <v>31.572651836999999</v>
      </c>
      <c r="M214" s="91">
        <v>8.2515728111838867E-9</v>
      </c>
      <c r="N214" s="91">
        <f t="shared" si="8"/>
        <v>3.5912975628723371E-3</v>
      </c>
      <c r="O214" s="91">
        <f>L214/'סכום נכסי הקרן'!$C$42</f>
        <v>2.9919468304956658E-4</v>
      </c>
    </row>
    <row r="215" spans="2:15">
      <c r="B215" s="86" t="s">
        <v>1490</v>
      </c>
      <c r="C215" s="87" t="s">
        <v>1491</v>
      </c>
      <c r="D215" s="88" t="s">
        <v>1407</v>
      </c>
      <c r="E215" s="88" t="s">
        <v>696</v>
      </c>
      <c r="F215" s="87"/>
      <c r="G215" s="88" t="s">
        <v>767</v>
      </c>
      <c r="H215" s="88" t="s">
        <v>132</v>
      </c>
      <c r="I215" s="90">
        <v>86.785511999999997</v>
      </c>
      <c r="J215" s="102">
        <v>16490</v>
      </c>
      <c r="K215" s="90"/>
      <c r="L215" s="90">
        <v>51.734015426999996</v>
      </c>
      <c r="M215" s="91">
        <v>5.4851351407721907E-9</v>
      </c>
      <c r="N215" s="91">
        <f t="shared" si="8"/>
        <v>5.8845941886596616E-3</v>
      </c>
      <c r="O215" s="91">
        <f>L215/'סכום נכסי הקרן'!$C$42</f>
        <v>4.9025157685435034E-4</v>
      </c>
    </row>
    <row r="216" spans="2:15">
      <c r="B216" s="86" t="s">
        <v>1492</v>
      </c>
      <c r="C216" s="87" t="s">
        <v>1493</v>
      </c>
      <c r="D216" s="88" t="s">
        <v>29</v>
      </c>
      <c r="E216" s="88" t="s">
        <v>696</v>
      </c>
      <c r="F216" s="87"/>
      <c r="G216" s="88" t="s">
        <v>757</v>
      </c>
      <c r="H216" s="88" t="s">
        <v>134</v>
      </c>
      <c r="I216" s="90">
        <v>1762.4552000000001</v>
      </c>
      <c r="J216" s="102">
        <v>132.44999999999999</v>
      </c>
      <c r="K216" s="90"/>
      <c r="L216" s="90">
        <v>9.1792172339999993</v>
      </c>
      <c r="M216" s="91">
        <v>1.1466661255869811E-6</v>
      </c>
      <c r="N216" s="91">
        <f t="shared" si="8"/>
        <v>1.0441093339808697E-3</v>
      </c>
      <c r="O216" s="91">
        <f>L216/'סכום נכסי הקרן'!$C$42</f>
        <v>8.6985819409419191E-5</v>
      </c>
    </row>
    <row r="217" spans="2:15">
      <c r="B217" s="86" t="s">
        <v>1494</v>
      </c>
      <c r="C217" s="87" t="s">
        <v>1495</v>
      </c>
      <c r="D217" s="88" t="s">
        <v>29</v>
      </c>
      <c r="E217" s="88" t="s">
        <v>696</v>
      </c>
      <c r="F217" s="87"/>
      <c r="G217" s="88" t="s">
        <v>724</v>
      </c>
      <c r="H217" s="88" t="s">
        <v>134</v>
      </c>
      <c r="I217" s="90">
        <v>21.454509999999999</v>
      </c>
      <c r="J217" s="102">
        <v>62520</v>
      </c>
      <c r="K217" s="90"/>
      <c r="L217" s="90">
        <v>52.744012823999995</v>
      </c>
      <c r="M217" s="91">
        <v>5.3218743621604647E-8</v>
      </c>
      <c r="N217" s="91">
        <f t="shared" si="8"/>
        <v>5.999478462843523E-3</v>
      </c>
      <c r="O217" s="91">
        <f>L217/'סכום נכסי הקרן'!$C$42</f>
        <v>4.9982270355718151E-4</v>
      </c>
    </row>
    <row r="218" spans="2:15">
      <c r="B218" s="86" t="s">
        <v>1496</v>
      </c>
      <c r="C218" s="87" t="s">
        <v>1497</v>
      </c>
      <c r="D218" s="88" t="s">
        <v>1423</v>
      </c>
      <c r="E218" s="88" t="s">
        <v>696</v>
      </c>
      <c r="F218" s="87"/>
      <c r="G218" s="88" t="s">
        <v>762</v>
      </c>
      <c r="H218" s="88" t="s">
        <v>132</v>
      </c>
      <c r="I218" s="90">
        <v>74.964581999999993</v>
      </c>
      <c r="J218" s="102">
        <v>21243</v>
      </c>
      <c r="K218" s="90"/>
      <c r="L218" s="90">
        <v>57.567885047999994</v>
      </c>
      <c r="M218" s="91">
        <v>1.2511256793402896E-7</v>
      </c>
      <c r="N218" s="91">
        <f t="shared" si="8"/>
        <v>6.5481799355958624E-3</v>
      </c>
      <c r="O218" s="91">
        <f>L218/'סכום נכסי הקרן'!$C$42</f>
        <v>5.455355859777805E-4</v>
      </c>
    </row>
    <row r="219" spans="2:15">
      <c r="B219" s="86" t="s">
        <v>1498</v>
      </c>
      <c r="C219" s="87" t="s">
        <v>1499</v>
      </c>
      <c r="D219" s="88" t="s">
        <v>1407</v>
      </c>
      <c r="E219" s="88" t="s">
        <v>696</v>
      </c>
      <c r="F219" s="87"/>
      <c r="G219" s="88" t="s">
        <v>724</v>
      </c>
      <c r="H219" s="88" t="s">
        <v>132</v>
      </c>
      <c r="I219" s="90">
        <v>19.687667999999999</v>
      </c>
      <c r="J219" s="102">
        <v>64154</v>
      </c>
      <c r="K219" s="90"/>
      <c r="L219" s="90">
        <v>45.658991901</v>
      </c>
      <c r="M219" s="91">
        <v>4.7221277418304563E-8</v>
      </c>
      <c r="N219" s="91">
        <f t="shared" si="8"/>
        <v>5.1935778845509173E-3</v>
      </c>
      <c r="O219" s="91">
        <f>L219/'סכום נכסי הקרן'!$C$42</f>
        <v>4.3268229988122753E-4</v>
      </c>
    </row>
    <row r="220" spans="2:15">
      <c r="B220" s="86" t="s">
        <v>1500</v>
      </c>
      <c r="C220" s="87" t="s">
        <v>1501</v>
      </c>
      <c r="D220" s="88" t="s">
        <v>1407</v>
      </c>
      <c r="E220" s="88" t="s">
        <v>696</v>
      </c>
      <c r="F220" s="87"/>
      <c r="G220" s="88" t="s">
        <v>781</v>
      </c>
      <c r="H220" s="88" t="s">
        <v>132</v>
      </c>
      <c r="I220" s="90">
        <v>231.90199999999996</v>
      </c>
      <c r="J220" s="102">
        <v>1015</v>
      </c>
      <c r="K220" s="90"/>
      <c r="L220" s="90">
        <v>8.5090061600000002</v>
      </c>
      <c r="M220" s="91">
        <v>6.9433293578948807E-6</v>
      </c>
      <c r="N220" s="91">
        <f t="shared" si="8"/>
        <v>9.6787476841151299E-4</v>
      </c>
      <c r="O220" s="91">
        <f>L220/'סכום נכסי הקרן'!$C$42</f>
        <v>8.0634639568809616E-5</v>
      </c>
    </row>
    <row r="221" spans="2:15">
      <c r="B221" s="86" t="s">
        <v>1502</v>
      </c>
      <c r="C221" s="87" t="s">
        <v>1503</v>
      </c>
      <c r="D221" s="88" t="s">
        <v>1407</v>
      </c>
      <c r="E221" s="88" t="s">
        <v>696</v>
      </c>
      <c r="F221" s="87"/>
      <c r="G221" s="88" t="s">
        <v>808</v>
      </c>
      <c r="H221" s="88" t="s">
        <v>132</v>
      </c>
      <c r="I221" s="90">
        <v>30.471923</v>
      </c>
      <c r="J221" s="102">
        <v>13726</v>
      </c>
      <c r="K221" s="90"/>
      <c r="L221" s="90">
        <v>15.120012687000003</v>
      </c>
      <c r="M221" s="91">
        <v>1.3668386101232921E-7</v>
      </c>
      <c r="N221" s="91">
        <f t="shared" si="8"/>
        <v>1.7198575841446172E-3</v>
      </c>
      <c r="O221" s="91">
        <f>L221/'סכום נכסי הקרן'!$C$42</f>
        <v>1.432830991500979E-4</v>
      </c>
    </row>
    <row r="222" spans="2:15">
      <c r="B222" s="86" t="s">
        <v>1504</v>
      </c>
      <c r="C222" s="87" t="s">
        <v>1505</v>
      </c>
      <c r="D222" s="88" t="s">
        <v>1423</v>
      </c>
      <c r="E222" s="88" t="s">
        <v>696</v>
      </c>
      <c r="F222" s="87"/>
      <c r="G222" s="88" t="s">
        <v>762</v>
      </c>
      <c r="H222" s="88" t="s">
        <v>132</v>
      </c>
      <c r="I222" s="90">
        <v>22.716539999999998</v>
      </c>
      <c r="J222" s="102">
        <v>41288</v>
      </c>
      <c r="K222" s="90">
        <v>0.10265036500000001</v>
      </c>
      <c r="L222" s="90">
        <v>34.008476566999995</v>
      </c>
      <c r="M222" s="91">
        <v>7.6661601471989241E-8</v>
      </c>
      <c r="N222" s="91">
        <f t="shared" si="8"/>
        <v>3.8683655602516904E-3</v>
      </c>
      <c r="O222" s="91">
        <f>L222/'סכום נכסי הקרן'!$C$42</f>
        <v>3.2227750206075212E-4</v>
      </c>
    </row>
    <row r="223" spans="2:15">
      <c r="B223" s="86" t="s">
        <v>1506</v>
      </c>
      <c r="C223" s="87" t="s">
        <v>1507</v>
      </c>
      <c r="D223" s="88" t="s">
        <v>29</v>
      </c>
      <c r="E223" s="88" t="s">
        <v>696</v>
      </c>
      <c r="F223" s="87"/>
      <c r="G223" s="88" t="s">
        <v>762</v>
      </c>
      <c r="H223" s="88" t="s">
        <v>134</v>
      </c>
      <c r="I223" s="90">
        <v>76.983829999999998</v>
      </c>
      <c r="J223" s="102">
        <v>9974</v>
      </c>
      <c r="K223" s="90"/>
      <c r="L223" s="90">
        <v>30.192875520000001</v>
      </c>
      <c r="M223" s="91">
        <v>7.8554928571428572E-7</v>
      </c>
      <c r="N223" s="91">
        <f t="shared" si="8"/>
        <v>3.4343520091655029E-3</v>
      </c>
      <c r="O223" s="91">
        <f>L223/'סכום נכסי הקרן'!$C$42</f>
        <v>2.8611938801336291E-4</v>
      </c>
    </row>
    <row r="224" spans="2:15">
      <c r="B224" s="86" t="s">
        <v>1508</v>
      </c>
      <c r="C224" s="87" t="s">
        <v>1509</v>
      </c>
      <c r="D224" s="88" t="s">
        <v>1423</v>
      </c>
      <c r="E224" s="88" t="s">
        <v>696</v>
      </c>
      <c r="F224" s="87"/>
      <c r="G224" s="88" t="s">
        <v>762</v>
      </c>
      <c r="H224" s="88" t="s">
        <v>132</v>
      </c>
      <c r="I224" s="90">
        <v>70.673680000000004</v>
      </c>
      <c r="J224" s="102">
        <v>8714</v>
      </c>
      <c r="K224" s="90"/>
      <c r="L224" s="90">
        <v>22.262993678000001</v>
      </c>
      <c r="M224" s="91">
        <v>1.2368512425621281E-7</v>
      </c>
      <c r="N224" s="91">
        <f t="shared" si="8"/>
        <v>2.5323509520459942E-3</v>
      </c>
      <c r="O224" s="91">
        <f>L224/'סכום נכסי הקרן'!$C$42</f>
        <v>2.1097275488965179E-4</v>
      </c>
    </row>
    <row r="225" spans="2:15">
      <c r="B225" s="86" t="s">
        <v>1419</v>
      </c>
      <c r="C225" s="87" t="s">
        <v>1420</v>
      </c>
      <c r="D225" s="88" t="s">
        <v>121</v>
      </c>
      <c r="E225" s="88" t="s">
        <v>696</v>
      </c>
      <c r="F225" s="87"/>
      <c r="G225" s="88" t="s">
        <v>127</v>
      </c>
      <c r="H225" s="88" t="s">
        <v>135</v>
      </c>
      <c r="I225" s="90">
        <v>920.25508300000001</v>
      </c>
      <c r="J225" s="102">
        <v>1302</v>
      </c>
      <c r="K225" s="90"/>
      <c r="L225" s="90">
        <v>53.524744874</v>
      </c>
      <c r="M225" s="91">
        <v>5.1428752600805138E-6</v>
      </c>
      <c r="N225" s="91">
        <f t="shared" si="8"/>
        <v>6.0882844688419013E-3</v>
      </c>
      <c r="O225" s="91">
        <f>L225/'סכום נכסי הקרן'!$C$42</f>
        <v>5.0722122299268375E-4</v>
      </c>
    </row>
    <row r="226" spans="2:15">
      <c r="B226" s="86" t="s">
        <v>1510</v>
      </c>
      <c r="C226" s="87" t="s">
        <v>1511</v>
      </c>
      <c r="D226" s="88" t="s">
        <v>1423</v>
      </c>
      <c r="E226" s="88" t="s">
        <v>696</v>
      </c>
      <c r="F226" s="87"/>
      <c r="G226" s="88" t="s">
        <v>1512</v>
      </c>
      <c r="H226" s="88" t="s">
        <v>132</v>
      </c>
      <c r="I226" s="90">
        <v>35.126837999999999</v>
      </c>
      <c r="J226" s="102">
        <v>24646</v>
      </c>
      <c r="K226" s="90"/>
      <c r="L226" s="90">
        <v>31.29635837</v>
      </c>
      <c r="M226" s="91">
        <v>1.5161911090552516E-7</v>
      </c>
      <c r="N226" s="91">
        <f t="shared" si="8"/>
        <v>3.5598699824525059E-3</v>
      </c>
      <c r="O226" s="91">
        <f>L226/'סכום נכסי הקרן'!$C$42</f>
        <v>2.9657641909396006E-4</v>
      </c>
    </row>
    <row r="227" spans="2:15">
      <c r="B227" s="86" t="s">
        <v>1513</v>
      </c>
      <c r="C227" s="87" t="s">
        <v>1514</v>
      </c>
      <c r="D227" s="88" t="s">
        <v>1407</v>
      </c>
      <c r="E227" s="88" t="s">
        <v>696</v>
      </c>
      <c r="F227" s="87"/>
      <c r="G227" s="88" t="s">
        <v>808</v>
      </c>
      <c r="H227" s="88" t="s">
        <v>132</v>
      </c>
      <c r="I227" s="90">
        <v>53.395435999999997</v>
      </c>
      <c r="J227" s="102">
        <v>6646</v>
      </c>
      <c r="K227" s="90"/>
      <c r="L227" s="90">
        <v>12.828408227000001</v>
      </c>
      <c r="M227" s="91">
        <v>6.8100665401774459E-8</v>
      </c>
      <c r="N227" s="91">
        <f t="shared" si="8"/>
        <v>1.4591942241343934E-3</v>
      </c>
      <c r="O227" s="91">
        <f>L227/'סכום נכסי הקרן'!$C$42</f>
        <v>1.2156696730205411E-4</v>
      </c>
    </row>
    <row r="228" spans="2:15">
      <c r="B228" s="86" t="s">
        <v>1445</v>
      </c>
      <c r="C228" s="87" t="s">
        <v>1446</v>
      </c>
      <c r="D228" s="88" t="s">
        <v>1407</v>
      </c>
      <c r="E228" s="88" t="s">
        <v>696</v>
      </c>
      <c r="F228" s="87"/>
      <c r="G228" s="88" t="s">
        <v>762</v>
      </c>
      <c r="H228" s="88" t="s">
        <v>132</v>
      </c>
      <c r="I228" s="90">
        <v>303.73526800000002</v>
      </c>
      <c r="J228" s="102">
        <v>1297</v>
      </c>
      <c r="K228" s="90"/>
      <c r="L228" s="90">
        <v>14.241098821999998</v>
      </c>
      <c r="M228" s="91">
        <v>1.1657555152985247E-6</v>
      </c>
      <c r="N228" s="91">
        <f t="shared" si="8"/>
        <v>1.6198836814884522E-3</v>
      </c>
      <c r="O228" s="91">
        <f>L228/'סכום נכסי הקרן'!$C$42</f>
        <v>1.3495417079070125E-4</v>
      </c>
    </row>
    <row r="229" spans="2:15">
      <c r="B229" s="86" t="s">
        <v>1515</v>
      </c>
      <c r="C229" s="87" t="s">
        <v>1516</v>
      </c>
      <c r="D229" s="88" t="s">
        <v>1407</v>
      </c>
      <c r="E229" s="88" t="s">
        <v>696</v>
      </c>
      <c r="F229" s="87"/>
      <c r="G229" s="88" t="s">
        <v>842</v>
      </c>
      <c r="H229" s="88" t="s">
        <v>132</v>
      </c>
      <c r="I229" s="90">
        <v>80.769919999999999</v>
      </c>
      <c r="J229" s="102">
        <v>21194</v>
      </c>
      <c r="K229" s="90"/>
      <c r="L229" s="90">
        <v>61.882932294</v>
      </c>
      <c r="M229" s="91">
        <v>3.6288642218190307E-8</v>
      </c>
      <c r="N229" s="91">
        <f t="shared" si="8"/>
        <v>7.0390040430621317E-3</v>
      </c>
      <c r="O229" s="91">
        <f>L229/'סכום נכסי הקרן'!$C$42</f>
        <v>5.8642664573975802E-4</v>
      </c>
    </row>
    <row r="230" spans="2:15">
      <c r="B230" s="86" t="s">
        <v>1517</v>
      </c>
      <c r="C230" s="87" t="s">
        <v>1518</v>
      </c>
      <c r="D230" s="88" t="s">
        <v>1423</v>
      </c>
      <c r="E230" s="88" t="s">
        <v>696</v>
      </c>
      <c r="F230" s="87"/>
      <c r="G230" s="88" t="s">
        <v>781</v>
      </c>
      <c r="H230" s="88" t="s">
        <v>132</v>
      </c>
      <c r="I230" s="90">
        <v>138.61380299999999</v>
      </c>
      <c r="J230" s="102">
        <v>8780</v>
      </c>
      <c r="K230" s="90"/>
      <c r="L230" s="90">
        <v>43.995605237000014</v>
      </c>
      <c r="M230" s="91">
        <v>8.2413041027610165E-8</v>
      </c>
      <c r="N230" s="91">
        <f t="shared" si="8"/>
        <v>5.0043724765485107E-3</v>
      </c>
      <c r="O230" s="91">
        <f>L230/'סכום נכסי הקרן'!$C$42</f>
        <v>4.1691940329928364E-4</v>
      </c>
    </row>
    <row r="231" spans="2:15">
      <c r="B231" s="86" t="s">
        <v>1519</v>
      </c>
      <c r="C231" s="87" t="s">
        <v>1520</v>
      </c>
      <c r="D231" s="88" t="s">
        <v>1423</v>
      </c>
      <c r="E231" s="88" t="s">
        <v>696</v>
      </c>
      <c r="F231" s="87"/>
      <c r="G231" s="88" t="s">
        <v>895</v>
      </c>
      <c r="H231" s="88" t="s">
        <v>132</v>
      </c>
      <c r="I231" s="90">
        <v>27.828240000000001</v>
      </c>
      <c r="J231" s="102">
        <v>7385</v>
      </c>
      <c r="K231" s="90">
        <v>5.3317515999999995E-2</v>
      </c>
      <c r="L231" s="90">
        <v>7.4825601359999991</v>
      </c>
      <c r="M231" s="91">
        <v>5.574077152915101E-8</v>
      </c>
      <c r="N231" s="91">
        <f t="shared" si="8"/>
        <v>8.5111951061934814E-4</v>
      </c>
      <c r="O231" s="91">
        <f>L231/'סכום נכסי הקרן'!$C$42</f>
        <v>7.0907639302767047E-5</v>
      </c>
    </row>
    <row r="232" spans="2:15">
      <c r="B232" s="86" t="s">
        <v>1454</v>
      </c>
      <c r="C232" s="87" t="s">
        <v>1455</v>
      </c>
      <c r="D232" s="88" t="s">
        <v>1423</v>
      </c>
      <c r="E232" s="88" t="s">
        <v>696</v>
      </c>
      <c r="F232" s="87"/>
      <c r="G232" s="88" t="s">
        <v>559</v>
      </c>
      <c r="H232" s="88" t="s">
        <v>132</v>
      </c>
      <c r="I232" s="90">
        <v>264.026456</v>
      </c>
      <c r="J232" s="102">
        <v>8477</v>
      </c>
      <c r="K232" s="90"/>
      <c r="L232" s="90">
        <v>80.909204610000003</v>
      </c>
      <c r="M232" s="91">
        <v>4.3832063122205587E-6</v>
      </c>
      <c r="N232" s="91">
        <f t="shared" si="8"/>
        <v>9.203187329019806E-3</v>
      </c>
      <c r="O232" s="91">
        <f>L232/'סכום נכסי הקרן'!$C$42</f>
        <v>7.6672697479001695E-4</v>
      </c>
    </row>
    <row r="233" spans="2:15">
      <c r="B233" s="86" t="s">
        <v>1521</v>
      </c>
      <c r="C233" s="87" t="s">
        <v>1522</v>
      </c>
      <c r="D233" s="88" t="s">
        <v>1423</v>
      </c>
      <c r="E233" s="88" t="s">
        <v>696</v>
      </c>
      <c r="F233" s="87"/>
      <c r="G233" s="88" t="s">
        <v>808</v>
      </c>
      <c r="H233" s="88" t="s">
        <v>132</v>
      </c>
      <c r="I233" s="90">
        <v>53.779001000000001</v>
      </c>
      <c r="J233" s="102">
        <v>19974</v>
      </c>
      <c r="K233" s="90"/>
      <c r="L233" s="90">
        <v>38.831671133999997</v>
      </c>
      <c r="M233" s="91">
        <v>1.7771840568546611E-7</v>
      </c>
      <c r="N233" s="91">
        <f t="shared" si="8"/>
        <v>4.4169899514859773E-3</v>
      </c>
      <c r="O233" s="91">
        <f>L233/'סכום נכסי הקרן'!$C$42</f>
        <v>3.679839627410304E-4</v>
      </c>
    </row>
    <row r="234" spans="2:15">
      <c r="B234" s="86" t="s">
        <v>1523</v>
      </c>
      <c r="C234" s="87" t="s">
        <v>1524</v>
      </c>
      <c r="D234" s="88" t="s">
        <v>1423</v>
      </c>
      <c r="E234" s="88" t="s">
        <v>696</v>
      </c>
      <c r="F234" s="87"/>
      <c r="G234" s="88" t="s">
        <v>850</v>
      </c>
      <c r="H234" s="88" t="s">
        <v>132</v>
      </c>
      <c r="I234" s="90">
        <v>214.54509999999999</v>
      </c>
      <c r="J234" s="102">
        <v>4080</v>
      </c>
      <c r="K234" s="90"/>
      <c r="L234" s="90">
        <v>31.643685889</v>
      </c>
      <c r="M234" s="91">
        <v>3.8010242015051582E-8</v>
      </c>
      <c r="N234" s="91">
        <f t="shared" si="8"/>
        <v>3.5993774802370736E-3</v>
      </c>
      <c r="O234" s="91">
        <f>L234/'סכום נכסי הקרן'!$C$42</f>
        <v>2.998678292516528E-4</v>
      </c>
    </row>
    <row r="235" spans="2:15">
      <c r="B235" s="86" t="s">
        <v>1525</v>
      </c>
      <c r="C235" s="87" t="s">
        <v>1526</v>
      </c>
      <c r="D235" s="88" t="s">
        <v>1407</v>
      </c>
      <c r="E235" s="88" t="s">
        <v>696</v>
      </c>
      <c r="F235" s="87"/>
      <c r="G235" s="88" t="s">
        <v>724</v>
      </c>
      <c r="H235" s="88" t="s">
        <v>132</v>
      </c>
      <c r="I235" s="90">
        <v>68.149619999999999</v>
      </c>
      <c r="J235" s="102">
        <v>12758</v>
      </c>
      <c r="K235" s="90"/>
      <c r="L235" s="90">
        <v>31.430720598000001</v>
      </c>
      <c r="M235" s="91">
        <v>6.1120735426008974E-8</v>
      </c>
      <c r="N235" s="91">
        <f t="shared" si="8"/>
        <v>3.5751532961396069E-3</v>
      </c>
      <c r="O235" s="91">
        <f>L235/'סכום נכסי הקרן'!$C$42</f>
        <v>2.9784968763116868E-4</v>
      </c>
    </row>
    <row r="236" spans="2:15">
      <c r="B236" s="86" t="s">
        <v>1527</v>
      </c>
      <c r="C236" s="87" t="s">
        <v>1528</v>
      </c>
      <c r="D236" s="88" t="s">
        <v>1423</v>
      </c>
      <c r="E236" s="88" t="s">
        <v>696</v>
      </c>
      <c r="F236" s="87"/>
      <c r="G236" s="88" t="s">
        <v>762</v>
      </c>
      <c r="H236" s="88" t="s">
        <v>132</v>
      </c>
      <c r="I236" s="90">
        <v>90.866159999999994</v>
      </c>
      <c r="J236" s="102">
        <v>9793</v>
      </c>
      <c r="K236" s="90"/>
      <c r="L236" s="90">
        <v>32.168160821000001</v>
      </c>
      <c r="M236" s="91">
        <v>6.2100641852326032E-8</v>
      </c>
      <c r="N236" s="91">
        <f t="shared" si="8"/>
        <v>3.6590349823944282E-3</v>
      </c>
      <c r="O236" s="91">
        <f>L236/'סכום נכסי הקרן'!$C$42</f>
        <v>3.0483795693865589E-4</v>
      </c>
    </row>
    <row r="237" spans="2:15">
      <c r="B237" s="86" t="s">
        <v>1529</v>
      </c>
      <c r="C237" s="87" t="s">
        <v>1530</v>
      </c>
      <c r="D237" s="88" t="s">
        <v>29</v>
      </c>
      <c r="E237" s="88" t="s">
        <v>696</v>
      </c>
      <c r="F237" s="87"/>
      <c r="G237" s="88" t="s">
        <v>126</v>
      </c>
      <c r="H237" s="88" t="s">
        <v>134</v>
      </c>
      <c r="I237" s="90">
        <v>62.849094000000008</v>
      </c>
      <c r="J237" s="102">
        <v>13654</v>
      </c>
      <c r="K237" s="90"/>
      <c r="L237" s="90">
        <v>33.743841222</v>
      </c>
      <c r="M237" s="91">
        <v>1.4709781964162239E-7</v>
      </c>
      <c r="N237" s="91">
        <f t="shared" si="8"/>
        <v>3.8382640573923518E-3</v>
      </c>
      <c r="O237" s="91">
        <f>L237/'סכום נכסי הקרן'!$C$42</f>
        <v>3.1976971498668067E-4</v>
      </c>
    </row>
    <row r="238" spans="2:15">
      <c r="B238" s="86" t="s">
        <v>1531</v>
      </c>
      <c r="C238" s="87" t="s">
        <v>1532</v>
      </c>
      <c r="D238" s="88" t="s">
        <v>29</v>
      </c>
      <c r="E238" s="88" t="s">
        <v>696</v>
      </c>
      <c r="F238" s="87"/>
      <c r="G238" s="88" t="s">
        <v>767</v>
      </c>
      <c r="H238" s="88" t="s">
        <v>132</v>
      </c>
      <c r="I238" s="90">
        <v>9.2380600000000008</v>
      </c>
      <c r="J238" s="102">
        <v>122850</v>
      </c>
      <c r="K238" s="90"/>
      <c r="L238" s="90">
        <v>41.026476729999999</v>
      </c>
      <c r="M238" s="91">
        <v>3.8686752501563063E-8</v>
      </c>
      <c r="N238" s="91">
        <f t="shared" si="8"/>
        <v>4.6666427215031041E-3</v>
      </c>
      <c r="O238" s="91">
        <f>L238/'סכום נכסי הקרן'!$C$42</f>
        <v>3.8878279104474225E-4</v>
      </c>
    </row>
    <row r="239" spans="2:15">
      <c r="B239" s="86" t="s">
        <v>1461</v>
      </c>
      <c r="C239" s="87" t="s">
        <v>1462</v>
      </c>
      <c r="D239" s="88" t="s">
        <v>1407</v>
      </c>
      <c r="E239" s="88" t="s">
        <v>696</v>
      </c>
      <c r="F239" s="87"/>
      <c r="G239" s="88" t="s">
        <v>157</v>
      </c>
      <c r="H239" s="88" t="s">
        <v>132</v>
      </c>
      <c r="I239" s="90">
        <v>28.205081</v>
      </c>
      <c r="J239" s="102">
        <v>2172</v>
      </c>
      <c r="K239" s="90"/>
      <c r="L239" s="90">
        <v>2.2146008880000001</v>
      </c>
      <c r="M239" s="91">
        <v>4.9079196525484754E-7</v>
      </c>
      <c r="N239" s="91">
        <f t="shared" si="8"/>
        <v>2.5190442706142442E-4</v>
      </c>
      <c r="O239" s="91">
        <f>L239/'סכום נכסי הקרן'!$C$42</f>
        <v>2.0986416161278898E-5</v>
      </c>
    </row>
    <row r="240" spans="2:15">
      <c r="B240" s="86" t="s">
        <v>1533</v>
      </c>
      <c r="C240" s="87" t="s">
        <v>1534</v>
      </c>
      <c r="D240" s="88" t="s">
        <v>29</v>
      </c>
      <c r="E240" s="88" t="s">
        <v>696</v>
      </c>
      <c r="F240" s="87"/>
      <c r="G240" s="88" t="s">
        <v>762</v>
      </c>
      <c r="H240" s="88" t="s">
        <v>134</v>
      </c>
      <c r="I240" s="90">
        <v>95.661873999999983</v>
      </c>
      <c r="J240" s="102">
        <v>15368</v>
      </c>
      <c r="K240" s="90"/>
      <c r="L240" s="90">
        <v>57.808517905000002</v>
      </c>
      <c r="M240" s="91">
        <v>1.675066709503128E-7</v>
      </c>
      <c r="N240" s="91">
        <f t="shared" si="8"/>
        <v>6.5755512250698237E-3</v>
      </c>
      <c r="O240" s="91">
        <f>L240/'סכום נכסי הקרן'!$C$42</f>
        <v>5.4781591617472192E-4</v>
      </c>
    </row>
    <row r="241" spans="2:15">
      <c r="B241" s="86" t="s">
        <v>1535</v>
      </c>
      <c r="C241" s="87" t="s">
        <v>1536</v>
      </c>
      <c r="D241" s="88" t="s">
        <v>1407</v>
      </c>
      <c r="E241" s="88" t="s">
        <v>696</v>
      </c>
      <c r="F241" s="87"/>
      <c r="G241" s="88" t="s">
        <v>808</v>
      </c>
      <c r="H241" s="88" t="s">
        <v>132</v>
      </c>
      <c r="I241" s="90">
        <v>255.09219999999996</v>
      </c>
      <c r="J241" s="102">
        <v>1636</v>
      </c>
      <c r="K241" s="90"/>
      <c r="L241" s="90">
        <v>15.086509836999999</v>
      </c>
      <c r="M241" s="91">
        <v>1.0854357265622357E-6</v>
      </c>
      <c r="N241" s="91">
        <f t="shared" si="8"/>
        <v>1.7160467321396776E-3</v>
      </c>
      <c r="O241" s="91">
        <f>L241/'סכום נכסי הקרן'!$C$42</f>
        <v>1.4296561316131374E-4</v>
      </c>
    </row>
    <row r="242" spans="2:15">
      <c r="B242" s="86" t="s">
        <v>1537</v>
      </c>
      <c r="C242" s="87" t="s">
        <v>1538</v>
      </c>
      <c r="D242" s="88" t="s">
        <v>29</v>
      </c>
      <c r="E242" s="88" t="s">
        <v>696</v>
      </c>
      <c r="F242" s="87"/>
      <c r="G242" s="88" t="s">
        <v>762</v>
      </c>
      <c r="H242" s="88" t="s">
        <v>134</v>
      </c>
      <c r="I242" s="90">
        <v>79.507890000000003</v>
      </c>
      <c r="J242" s="102">
        <v>14912</v>
      </c>
      <c r="K242" s="90"/>
      <c r="L242" s="90">
        <v>46.621014745000011</v>
      </c>
      <c r="M242" s="91">
        <v>9.9384862500000004E-8</v>
      </c>
      <c r="N242" s="91">
        <f t="shared" si="8"/>
        <v>5.3030051924920236E-3</v>
      </c>
      <c r="O242" s="91">
        <f>L242/'סכום נכסי הקרן'!$C$42</f>
        <v>4.4179880112993526E-4</v>
      </c>
    </row>
    <row r="243" spans="2:15">
      <c r="B243" s="86" t="s">
        <v>1539</v>
      </c>
      <c r="C243" s="87" t="s">
        <v>1540</v>
      </c>
      <c r="D243" s="88" t="s">
        <v>1423</v>
      </c>
      <c r="E243" s="88" t="s">
        <v>696</v>
      </c>
      <c r="F243" s="87"/>
      <c r="G243" s="88" t="s">
        <v>842</v>
      </c>
      <c r="H243" s="88" t="s">
        <v>132</v>
      </c>
      <c r="I243" s="90">
        <v>710.37032299999987</v>
      </c>
      <c r="J243" s="102">
        <v>272</v>
      </c>
      <c r="K243" s="90"/>
      <c r="L243" s="90">
        <v>6.9849293120000002</v>
      </c>
      <c r="M243" s="91">
        <v>2.4025295194569085E-6</v>
      </c>
      <c r="N243" s="91">
        <f t="shared" si="8"/>
        <v>7.9451544787961337E-4</v>
      </c>
      <c r="O243" s="91">
        <f>L243/'סכום נכסי הקרן'!$C$42</f>
        <v>6.6191896785127403E-5</v>
      </c>
    </row>
    <row r="244" spans="2:15">
      <c r="B244" s="86" t="s">
        <v>1541</v>
      </c>
      <c r="C244" s="87" t="s">
        <v>1542</v>
      </c>
      <c r="D244" s="88" t="s">
        <v>1423</v>
      </c>
      <c r="E244" s="88" t="s">
        <v>696</v>
      </c>
      <c r="F244" s="87"/>
      <c r="G244" s="88" t="s">
        <v>724</v>
      </c>
      <c r="H244" s="88" t="s">
        <v>132</v>
      </c>
      <c r="I244" s="90">
        <v>94.652250000000009</v>
      </c>
      <c r="J244" s="102">
        <v>9302</v>
      </c>
      <c r="K244" s="90">
        <v>0.15356118799999999</v>
      </c>
      <c r="L244" s="90">
        <v>31.982017734000003</v>
      </c>
      <c r="M244" s="91">
        <v>1.8249741602334328E-8</v>
      </c>
      <c r="N244" s="91">
        <f t="shared" si="8"/>
        <v>3.6378617461981194E-3</v>
      </c>
      <c r="O244" s="91">
        <f>L244/'סכום נכסי הקרן'!$C$42</f>
        <v>3.0307399291674357E-4</v>
      </c>
    </row>
    <row r="245" spans="2:15">
      <c r="B245" s="86" t="s">
        <v>1543</v>
      </c>
      <c r="C245" s="87" t="s">
        <v>1544</v>
      </c>
      <c r="D245" s="88" t="s">
        <v>1407</v>
      </c>
      <c r="E245" s="88" t="s">
        <v>696</v>
      </c>
      <c r="F245" s="87"/>
      <c r="G245" s="88" t="s">
        <v>1432</v>
      </c>
      <c r="H245" s="88" t="s">
        <v>132</v>
      </c>
      <c r="I245" s="90">
        <v>463.80399999999992</v>
      </c>
      <c r="J245" s="102">
        <v>69.510000000000005</v>
      </c>
      <c r="K245" s="90"/>
      <c r="L245" s="90">
        <v>1.1654404300000001</v>
      </c>
      <c r="M245" s="91">
        <v>2.8595328620348388E-6</v>
      </c>
      <c r="N245" s="91">
        <f t="shared" si="8"/>
        <v>1.3256546829009042E-4</v>
      </c>
      <c r="O245" s="91">
        <f>L245/'סכום נכסי הקרן'!$C$42</f>
        <v>1.1044165116924595E-5</v>
      </c>
    </row>
    <row r="246" spans="2:15">
      <c r="B246" s="86" t="s">
        <v>1545</v>
      </c>
      <c r="C246" s="87" t="s">
        <v>1546</v>
      </c>
      <c r="D246" s="88" t="s">
        <v>29</v>
      </c>
      <c r="E246" s="88" t="s">
        <v>696</v>
      </c>
      <c r="F246" s="87"/>
      <c r="G246" s="88" t="s">
        <v>762</v>
      </c>
      <c r="H246" s="88" t="s">
        <v>134</v>
      </c>
      <c r="I246" s="90">
        <v>90.502948000000004</v>
      </c>
      <c r="J246" s="102">
        <v>13635</v>
      </c>
      <c r="K246" s="90"/>
      <c r="L246" s="90">
        <v>48.523650496000002</v>
      </c>
      <c r="M246" s="91">
        <v>4.3053559642746063E-7</v>
      </c>
      <c r="N246" s="91">
        <f t="shared" si="8"/>
        <v>5.5194244901448277E-3</v>
      </c>
      <c r="O246" s="91">
        <f>L246/'סכום נכסי הקרן'!$C$42</f>
        <v>4.5982891476809674E-4</v>
      </c>
    </row>
    <row r="247" spans="2:15">
      <c r="B247" s="86" t="s">
        <v>1547</v>
      </c>
      <c r="C247" s="87" t="s">
        <v>1548</v>
      </c>
      <c r="D247" s="88" t="s">
        <v>29</v>
      </c>
      <c r="E247" s="88" t="s">
        <v>696</v>
      </c>
      <c r="F247" s="87"/>
      <c r="G247" s="88" t="s">
        <v>762</v>
      </c>
      <c r="H247" s="88" t="s">
        <v>134</v>
      </c>
      <c r="I247" s="90">
        <v>169.11210299999999</v>
      </c>
      <c r="J247" s="102">
        <v>10572</v>
      </c>
      <c r="K247" s="90"/>
      <c r="L247" s="90">
        <v>70.301961802000008</v>
      </c>
      <c r="M247" s="91">
        <v>2.8637778816536552E-7</v>
      </c>
      <c r="N247" s="91">
        <f t="shared" si="8"/>
        <v>7.9966442283061871E-3</v>
      </c>
      <c r="O247" s="91">
        <f>L247/'סכום נכסי הקרן'!$C$42</f>
        <v>6.6620863168872027E-4</v>
      </c>
    </row>
    <row r="248" spans="2:15">
      <c r="B248" s="94"/>
      <c r="C248" s="94"/>
      <c r="D248" s="94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</row>
    <row r="249" spans="2:15">
      <c r="B249" s="94"/>
      <c r="C249" s="94"/>
      <c r="D249" s="94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</row>
    <row r="250" spans="2:15">
      <c r="B250" s="109" t="s">
        <v>220</v>
      </c>
      <c r="C250" s="94"/>
      <c r="D250" s="94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</row>
    <row r="251" spans="2:15">
      <c r="B251" s="109" t="s">
        <v>112</v>
      </c>
      <c r="C251" s="94"/>
      <c r="D251" s="94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</row>
    <row r="252" spans="2:15">
      <c r="B252" s="109" t="s">
        <v>203</v>
      </c>
      <c r="C252" s="94"/>
      <c r="D252" s="94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</row>
    <row r="253" spans="2:15">
      <c r="B253" s="109" t="s">
        <v>211</v>
      </c>
      <c r="C253" s="94"/>
      <c r="D253" s="94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</row>
    <row r="254" spans="2:15">
      <c r="B254" s="109" t="s">
        <v>217</v>
      </c>
      <c r="C254" s="94"/>
      <c r="D254" s="94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</row>
    <row r="255" spans="2:15">
      <c r="B255" s="94"/>
      <c r="C255" s="94"/>
      <c r="D255" s="94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</row>
    <row r="256" spans="2:15">
      <c r="B256" s="94"/>
      <c r="C256" s="94"/>
      <c r="D256" s="94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</row>
    <row r="257" spans="2:15">
      <c r="B257" s="94"/>
      <c r="C257" s="94"/>
      <c r="D257" s="94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</row>
    <row r="258" spans="2:15">
      <c r="B258" s="94"/>
      <c r="C258" s="94"/>
      <c r="D258" s="94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</row>
    <row r="259" spans="2:15">
      <c r="B259" s="94"/>
      <c r="C259" s="94"/>
      <c r="D259" s="94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</row>
    <row r="260" spans="2:15">
      <c r="B260" s="94"/>
      <c r="C260" s="94"/>
      <c r="D260" s="94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</row>
    <row r="261" spans="2:15">
      <c r="B261" s="94"/>
      <c r="C261" s="94"/>
      <c r="D261" s="94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</row>
    <row r="262" spans="2:15">
      <c r="B262" s="94"/>
      <c r="C262" s="94"/>
      <c r="D262" s="94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</row>
    <row r="263" spans="2:15">
      <c r="B263" s="94"/>
      <c r="C263" s="94"/>
      <c r="D263" s="94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</row>
    <row r="264" spans="2:15">
      <c r="B264" s="94"/>
      <c r="C264" s="94"/>
      <c r="D264" s="94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</row>
    <row r="265" spans="2:15">
      <c r="B265" s="94"/>
      <c r="C265" s="94"/>
      <c r="D265" s="94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</row>
    <row r="266" spans="2:15">
      <c r="B266" s="94"/>
      <c r="C266" s="94"/>
      <c r="D266" s="94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</row>
    <row r="267" spans="2:15">
      <c r="B267" s="94"/>
      <c r="C267" s="94"/>
      <c r="D267" s="94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</row>
    <row r="268" spans="2:15">
      <c r="B268" s="94"/>
      <c r="C268" s="94"/>
      <c r="D268" s="94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</row>
    <row r="269" spans="2:15">
      <c r="B269" s="94"/>
      <c r="C269" s="94"/>
      <c r="D269" s="94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</row>
    <row r="270" spans="2:15">
      <c r="B270" s="94"/>
      <c r="C270" s="94"/>
      <c r="D270" s="94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</row>
    <row r="271" spans="2:15">
      <c r="B271" s="111"/>
      <c r="C271" s="94"/>
      <c r="D271" s="94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</row>
    <row r="272" spans="2:15">
      <c r="B272" s="111"/>
      <c r="C272" s="94"/>
      <c r="D272" s="94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</row>
    <row r="273" spans="2:15">
      <c r="B273" s="112"/>
      <c r="C273" s="94"/>
      <c r="D273" s="94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</row>
    <row r="274" spans="2:15">
      <c r="B274" s="94"/>
      <c r="C274" s="94"/>
      <c r="D274" s="94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</row>
    <row r="275" spans="2:15">
      <c r="B275" s="94"/>
      <c r="C275" s="94"/>
      <c r="D275" s="94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</row>
    <row r="276" spans="2:15">
      <c r="B276" s="94"/>
      <c r="C276" s="94"/>
      <c r="D276" s="94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</row>
    <row r="277" spans="2:15">
      <c r="B277" s="94"/>
      <c r="C277" s="94"/>
      <c r="D277" s="94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</row>
    <row r="278" spans="2:15">
      <c r="B278" s="94"/>
      <c r="C278" s="94"/>
      <c r="D278" s="94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</row>
    <row r="279" spans="2:15">
      <c r="B279" s="94"/>
      <c r="C279" s="94"/>
      <c r="D279" s="94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</row>
    <row r="280" spans="2:15">
      <c r="B280" s="94"/>
      <c r="C280" s="94"/>
      <c r="D280" s="94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</row>
    <row r="281" spans="2:15">
      <c r="B281" s="94"/>
      <c r="C281" s="94"/>
      <c r="D281" s="94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</row>
    <row r="282" spans="2:15">
      <c r="B282" s="94"/>
      <c r="C282" s="94"/>
      <c r="D282" s="94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</row>
    <row r="283" spans="2:15">
      <c r="B283" s="94"/>
      <c r="C283" s="94"/>
      <c r="D283" s="94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</row>
    <row r="284" spans="2:15">
      <c r="B284" s="94"/>
      <c r="C284" s="94"/>
      <c r="D284" s="94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</row>
    <row r="285" spans="2:15">
      <c r="B285" s="94"/>
      <c r="C285" s="94"/>
      <c r="D285" s="94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</row>
    <row r="286" spans="2:15">
      <c r="B286" s="94"/>
      <c r="C286" s="94"/>
      <c r="D286" s="94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</row>
    <row r="287" spans="2:15">
      <c r="B287" s="94"/>
      <c r="C287" s="94"/>
      <c r="D287" s="94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</row>
    <row r="288" spans="2:15">
      <c r="B288" s="94"/>
      <c r="C288" s="94"/>
      <c r="D288" s="94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</row>
    <row r="289" spans="2:15">
      <c r="B289" s="94"/>
      <c r="C289" s="94"/>
      <c r="D289" s="94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</row>
    <row r="290" spans="2:15">
      <c r="B290" s="94"/>
      <c r="C290" s="94"/>
      <c r="D290" s="94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</row>
    <row r="291" spans="2:15">
      <c r="B291" s="94"/>
      <c r="C291" s="94"/>
      <c r="D291" s="94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</row>
    <row r="292" spans="2:15">
      <c r="B292" s="111"/>
      <c r="C292" s="94"/>
      <c r="D292" s="94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</row>
    <row r="293" spans="2:15">
      <c r="B293" s="111"/>
      <c r="C293" s="94"/>
      <c r="D293" s="94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</row>
    <row r="294" spans="2:15">
      <c r="B294" s="112"/>
      <c r="C294" s="94"/>
      <c r="D294" s="94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</row>
    <row r="295" spans="2:15">
      <c r="B295" s="94"/>
      <c r="C295" s="94"/>
      <c r="D295" s="94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</row>
    <row r="296" spans="2:15">
      <c r="B296" s="94"/>
      <c r="C296" s="94"/>
      <c r="D296" s="94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</row>
    <row r="297" spans="2:15">
      <c r="B297" s="94"/>
      <c r="C297" s="94"/>
      <c r="D297" s="94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</row>
    <row r="298" spans="2:15">
      <c r="B298" s="94"/>
      <c r="C298" s="94"/>
      <c r="D298" s="94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</row>
    <row r="299" spans="2:15">
      <c r="B299" s="94"/>
      <c r="C299" s="94"/>
      <c r="D299" s="94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</row>
    <row r="300" spans="2:15">
      <c r="B300" s="94"/>
      <c r="C300" s="94"/>
      <c r="D300" s="94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</row>
    <row r="301" spans="2:15">
      <c r="B301" s="94"/>
      <c r="C301" s="94"/>
      <c r="D301" s="94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</row>
    <row r="302" spans="2:15">
      <c r="B302" s="94"/>
      <c r="C302" s="94"/>
      <c r="D302" s="94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</row>
    <row r="303" spans="2:15">
      <c r="B303" s="94"/>
      <c r="C303" s="94"/>
      <c r="D303" s="94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</row>
    <row r="304" spans="2:15">
      <c r="B304" s="94"/>
      <c r="C304" s="94"/>
      <c r="D304" s="94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</row>
    <row r="305" spans="2:15">
      <c r="B305" s="94"/>
      <c r="C305" s="94"/>
      <c r="D305" s="94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</row>
    <row r="306" spans="2:15">
      <c r="B306" s="94"/>
      <c r="C306" s="94"/>
      <c r="D306" s="94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</row>
    <row r="307" spans="2:15">
      <c r="B307" s="94"/>
      <c r="C307" s="94"/>
      <c r="D307" s="94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</row>
    <row r="308" spans="2:15">
      <c r="B308" s="94"/>
      <c r="C308" s="94"/>
      <c r="D308" s="94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</row>
    <row r="309" spans="2:15">
      <c r="B309" s="94"/>
      <c r="C309" s="94"/>
      <c r="D309" s="94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</row>
    <row r="310" spans="2:15">
      <c r="B310" s="94"/>
      <c r="C310" s="94"/>
      <c r="D310" s="94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</row>
    <row r="311" spans="2:15">
      <c r="B311" s="94"/>
      <c r="C311" s="94"/>
      <c r="D311" s="94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</row>
    <row r="312" spans="2:15">
      <c r="B312" s="94"/>
      <c r="C312" s="94"/>
      <c r="D312" s="94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</row>
    <row r="313" spans="2:15">
      <c r="B313" s="94"/>
      <c r="C313" s="94"/>
      <c r="D313" s="94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</row>
    <row r="314" spans="2:15">
      <c r="B314" s="94"/>
      <c r="C314" s="94"/>
      <c r="D314" s="94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</row>
    <row r="315" spans="2:15">
      <c r="B315" s="94"/>
      <c r="C315" s="94"/>
      <c r="D315" s="94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</row>
    <row r="316" spans="2:15">
      <c r="B316" s="94"/>
      <c r="C316" s="94"/>
      <c r="D316" s="94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</row>
    <row r="317" spans="2:15">
      <c r="B317" s="94"/>
      <c r="C317" s="94"/>
      <c r="D317" s="94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</row>
    <row r="318" spans="2:15">
      <c r="B318" s="94"/>
      <c r="C318" s="94"/>
      <c r="D318" s="94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</row>
    <row r="319" spans="2:15">
      <c r="B319" s="94"/>
      <c r="C319" s="94"/>
      <c r="D319" s="94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</row>
    <row r="320" spans="2:15">
      <c r="B320" s="94"/>
      <c r="C320" s="94"/>
      <c r="D320" s="94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</row>
    <row r="321" spans="2:15">
      <c r="B321" s="94"/>
      <c r="C321" s="94"/>
      <c r="D321" s="94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</row>
    <row r="322" spans="2:15">
      <c r="B322" s="94"/>
      <c r="C322" s="94"/>
      <c r="D322" s="94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</row>
    <row r="323" spans="2:15">
      <c r="B323" s="94"/>
      <c r="C323" s="94"/>
      <c r="D323" s="94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</row>
    <row r="324" spans="2:15">
      <c r="B324" s="94"/>
      <c r="C324" s="94"/>
      <c r="D324" s="94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</row>
    <row r="325" spans="2:15">
      <c r="B325" s="94"/>
      <c r="C325" s="94"/>
      <c r="D325" s="94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</row>
    <row r="326" spans="2:15">
      <c r="B326" s="94"/>
      <c r="C326" s="94"/>
      <c r="D326" s="94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</row>
    <row r="327" spans="2:15">
      <c r="B327" s="94"/>
      <c r="C327" s="94"/>
      <c r="D327" s="94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</row>
    <row r="328" spans="2:15">
      <c r="B328" s="94"/>
      <c r="C328" s="94"/>
      <c r="D328" s="94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</row>
    <row r="329" spans="2:15">
      <c r="B329" s="94"/>
      <c r="C329" s="94"/>
      <c r="D329" s="94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</row>
    <row r="330" spans="2:15">
      <c r="B330" s="94"/>
      <c r="C330" s="94"/>
      <c r="D330" s="94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</row>
    <row r="331" spans="2:15">
      <c r="B331" s="94"/>
      <c r="C331" s="94"/>
      <c r="D331" s="94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</row>
    <row r="332" spans="2:15">
      <c r="B332" s="94"/>
      <c r="C332" s="94"/>
      <c r="D332" s="94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</row>
    <row r="333" spans="2:15">
      <c r="B333" s="94"/>
      <c r="C333" s="94"/>
      <c r="D333" s="94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</row>
    <row r="334" spans="2:15">
      <c r="B334" s="94"/>
      <c r="C334" s="94"/>
      <c r="D334" s="94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</row>
    <row r="335" spans="2:15">
      <c r="B335" s="94"/>
      <c r="C335" s="94"/>
      <c r="D335" s="94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</row>
    <row r="336" spans="2:15">
      <c r="B336" s="94"/>
      <c r="C336" s="94"/>
      <c r="D336" s="94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</row>
    <row r="337" spans="2:15">
      <c r="B337" s="94"/>
      <c r="C337" s="94"/>
      <c r="D337" s="94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</row>
    <row r="338" spans="2:15">
      <c r="B338" s="94"/>
      <c r="C338" s="94"/>
      <c r="D338" s="94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</row>
    <row r="339" spans="2:15">
      <c r="B339" s="94"/>
      <c r="C339" s="94"/>
      <c r="D339" s="94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</row>
    <row r="340" spans="2:15">
      <c r="B340" s="94"/>
      <c r="C340" s="94"/>
      <c r="D340" s="94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</row>
    <row r="341" spans="2:15">
      <c r="B341" s="94"/>
      <c r="C341" s="94"/>
      <c r="D341" s="94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</row>
    <row r="342" spans="2:15">
      <c r="B342" s="94"/>
      <c r="C342" s="94"/>
      <c r="D342" s="94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</row>
    <row r="343" spans="2:15">
      <c r="B343" s="94"/>
      <c r="C343" s="94"/>
      <c r="D343" s="94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</row>
    <row r="344" spans="2:15">
      <c r="B344" s="94"/>
      <c r="C344" s="94"/>
      <c r="D344" s="94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</row>
    <row r="345" spans="2:15">
      <c r="B345" s="94"/>
      <c r="C345" s="94"/>
      <c r="D345" s="94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</row>
    <row r="346" spans="2:15">
      <c r="B346" s="94"/>
      <c r="C346" s="94"/>
      <c r="D346" s="94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</row>
    <row r="347" spans="2:15">
      <c r="B347" s="94"/>
      <c r="C347" s="94"/>
      <c r="D347" s="94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</row>
    <row r="348" spans="2:15">
      <c r="B348" s="94"/>
      <c r="C348" s="94"/>
      <c r="D348" s="94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</row>
    <row r="349" spans="2:15">
      <c r="B349" s="94"/>
      <c r="C349" s="94"/>
      <c r="D349" s="94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</row>
    <row r="350" spans="2:15">
      <c r="B350" s="94"/>
      <c r="C350" s="94"/>
      <c r="D350" s="94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</row>
    <row r="351" spans="2:15">
      <c r="B351" s="94"/>
      <c r="C351" s="94"/>
      <c r="D351" s="94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</row>
    <row r="352" spans="2:15">
      <c r="B352" s="94"/>
      <c r="C352" s="94"/>
      <c r="D352" s="94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</row>
    <row r="353" spans="2:15">
      <c r="B353" s="94"/>
      <c r="C353" s="94"/>
      <c r="D353" s="94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</row>
    <row r="354" spans="2:15">
      <c r="B354" s="94"/>
      <c r="C354" s="94"/>
      <c r="D354" s="94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</row>
    <row r="355" spans="2:15">
      <c r="B355" s="94"/>
      <c r="C355" s="94"/>
      <c r="D355" s="94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</row>
    <row r="356" spans="2:15">
      <c r="B356" s="94"/>
      <c r="C356" s="94"/>
      <c r="D356" s="94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</row>
    <row r="357" spans="2:15">
      <c r="B357" s="94"/>
      <c r="C357" s="94"/>
      <c r="D357" s="94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</row>
    <row r="358" spans="2:15">
      <c r="B358" s="94"/>
      <c r="C358" s="94"/>
      <c r="D358" s="94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</row>
    <row r="359" spans="2:15">
      <c r="B359" s="111"/>
      <c r="C359" s="94"/>
      <c r="D359" s="94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</row>
    <row r="360" spans="2:15">
      <c r="B360" s="111"/>
      <c r="C360" s="94"/>
      <c r="D360" s="94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</row>
    <row r="361" spans="2:15">
      <c r="B361" s="112"/>
      <c r="C361" s="94"/>
      <c r="D361" s="94"/>
      <c r="E361" s="94"/>
      <c r="F361" s="94"/>
      <c r="G361" s="94"/>
      <c r="H361" s="93"/>
      <c r="I361" s="93"/>
      <c r="J361" s="93"/>
      <c r="K361" s="93"/>
      <c r="L361" s="93"/>
      <c r="M361" s="93"/>
      <c r="N361" s="93"/>
      <c r="O361" s="93"/>
    </row>
    <row r="362" spans="2:15">
      <c r="B362" s="94"/>
      <c r="C362" s="94"/>
      <c r="D362" s="94"/>
      <c r="E362" s="94"/>
      <c r="F362" s="94"/>
      <c r="G362" s="94"/>
      <c r="H362" s="93"/>
      <c r="I362" s="93"/>
      <c r="J362" s="93"/>
      <c r="K362" s="93"/>
      <c r="L362" s="93"/>
      <c r="M362" s="93"/>
      <c r="N362" s="93"/>
      <c r="O362" s="93"/>
    </row>
    <row r="363" spans="2:15">
      <c r="B363" s="94"/>
      <c r="C363" s="94"/>
      <c r="D363" s="94"/>
      <c r="E363" s="94"/>
      <c r="F363" s="94"/>
      <c r="G363" s="94"/>
      <c r="H363" s="93"/>
      <c r="I363" s="93"/>
      <c r="J363" s="93"/>
      <c r="K363" s="93"/>
      <c r="L363" s="93"/>
      <c r="M363" s="93"/>
      <c r="N363" s="93"/>
      <c r="O363" s="93"/>
    </row>
    <row r="364" spans="2:15">
      <c r="B364" s="94"/>
      <c r="C364" s="94"/>
      <c r="D364" s="94"/>
      <c r="E364" s="94"/>
      <c r="F364" s="94"/>
      <c r="G364" s="94"/>
      <c r="H364" s="93"/>
      <c r="I364" s="93"/>
      <c r="J364" s="93"/>
      <c r="K364" s="93"/>
      <c r="L364" s="93"/>
      <c r="M364" s="93"/>
      <c r="N364" s="93"/>
      <c r="O364" s="93"/>
    </row>
    <row r="365" spans="2:15">
      <c r="B365" s="94"/>
      <c r="C365" s="94"/>
      <c r="D365" s="94"/>
      <c r="E365" s="94"/>
      <c r="F365" s="94"/>
      <c r="G365" s="94"/>
      <c r="H365" s="93"/>
      <c r="I365" s="93"/>
      <c r="J365" s="93"/>
      <c r="K365" s="93"/>
      <c r="L365" s="93"/>
      <c r="M365" s="93"/>
      <c r="N365" s="93"/>
      <c r="O365" s="93"/>
    </row>
    <row r="366" spans="2:15">
      <c r="B366" s="94"/>
      <c r="C366" s="94"/>
      <c r="D366" s="94"/>
      <c r="E366" s="94"/>
      <c r="F366" s="94"/>
      <c r="G366" s="94"/>
      <c r="H366" s="93"/>
      <c r="I366" s="93"/>
      <c r="J366" s="93"/>
      <c r="K366" s="93"/>
      <c r="L366" s="93"/>
      <c r="M366" s="93"/>
      <c r="N366" s="93"/>
      <c r="O366" s="93"/>
    </row>
    <row r="367" spans="2:15">
      <c r="B367" s="94"/>
      <c r="C367" s="94"/>
      <c r="D367" s="94"/>
      <c r="E367" s="94"/>
      <c r="F367" s="94"/>
      <c r="G367" s="94"/>
      <c r="H367" s="93"/>
      <c r="I367" s="93"/>
      <c r="J367" s="93"/>
      <c r="K367" s="93"/>
      <c r="L367" s="93"/>
      <c r="M367" s="93"/>
      <c r="N367" s="93"/>
      <c r="O367" s="93"/>
    </row>
    <row r="368" spans="2:15">
      <c r="B368" s="94"/>
      <c r="C368" s="94"/>
      <c r="D368" s="94"/>
      <c r="E368" s="94"/>
      <c r="F368" s="94"/>
      <c r="G368" s="94"/>
      <c r="H368" s="93"/>
      <c r="I368" s="93"/>
      <c r="J368" s="93"/>
      <c r="K368" s="93"/>
      <c r="L368" s="93"/>
      <c r="M368" s="93"/>
      <c r="N368" s="93"/>
      <c r="O368" s="93"/>
    </row>
    <row r="369" spans="2:15">
      <c r="B369" s="94"/>
      <c r="C369" s="94"/>
      <c r="D369" s="94"/>
      <c r="E369" s="94"/>
      <c r="F369" s="94"/>
      <c r="G369" s="94"/>
      <c r="H369" s="93"/>
      <c r="I369" s="93"/>
      <c r="J369" s="93"/>
      <c r="K369" s="93"/>
      <c r="L369" s="93"/>
      <c r="M369" s="93"/>
      <c r="N369" s="93"/>
      <c r="O369" s="93"/>
    </row>
    <row r="370" spans="2:15">
      <c r="B370" s="94"/>
      <c r="C370" s="94"/>
      <c r="D370" s="94"/>
      <c r="E370" s="94"/>
      <c r="F370" s="94"/>
      <c r="G370" s="94"/>
      <c r="H370" s="93"/>
      <c r="I370" s="93"/>
      <c r="J370" s="93"/>
      <c r="K370" s="93"/>
      <c r="L370" s="93"/>
      <c r="M370" s="93"/>
      <c r="N370" s="93"/>
      <c r="O370" s="93"/>
    </row>
    <row r="371" spans="2:15">
      <c r="B371" s="94"/>
      <c r="C371" s="94"/>
      <c r="D371" s="94"/>
      <c r="E371" s="94"/>
      <c r="F371" s="94"/>
      <c r="G371" s="94"/>
      <c r="H371" s="93"/>
      <c r="I371" s="93"/>
      <c r="J371" s="93"/>
      <c r="K371" s="93"/>
      <c r="L371" s="93"/>
      <c r="M371" s="93"/>
      <c r="N371" s="93"/>
      <c r="O371" s="93"/>
    </row>
    <row r="372" spans="2:15">
      <c r="B372" s="94"/>
      <c r="C372" s="94"/>
      <c r="D372" s="94"/>
      <c r="E372" s="94"/>
      <c r="F372" s="94"/>
      <c r="G372" s="94"/>
      <c r="H372" s="93"/>
      <c r="I372" s="93"/>
      <c r="J372" s="93"/>
      <c r="K372" s="93"/>
      <c r="L372" s="93"/>
      <c r="M372" s="93"/>
      <c r="N372" s="93"/>
      <c r="O372" s="93"/>
    </row>
    <row r="373" spans="2:15">
      <c r="B373" s="94"/>
      <c r="C373" s="94"/>
      <c r="D373" s="94"/>
      <c r="E373" s="94"/>
      <c r="F373" s="94"/>
      <c r="G373" s="94"/>
      <c r="H373" s="93"/>
      <c r="I373" s="93"/>
      <c r="J373" s="93"/>
      <c r="K373" s="93"/>
      <c r="L373" s="93"/>
      <c r="M373" s="93"/>
      <c r="N373" s="93"/>
      <c r="O373" s="93"/>
    </row>
    <row r="374" spans="2:15">
      <c r="B374" s="94"/>
      <c r="C374" s="94"/>
      <c r="D374" s="94"/>
      <c r="E374" s="94"/>
      <c r="F374" s="94"/>
      <c r="G374" s="94"/>
      <c r="H374" s="93"/>
      <c r="I374" s="93"/>
      <c r="J374" s="93"/>
      <c r="K374" s="93"/>
      <c r="L374" s="93"/>
      <c r="M374" s="93"/>
      <c r="N374" s="93"/>
      <c r="O374" s="93"/>
    </row>
    <row r="375" spans="2:15">
      <c r="B375" s="94"/>
      <c r="C375" s="94"/>
      <c r="D375" s="94"/>
      <c r="E375" s="94"/>
      <c r="F375" s="94"/>
      <c r="G375" s="94"/>
      <c r="H375" s="93"/>
      <c r="I375" s="93"/>
      <c r="J375" s="93"/>
      <c r="K375" s="93"/>
      <c r="L375" s="93"/>
      <c r="M375" s="93"/>
      <c r="N375" s="93"/>
      <c r="O375" s="93"/>
    </row>
    <row r="376" spans="2:15">
      <c r="B376" s="94"/>
      <c r="C376" s="94"/>
      <c r="D376" s="94"/>
      <c r="E376" s="94"/>
      <c r="F376" s="94"/>
      <c r="G376" s="94"/>
      <c r="H376" s="93"/>
      <c r="I376" s="93"/>
      <c r="J376" s="93"/>
      <c r="K376" s="93"/>
      <c r="L376" s="93"/>
      <c r="M376" s="93"/>
      <c r="N376" s="93"/>
      <c r="O376" s="93"/>
    </row>
    <row r="377" spans="2:15">
      <c r="B377" s="94"/>
      <c r="C377" s="94"/>
      <c r="D377" s="94"/>
      <c r="E377" s="94"/>
      <c r="F377" s="94"/>
      <c r="G377" s="94"/>
      <c r="H377" s="93"/>
      <c r="I377" s="93"/>
      <c r="J377" s="93"/>
      <c r="K377" s="93"/>
      <c r="L377" s="93"/>
      <c r="M377" s="93"/>
      <c r="N377" s="93"/>
      <c r="O377" s="93"/>
    </row>
    <row r="378" spans="2:15">
      <c r="B378" s="94"/>
      <c r="C378" s="94"/>
      <c r="D378" s="94"/>
      <c r="E378" s="94"/>
      <c r="F378" s="94"/>
      <c r="G378" s="94"/>
      <c r="H378" s="93"/>
      <c r="I378" s="93"/>
      <c r="J378" s="93"/>
      <c r="K378" s="93"/>
      <c r="L378" s="93"/>
      <c r="M378" s="93"/>
      <c r="N378" s="93"/>
      <c r="O378" s="93"/>
    </row>
    <row r="379" spans="2:15">
      <c r="B379" s="94"/>
      <c r="C379" s="94"/>
      <c r="D379" s="94"/>
      <c r="E379" s="94"/>
      <c r="F379" s="94"/>
      <c r="G379" s="94"/>
      <c r="H379" s="93"/>
      <c r="I379" s="93"/>
      <c r="J379" s="93"/>
      <c r="K379" s="93"/>
      <c r="L379" s="93"/>
      <c r="M379" s="93"/>
      <c r="N379" s="93"/>
      <c r="O379" s="93"/>
    </row>
    <row r="380" spans="2:15">
      <c r="B380" s="94"/>
      <c r="C380" s="94"/>
      <c r="D380" s="94"/>
      <c r="E380" s="94"/>
      <c r="F380" s="94"/>
      <c r="G380" s="94"/>
      <c r="H380" s="93"/>
      <c r="I380" s="93"/>
      <c r="J380" s="93"/>
      <c r="K380" s="93"/>
      <c r="L380" s="93"/>
      <c r="M380" s="93"/>
      <c r="N380" s="93"/>
      <c r="O380" s="93"/>
    </row>
    <row r="381" spans="2:15">
      <c r="B381" s="94"/>
      <c r="C381" s="94"/>
      <c r="D381" s="94"/>
      <c r="E381" s="94"/>
      <c r="F381" s="94"/>
      <c r="G381" s="94"/>
      <c r="H381" s="93"/>
      <c r="I381" s="93"/>
      <c r="J381" s="93"/>
      <c r="K381" s="93"/>
      <c r="L381" s="93"/>
      <c r="M381" s="93"/>
      <c r="N381" s="93"/>
      <c r="O381" s="93"/>
    </row>
    <row r="382" spans="2:15">
      <c r="B382" s="94"/>
      <c r="C382" s="94"/>
      <c r="D382" s="94"/>
      <c r="E382" s="94"/>
      <c r="F382" s="94"/>
      <c r="G382" s="94"/>
      <c r="H382" s="93"/>
      <c r="I382" s="93"/>
      <c r="J382" s="93"/>
      <c r="K382" s="93"/>
      <c r="L382" s="93"/>
      <c r="M382" s="93"/>
      <c r="N382" s="93"/>
      <c r="O382" s="93"/>
    </row>
    <row r="383" spans="2:15">
      <c r="B383" s="94"/>
      <c r="C383" s="94"/>
      <c r="D383" s="94"/>
      <c r="E383" s="94"/>
      <c r="F383" s="94"/>
      <c r="G383" s="94"/>
      <c r="H383" s="93"/>
      <c r="I383" s="93"/>
      <c r="J383" s="93"/>
      <c r="K383" s="93"/>
      <c r="L383" s="93"/>
      <c r="M383" s="93"/>
      <c r="N383" s="93"/>
      <c r="O383" s="93"/>
    </row>
    <row r="384" spans="2:15">
      <c r="B384" s="94"/>
      <c r="C384" s="94"/>
      <c r="D384" s="94"/>
      <c r="E384" s="94"/>
      <c r="F384" s="94"/>
      <c r="G384" s="94"/>
      <c r="H384" s="93"/>
      <c r="I384" s="93"/>
      <c r="J384" s="93"/>
      <c r="K384" s="93"/>
      <c r="L384" s="93"/>
      <c r="M384" s="93"/>
      <c r="N384" s="93"/>
      <c r="O384" s="93"/>
    </row>
    <row r="385" spans="2:15">
      <c r="B385" s="94"/>
      <c r="C385" s="94"/>
      <c r="D385" s="94"/>
      <c r="E385" s="94"/>
      <c r="F385" s="94"/>
      <c r="G385" s="94"/>
      <c r="H385" s="93"/>
      <c r="I385" s="93"/>
      <c r="J385" s="93"/>
      <c r="K385" s="93"/>
      <c r="L385" s="93"/>
      <c r="M385" s="93"/>
      <c r="N385" s="93"/>
      <c r="O385" s="93"/>
    </row>
    <row r="386" spans="2:15">
      <c r="B386" s="94"/>
      <c r="C386" s="94"/>
      <c r="D386" s="94"/>
      <c r="E386" s="94"/>
      <c r="F386" s="94"/>
      <c r="G386" s="94"/>
      <c r="H386" s="93"/>
      <c r="I386" s="93"/>
      <c r="J386" s="93"/>
      <c r="K386" s="93"/>
      <c r="L386" s="93"/>
      <c r="M386" s="93"/>
      <c r="N386" s="93"/>
      <c r="O386" s="93"/>
    </row>
    <row r="387" spans="2:15">
      <c r="B387" s="94"/>
      <c r="C387" s="94"/>
      <c r="D387" s="94"/>
      <c r="E387" s="94"/>
      <c r="F387" s="94"/>
      <c r="G387" s="94"/>
      <c r="H387" s="93"/>
      <c r="I387" s="93"/>
      <c r="J387" s="93"/>
      <c r="K387" s="93"/>
      <c r="L387" s="93"/>
      <c r="M387" s="93"/>
      <c r="N387" s="93"/>
      <c r="O387" s="93"/>
    </row>
    <row r="388" spans="2:15">
      <c r="B388" s="94"/>
      <c r="C388" s="94"/>
      <c r="D388" s="94"/>
      <c r="E388" s="94"/>
      <c r="F388" s="94"/>
      <c r="G388" s="94"/>
      <c r="H388" s="93"/>
      <c r="I388" s="93"/>
      <c r="J388" s="93"/>
      <c r="K388" s="93"/>
      <c r="L388" s="93"/>
      <c r="M388" s="93"/>
      <c r="N388" s="93"/>
      <c r="O388" s="93"/>
    </row>
    <row r="389" spans="2:15">
      <c r="B389" s="94"/>
      <c r="C389" s="94"/>
      <c r="D389" s="94"/>
      <c r="E389" s="94"/>
      <c r="F389" s="94"/>
      <c r="G389" s="94"/>
      <c r="H389" s="93"/>
      <c r="I389" s="93"/>
      <c r="J389" s="93"/>
      <c r="K389" s="93"/>
      <c r="L389" s="93"/>
      <c r="M389" s="93"/>
      <c r="N389" s="93"/>
      <c r="O389" s="93"/>
    </row>
    <row r="390" spans="2:15">
      <c r="B390" s="94"/>
      <c r="C390" s="94"/>
      <c r="D390" s="94"/>
      <c r="E390" s="94"/>
      <c r="F390" s="94"/>
      <c r="G390" s="94"/>
      <c r="H390" s="93"/>
      <c r="I390" s="93"/>
      <c r="J390" s="93"/>
      <c r="K390" s="93"/>
      <c r="L390" s="93"/>
      <c r="M390" s="93"/>
      <c r="N390" s="93"/>
      <c r="O390" s="93"/>
    </row>
    <row r="391" spans="2:15">
      <c r="B391" s="94"/>
      <c r="C391" s="94"/>
      <c r="D391" s="94"/>
      <c r="E391" s="94"/>
      <c r="F391" s="94"/>
      <c r="G391" s="94"/>
      <c r="H391" s="93"/>
      <c r="I391" s="93"/>
      <c r="J391" s="93"/>
      <c r="K391" s="93"/>
      <c r="L391" s="93"/>
      <c r="M391" s="93"/>
      <c r="N391" s="93"/>
      <c r="O391" s="93"/>
    </row>
    <row r="392" spans="2:15">
      <c r="B392" s="94"/>
      <c r="C392" s="94"/>
      <c r="D392" s="94"/>
      <c r="E392" s="94"/>
      <c r="F392" s="94"/>
      <c r="G392" s="94"/>
      <c r="H392" s="93"/>
      <c r="I392" s="93"/>
      <c r="J392" s="93"/>
      <c r="K392" s="93"/>
      <c r="L392" s="93"/>
      <c r="M392" s="93"/>
      <c r="N392" s="93"/>
      <c r="O392" s="93"/>
    </row>
    <row r="393" spans="2:15">
      <c r="B393" s="94"/>
      <c r="C393" s="94"/>
      <c r="D393" s="94"/>
      <c r="E393" s="94"/>
      <c r="F393" s="94"/>
      <c r="G393" s="94"/>
      <c r="H393" s="93"/>
      <c r="I393" s="93"/>
      <c r="J393" s="93"/>
      <c r="K393" s="93"/>
      <c r="L393" s="93"/>
      <c r="M393" s="93"/>
      <c r="N393" s="93"/>
      <c r="O393" s="93"/>
    </row>
    <row r="394" spans="2:15">
      <c r="B394" s="94"/>
      <c r="C394" s="94"/>
      <c r="D394" s="94"/>
      <c r="E394" s="94"/>
      <c r="F394" s="94"/>
      <c r="G394" s="94"/>
      <c r="H394" s="93"/>
      <c r="I394" s="93"/>
      <c r="J394" s="93"/>
      <c r="K394" s="93"/>
      <c r="L394" s="93"/>
      <c r="M394" s="93"/>
      <c r="N394" s="93"/>
      <c r="O394" s="93"/>
    </row>
    <row r="395" spans="2:15">
      <c r="B395" s="94"/>
      <c r="C395" s="94"/>
      <c r="D395" s="94"/>
      <c r="E395" s="94"/>
      <c r="F395" s="94"/>
      <c r="G395" s="94"/>
      <c r="H395" s="93"/>
      <c r="I395" s="93"/>
      <c r="J395" s="93"/>
      <c r="K395" s="93"/>
      <c r="L395" s="93"/>
      <c r="M395" s="93"/>
      <c r="N395" s="93"/>
      <c r="O395" s="93"/>
    </row>
    <row r="396" spans="2:15">
      <c r="B396" s="94"/>
      <c r="C396" s="94"/>
      <c r="D396" s="94"/>
      <c r="E396" s="94"/>
      <c r="F396" s="94"/>
      <c r="G396" s="94"/>
      <c r="H396" s="93"/>
      <c r="I396" s="93"/>
      <c r="J396" s="93"/>
      <c r="K396" s="93"/>
      <c r="L396" s="93"/>
      <c r="M396" s="93"/>
      <c r="N396" s="93"/>
      <c r="O396" s="93"/>
    </row>
    <row r="397" spans="2:15">
      <c r="B397" s="94"/>
      <c r="C397" s="94"/>
      <c r="D397" s="94"/>
      <c r="E397" s="94"/>
      <c r="F397" s="94"/>
      <c r="G397" s="94"/>
      <c r="H397" s="93"/>
      <c r="I397" s="93"/>
      <c r="J397" s="93"/>
      <c r="K397" s="93"/>
      <c r="L397" s="93"/>
      <c r="M397" s="93"/>
      <c r="N397" s="93"/>
      <c r="O397" s="93"/>
    </row>
    <row r="398" spans="2:15">
      <c r="B398" s="94"/>
      <c r="C398" s="94"/>
      <c r="D398" s="94"/>
      <c r="E398" s="94"/>
      <c r="F398" s="94"/>
      <c r="G398" s="94"/>
      <c r="H398" s="93"/>
      <c r="I398" s="93"/>
      <c r="J398" s="93"/>
      <c r="K398" s="93"/>
      <c r="L398" s="93"/>
      <c r="M398" s="93"/>
      <c r="N398" s="93"/>
      <c r="O398" s="93"/>
    </row>
    <row r="399" spans="2:15">
      <c r="B399" s="94"/>
      <c r="C399" s="94"/>
      <c r="D399" s="94"/>
      <c r="E399" s="94"/>
      <c r="F399" s="94"/>
      <c r="G399" s="94"/>
      <c r="H399" s="93"/>
      <c r="I399" s="93"/>
      <c r="J399" s="93"/>
      <c r="K399" s="93"/>
      <c r="L399" s="93"/>
      <c r="M399" s="93"/>
      <c r="N399" s="93"/>
      <c r="O399" s="93"/>
    </row>
    <row r="400" spans="2:15">
      <c r="B400" s="94"/>
      <c r="C400" s="94"/>
      <c r="D400" s="94"/>
      <c r="E400" s="94"/>
      <c r="F400" s="94"/>
      <c r="G400" s="94"/>
      <c r="H400" s="93"/>
      <c r="I400" s="93"/>
      <c r="J400" s="93"/>
      <c r="K400" s="93"/>
      <c r="L400" s="93"/>
      <c r="M400" s="93"/>
      <c r="N400" s="93"/>
      <c r="O400" s="93"/>
    </row>
    <row r="401" spans="2:15">
      <c r="B401" s="94"/>
      <c r="C401" s="94"/>
      <c r="D401" s="94"/>
      <c r="E401" s="94"/>
      <c r="F401" s="94"/>
      <c r="G401" s="94"/>
      <c r="H401" s="93"/>
      <c r="I401" s="93"/>
      <c r="J401" s="93"/>
      <c r="K401" s="93"/>
      <c r="L401" s="93"/>
      <c r="M401" s="93"/>
      <c r="N401" s="93"/>
      <c r="O401" s="93"/>
    </row>
    <row r="402" spans="2:15">
      <c r="B402" s="94"/>
      <c r="C402" s="94"/>
      <c r="D402" s="94"/>
      <c r="E402" s="94"/>
      <c r="F402" s="94"/>
      <c r="G402" s="94"/>
      <c r="H402" s="93"/>
      <c r="I402" s="93"/>
      <c r="J402" s="93"/>
      <c r="K402" s="93"/>
      <c r="L402" s="93"/>
      <c r="M402" s="93"/>
      <c r="N402" s="93"/>
      <c r="O402" s="93"/>
    </row>
    <row r="403" spans="2:15">
      <c r="B403" s="94"/>
      <c r="C403" s="94"/>
      <c r="D403" s="94"/>
      <c r="E403" s="94"/>
      <c r="F403" s="94"/>
      <c r="G403" s="94"/>
      <c r="H403" s="93"/>
      <c r="I403" s="93"/>
      <c r="J403" s="93"/>
      <c r="K403" s="93"/>
      <c r="L403" s="93"/>
      <c r="M403" s="93"/>
      <c r="N403" s="93"/>
      <c r="O403" s="93"/>
    </row>
    <row r="404" spans="2:15">
      <c r="B404" s="94"/>
      <c r="C404" s="94"/>
      <c r="D404" s="94"/>
      <c r="E404" s="94"/>
      <c r="F404" s="94"/>
      <c r="G404" s="94"/>
      <c r="H404" s="93"/>
      <c r="I404" s="93"/>
      <c r="J404" s="93"/>
      <c r="K404" s="93"/>
      <c r="L404" s="93"/>
      <c r="M404" s="93"/>
      <c r="N404" s="93"/>
      <c r="O404" s="93"/>
    </row>
    <row r="405" spans="2:15">
      <c r="B405" s="94"/>
      <c r="C405" s="94"/>
      <c r="D405" s="94"/>
      <c r="E405" s="94"/>
      <c r="F405" s="94"/>
      <c r="G405" s="94"/>
      <c r="H405" s="93"/>
      <c r="I405" s="93"/>
      <c r="J405" s="93"/>
      <c r="K405" s="93"/>
      <c r="L405" s="93"/>
      <c r="M405" s="93"/>
      <c r="N405" s="93"/>
      <c r="O405" s="93"/>
    </row>
    <row r="406" spans="2:15">
      <c r="B406" s="94"/>
      <c r="C406" s="94"/>
      <c r="D406" s="94"/>
      <c r="E406" s="94"/>
      <c r="F406" s="94"/>
      <c r="G406" s="94"/>
      <c r="H406" s="93"/>
      <c r="I406" s="93"/>
      <c r="J406" s="93"/>
      <c r="K406" s="93"/>
      <c r="L406" s="93"/>
      <c r="M406" s="93"/>
      <c r="N406" s="93"/>
      <c r="O406" s="93"/>
    </row>
    <row r="407" spans="2:15">
      <c r="B407" s="94"/>
      <c r="C407" s="94"/>
      <c r="D407" s="94"/>
      <c r="E407" s="94"/>
      <c r="F407" s="94"/>
      <c r="G407" s="94"/>
      <c r="H407" s="93"/>
      <c r="I407" s="93"/>
      <c r="J407" s="93"/>
      <c r="K407" s="93"/>
      <c r="L407" s="93"/>
      <c r="M407" s="93"/>
      <c r="N407" s="93"/>
      <c r="O407" s="93"/>
    </row>
    <row r="408" spans="2:15">
      <c r="B408" s="94"/>
      <c r="C408" s="94"/>
      <c r="D408" s="94"/>
      <c r="E408" s="94"/>
      <c r="F408" s="94"/>
      <c r="G408" s="94"/>
      <c r="H408" s="93"/>
      <c r="I408" s="93"/>
      <c r="J408" s="93"/>
      <c r="K408" s="93"/>
      <c r="L408" s="93"/>
      <c r="M408" s="93"/>
      <c r="N408" s="93"/>
      <c r="O408" s="93"/>
    </row>
    <row r="409" spans="2:15">
      <c r="B409" s="94"/>
      <c r="C409" s="94"/>
      <c r="D409" s="94"/>
      <c r="E409" s="94"/>
      <c r="F409" s="94"/>
      <c r="G409" s="94"/>
      <c r="H409" s="93"/>
      <c r="I409" s="93"/>
      <c r="J409" s="93"/>
      <c r="K409" s="93"/>
      <c r="L409" s="93"/>
      <c r="M409" s="93"/>
      <c r="N409" s="93"/>
      <c r="O409" s="93"/>
    </row>
    <row r="410" spans="2:15">
      <c r="B410" s="94"/>
      <c r="C410" s="94"/>
      <c r="D410" s="94"/>
      <c r="E410" s="94"/>
      <c r="F410" s="94"/>
      <c r="G410" s="94"/>
      <c r="H410" s="93"/>
      <c r="I410" s="93"/>
      <c r="J410" s="93"/>
      <c r="K410" s="93"/>
      <c r="L410" s="93"/>
      <c r="M410" s="93"/>
      <c r="N410" s="93"/>
      <c r="O410" s="93"/>
    </row>
    <row r="411" spans="2:15">
      <c r="B411" s="94"/>
      <c r="C411" s="94"/>
      <c r="D411" s="94"/>
      <c r="E411" s="94"/>
      <c r="F411" s="94"/>
      <c r="G411" s="94"/>
      <c r="H411" s="93"/>
      <c r="I411" s="93"/>
      <c r="J411" s="93"/>
      <c r="K411" s="93"/>
      <c r="L411" s="93"/>
      <c r="M411" s="93"/>
      <c r="N411" s="93"/>
      <c r="O411" s="93"/>
    </row>
    <row r="412" spans="2:15">
      <c r="B412" s="94"/>
      <c r="C412" s="94"/>
      <c r="D412" s="94"/>
      <c r="E412" s="94"/>
      <c r="F412" s="94"/>
      <c r="G412" s="94"/>
      <c r="H412" s="93"/>
      <c r="I412" s="93"/>
      <c r="J412" s="93"/>
      <c r="K412" s="93"/>
      <c r="L412" s="93"/>
      <c r="M412" s="93"/>
      <c r="N412" s="93"/>
      <c r="O412" s="93"/>
    </row>
    <row r="413" spans="2:15">
      <c r="B413" s="94"/>
      <c r="C413" s="94"/>
      <c r="D413" s="94"/>
      <c r="E413" s="94"/>
      <c r="F413" s="94"/>
      <c r="G413" s="94"/>
      <c r="H413" s="93"/>
      <c r="I413" s="93"/>
      <c r="J413" s="93"/>
      <c r="K413" s="93"/>
      <c r="L413" s="93"/>
      <c r="M413" s="93"/>
      <c r="N413" s="93"/>
      <c r="O413" s="93"/>
    </row>
    <row r="414" spans="2:15">
      <c r="B414" s="94"/>
      <c r="C414" s="94"/>
      <c r="D414" s="94"/>
      <c r="E414" s="94"/>
      <c r="F414" s="94"/>
      <c r="G414" s="94"/>
      <c r="H414" s="93"/>
      <c r="I414" s="93"/>
      <c r="J414" s="93"/>
      <c r="K414" s="93"/>
      <c r="L414" s="93"/>
      <c r="M414" s="93"/>
      <c r="N414" s="93"/>
      <c r="O414" s="93"/>
    </row>
    <row r="415" spans="2:15">
      <c r="B415" s="94"/>
      <c r="C415" s="94"/>
      <c r="D415" s="94"/>
      <c r="E415" s="94"/>
      <c r="F415" s="94"/>
      <c r="G415" s="94"/>
      <c r="H415" s="93"/>
      <c r="I415" s="93"/>
      <c r="J415" s="93"/>
      <c r="K415" s="93"/>
      <c r="L415" s="93"/>
      <c r="M415" s="93"/>
      <c r="N415" s="93"/>
      <c r="O415" s="93"/>
    </row>
    <row r="416" spans="2:15">
      <c r="B416" s="94"/>
      <c r="C416" s="94"/>
      <c r="D416" s="94"/>
      <c r="E416" s="94"/>
      <c r="F416" s="94"/>
      <c r="G416" s="94"/>
      <c r="H416" s="93"/>
      <c r="I416" s="93"/>
      <c r="J416" s="93"/>
      <c r="K416" s="93"/>
      <c r="L416" s="93"/>
      <c r="M416" s="93"/>
      <c r="N416" s="93"/>
      <c r="O416" s="93"/>
    </row>
    <row r="417" spans="2:15">
      <c r="B417" s="94"/>
      <c r="C417" s="94"/>
      <c r="D417" s="94"/>
      <c r="E417" s="94"/>
      <c r="F417" s="94"/>
      <c r="G417" s="94"/>
      <c r="H417" s="93"/>
      <c r="I417" s="93"/>
      <c r="J417" s="93"/>
      <c r="K417" s="93"/>
      <c r="L417" s="93"/>
      <c r="M417" s="93"/>
      <c r="N417" s="93"/>
      <c r="O417" s="93"/>
    </row>
    <row r="418" spans="2:15">
      <c r="B418" s="94"/>
      <c r="C418" s="94"/>
      <c r="D418" s="94"/>
      <c r="E418" s="94"/>
      <c r="F418" s="94"/>
      <c r="G418" s="94"/>
      <c r="H418" s="93"/>
      <c r="I418" s="93"/>
      <c r="J418" s="93"/>
      <c r="K418" s="93"/>
      <c r="L418" s="93"/>
      <c r="M418" s="93"/>
      <c r="N418" s="93"/>
      <c r="O418" s="93"/>
    </row>
    <row r="419" spans="2:15">
      <c r="B419" s="94"/>
      <c r="C419" s="94"/>
      <c r="D419" s="94"/>
      <c r="E419" s="94"/>
      <c r="F419" s="94"/>
      <c r="G419" s="94"/>
      <c r="H419" s="93"/>
      <c r="I419" s="93"/>
      <c r="J419" s="93"/>
      <c r="K419" s="93"/>
      <c r="L419" s="93"/>
      <c r="M419" s="93"/>
      <c r="N419" s="93"/>
      <c r="O419" s="93"/>
    </row>
    <row r="420" spans="2:15">
      <c r="B420" s="94"/>
      <c r="C420" s="94"/>
      <c r="D420" s="94"/>
      <c r="E420" s="94"/>
      <c r="F420" s="94"/>
      <c r="G420" s="94"/>
      <c r="H420" s="93"/>
      <c r="I420" s="93"/>
      <c r="J420" s="93"/>
      <c r="K420" s="93"/>
      <c r="L420" s="93"/>
      <c r="M420" s="93"/>
      <c r="N420" s="93"/>
      <c r="O420" s="93"/>
    </row>
    <row r="421" spans="2:15">
      <c r="B421" s="94"/>
      <c r="C421" s="94"/>
      <c r="D421" s="94"/>
      <c r="E421" s="94"/>
      <c r="F421" s="94"/>
      <c r="G421" s="94"/>
      <c r="H421" s="93"/>
      <c r="I421" s="93"/>
      <c r="J421" s="93"/>
      <c r="K421" s="93"/>
      <c r="L421" s="93"/>
      <c r="M421" s="93"/>
      <c r="N421" s="93"/>
      <c r="O421" s="93"/>
    </row>
    <row r="422" spans="2:15">
      <c r="B422" s="94"/>
      <c r="C422" s="94"/>
      <c r="D422" s="94"/>
      <c r="E422" s="94"/>
      <c r="F422" s="94"/>
      <c r="G422" s="94"/>
      <c r="H422" s="93"/>
      <c r="I422" s="93"/>
      <c r="J422" s="93"/>
      <c r="K422" s="93"/>
      <c r="L422" s="93"/>
      <c r="M422" s="93"/>
      <c r="N422" s="93"/>
      <c r="O422" s="93"/>
    </row>
    <row r="423" spans="2:15">
      <c r="B423" s="94"/>
      <c r="C423" s="94"/>
      <c r="D423" s="94"/>
      <c r="E423" s="94"/>
      <c r="F423" s="94"/>
      <c r="G423" s="94"/>
      <c r="H423" s="93"/>
      <c r="I423" s="93"/>
      <c r="J423" s="93"/>
      <c r="K423" s="93"/>
      <c r="L423" s="93"/>
      <c r="M423" s="93"/>
      <c r="N423" s="93"/>
      <c r="O423" s="93"/>
    </row>
    <row r="424" spans="2:15">
      <c r="B424" s="94"/>
      <c r="C424" s="94"/>
      <c r="D424" s="94"/>
      <c r="E424" s="94"/>
      <c r="F424" s="94"/>
      <c r="G424" s="94"/>
      <c r="H424" s="93"/>
      <c r="I424" s="93"/>
      <c r="J424" s="93"/>
      <c r="K424" s="93"/>
      <c r="L424" s="93"/>
      <c r="M424" s="93"/>
      <c r="N424" s="93"/>
      <c r="O424" s="93"/>
    </row>
    <row r="425" spans="2:15">
      <c r="B425" s="94"/>
      <c r="C425" s="94"/>
      <c r="D425" s="94"/>
      <c r="E425" s="94"/>
      <c r="F425" s="94"/>
      <c r="G425" s="94"/>
      <c r="H425" s="93"/>
      <c r="I425" s="93"/>
      <c r="J425" s="93"/>
      <c r="K425" s="93"/>
      <c r="L425" s="93"/>
      <c r="M425" s="93"/>
      <c r="N425" s="93"/>
      <c r="O425" s="93"/>
    </row>
    <row r="426" spans="2:15">
      <c r="B426" s="94"/>
      <c r="C426" s="94"/>
      <c r="D426" s="94"/>
      <c r="E426" s="94"/>
      <c r="F426" s="94"/>
      <c r="G426" s="94"/>
      <c r="H426" s="93"/>
      <c r="I426" s="93"/>
      <c r="J426" s="93"/>
      <c r="K426" s="93"/>
      <c r="L426" s="93"/>
      <c r="M426" s="93"/>
      <c r="N426" s="93"/>
      <c r="O426" s="93"/>
    </row>
    <row r="427" spans="2:15">
      <c r="B427" s="94"/>
      <c r="C427" s="94"/>
      <c r="D427" s="94"/>
      <c r="E427" s="94"/>
      <c r="F427" s="94"/>
      <c r="G427" s="94"/>
      <c r="H427" s="93"/>
      <c r="I427" s="93"/>
      <c r="J427" s="93"/>
      <c r="K427" s="93"/>
      <c r="L427" s="93"/>
      <c r="M427" s="93"/>
      <c r="N427" s="93"/>
      <c r="O427" s="93"/>
    </row>
    <row r="428" spans="2:15">
      <c r="B428" s="94"/>
      <c r="C428" s="94"/>
      <c r="D428" s="94"/>
      <c r="E428" s="94"/>
      <c r="F428" s="94"/>
      <c r="G428" s="94"/>
      <c r="H428" s="93"/>
      <c r="I428" s="93"/>
      <c r="J428" s="93"/>
      <c r="K428" s="93"/>
      <c r="L428" s="93"/>
      <c r="M428" s="93"/>
      <c r="N428" s="93"/>
      <c r="O428" s="93"/>
    </row>
    <row r="429" spans="2:15">
      <c r="B429" s="94"/>
      <c r="C429" s="94"/>
      <c r="D429" s="94"/>
      <c r="E429" s="94"/>
      <c r="F429" s="94"/>
      <c r="G429" s="94"/>
      <c r="H429" s="93"/>
      <c r="I429" s="93"/>
      <c r="J429" s="93"/>
      <c r="K429" s="93"/>
      <c r="L429" s="93"/>
      <c r="M429" s="93"/>
      <c r="N429" s="93"/>
      <c r="O429" s="93"/>
    </row>
    <row r="430" spans="2:15">
      <c r="B430" s="94"/>
      <c r="C430" s="94"/>
      <c r="D430" s="94"/>
      <c r="E430" s="94"/>
      <c r="F430" s="94"/>
      <c r="G430" s="94"/>
      <c r="H430" s="93"/>
      <c r="I430" s="93"/>
      <c r="J430" s="93"/>
      <c r="K430" s="93"/>
      <c r="L430" s="93"/>
      <c r="M430" s="93"/>
      <c r="N430" s="93"/>
      <c r="O430" s="93"/>
    </row>
    <row r="431" spans="2:15">
      <c r="B431" s="94"/>
      <c r="C431" s="94"/>
      <c r="D431" s="94"/>
      <c r="E431" s="94"/>
      <c r="F431" s="94"/>
      <c r="G431" s="94"/>
      <c r="H431" s="93"/>
      <c r="I431" s="93"/>
      <c r="J431" s="93"/>
      <c r="K431" s="93"/>
      <c r="L431" s="93"/>
      <c r="M431" s="93"/>
      <c r="N431" s="93"/>
      <c r="O431" s="93"/>
    </row>
    <row r="432" spans="2:15">
      <c r="B432" s="94"/>
      <c r="C432" s="94"/>
      <c r="D432" s="94"/>
      <c r="E432" s="94"/>
      <c r="F432" s="94"/>
      <c r="G432" s="94"/>
      <c r="H432" s="93"/>
      <c r="I432" s="93"/>
      <c r="J432" s="93"/>
      <c r="K432" s="93"/>
      <c r="L432" s="93"/>
      <c r="M432" s="93"/>
      <c r="N432" s="93"/>
      <c r="O432" s="93"/>
    </row>
    <row r="433" spans="2:15">
      <c r="B433" s="94"/>
      <c r="C433" s="94"/>
      <c r="D433" s="94"/>
      <c r="E433" s="94"/>
      <c r="F433" s="94"/>
      <c r="G433" s="94"/>
      <c r="H433" s="93"/>
      <c r="I433" s="93"/>
      <c r="J433" s="93"/>
      <c r="K433" s="93"/>
      <c r="L433" s="93"/>
      <c r="M433" s="93"/>
      <c r="N433" s="93"/>
      <c r="O433" s="93"/>
    </row>
    <row r="434" spans="2:15">
      <c r="B434" s="94"/>
      <c r="C434" s="94"/>
      <c r="D434" s="94"/>
      <c r="E434" s="94"/>
      <c r="F434" s="94"/>
      <c r="G434" s="94"/>
      <c r="H434" s="93"/>
      <c r="I434" s="93"/>
      <c r="J434" s="93"/>
      <c r="K434" s="93"/>
      <c r="L434" s="93"/>
      <c r="M434" s="93"/>
      <c r="N434" s="93"/>
      <c r="O434" s="93"/>
    </row>
    <row r="435" spans="2:15">
      <c r="B435" s="94"/>
      <c r="C435" s="94"/>
      <c r="D435" s="94"/>
      <c r="E435" s="94"/>
      <c r="F435" s="94"/>
      <c r="G435" s="94"/>
      <c r="H435" s="93"/>
      <c r="I435" s="93"/>
      <c r="J435" s="93"/>
      <c r="K435" s="93"/>
      <c r="L435" s="93"/>
      <c r="M435" s="93"/>
      <c r="N435" s="93"/>
      <c r="O435" s="93"/>
    </row>
    <row r="436" spans="2:15">
      <c r="B436" s="94"/>
      <c r="C436" s="94"/>
      <c r="D436" s="94"/>
      <c r="E436" s="94"/>
      <c r="F436" s="94"/>
      <c r="G436" s="94"/>
      <c r="H436" s="93"/>
      <c r="I436" s="93"/>
      <c r="J436" s="93"/>
      <c r="K436" s="93"/>
      <c r="L436" s="93"/>
      <c r="M436" s="93"/>
      <c r="N436" s="93"/>
      <c r="O436" s="93"/>
    </row>
    <row r="437" spans="2:15">
      <c r="B437" s="94"/>
      <c r="C437" s="94"/>
      <c r="D437" s="94"/>
      <c r="E437" s="94"/>
      <c r="F437" s="94"/>
      <c r="G437" s="94"/>
      <c r="H437" s="93"/>
      <c r="I437" s="93"/>
      <c r="J437" s="93"/>
      <c r="K437" s="93"/>
      <c r="L437" s="93"/>
      <c r="M437" s="93"/>
      <c r="N437" s="93"/>
      <c r="O437" s="93"/>
    </row>
    <row r="438" spans="2:15">
      <c r="B438" s="94"/>
      <c r="C438" s="94"/>
      <c r="D438" s="94"/>
      <c r="E438" s="94"/>
      <c r="F438" s="94"/>
      <c r="G438" s="94"/>
      <c r="H438" s="93"/>
      <c r="I438" s="93"/>
      <c r="J438" s="93"/>
      <c r="K438" s="93"/>
      <c r="L438" s="93"/>
      <c r="M438" s="93"/>
      <c r="N438" s="93"/>
      <c r="O438" s="93"/>
    </row>
    <row r="439" spans="2:15">
      <c r="B439" s="94"/>
      <c r="C439" s="94"/>
      <c r="D439" s="94"/>
      <c r="E439" s="94"/>
      <c r="F439" s="94"/>
      <c r="G439" s="94"/>
      <c r="H439" s="93"/>
      <c r="I439" s="93"/>
      <c r="J439" s="93"/>
      <c r="K439" s="93"/>
      <c r="L439" s="93"/>
      <c r="M439" s="93"/>
      <c r="N439" s="93"/>
      <c r="O439" s="93"/>
    </row>
    <row r="440" spans="2:15">
      <c r="B440" s="94"/>
      <c r="C440" s="94"/>
      <c r="D440" s="94"/>
      <c r="E440" s="94"/>
      <c r="F440" s="94"/>
      <c r="G440" s="94"/>
      <c r="H440" s="93"/>
      <c r="I440" s="93"/>
      <c r="J440" s="93"/>
      <c r="K440" s="93"/>
      <c r="L440" s="93"/>
      <c r="M440" s="93"/>
      <c r="N440" s="93"/>
      <c r="O440" s="93"/>
    </row>
    <row r="441" spans="2:15">
      <c r="B441" s="94"/>
      <c r="C441" s="94"/>
      <c r="D441" s="94"/>
      <c r="E441" s="94"/>
      <c r="F441" s="94"/>
      <c r="G441" s="94"/>
      <c r="H441" s="93"/>
      <c r="I441" s="93"/>
      <c r="J441" s="93"/>
      <c r="K441" s="93"/>
      <c r="L441" s="93"/>
      <c r="M441" s="93"/>
      <c r="N441" s="93"/>
      <c r="O441" s="93"/>
    </row>
    <row r="442" spans="2:15">
      <c r="B442" s="94"/>
      <c r="C442" s="94"/>
      <c r="D442" s="94"/>
      <c r="E442" s="94"/>
      <c r="F442" s="94"/>
      <c r="G442" s="94"/>
      <c r="H442" s="93"/>
      <c r="I442" s="93"/>
      <c r="J442" s="93"/>
      <c r="K442" s="93"/>
      <c r="L442" s="93"/>
      <c r="M442" s="93"/>
      <c r="N442" s="93"/>
      <c r="O442" s="93"/>
    </row>
    <row r="443" spans="2:15">
      <c r="B443" s="94"/>
      <c r="C443" s="94"/>
      <c r="D443" s="94"/>
      <c r="E443" s="94"/>
      <c r="F443" s="94"/>
      <c r="G443" s="94"/>
      <c r="H443" s="93"/>
      <c r="I443" s="93"/>
      <c r="J443" s="93"/>
      <c r="K443" s="93"/>
      <c r="L443" s="93"/>
      <c r="M443" s="93"/>
      <c r="N443" s="93"/>
      <c r="O443" s="93"/>
    </row>
    <row r="444" spans="2:15">
      <c r="B444" s="94"/>
      <c r="C444" s="94"/>
      <c r="D444" s="94"/>
      <c r="E444" s="94"/>
      <c r="F444" s="94"/>
      <c r="G444" s="94"/>
      <c r="H444" s="93"/>
      <c r="I444" s="93"/>
      <c r="J444" s="93"/>
      <c r="K444" s="93"/>
      <c r="L444" s="93"/>
      <c r="M444" s="93"/>
      <c r="N444" s="93"/>
      <c r="O444" s="93"/>
    </row>
    <row r="445" spans="2:15">
      <c r="B445" s="94"/>
      <c r="C445" s="94"/>
      <c r="D445" s="94"/>
      <c r="E445" s="94"/>
      <c r="F445" s="94"/>
      <c r="G445" s="94"/>
      <c r="H445" s="93"/>
      <c r="I445" s="93"/>
      <c r="J445" s="93"/>
      <c r="K445" s="93"/>
      <c r="L445" s="93"/>
      <c r="M445" s="93"/>
      <c r="N445" s="93"/>
      <c r="O445" s="93"/>
    </row>
    <row r="446" spans="2:15">
      <c r="B446" s="94"/>
      <c r="C446" s="94"/>
      <c r="D446" s="94"/>
      <c r="E446" s="94"/>
      <c r="F446" s="94"/>
      <c r="G446" s="94"/>
      <c r="H446" s="93"/>
      <c r="I446" s="93"/>
      <c r="J446" s="93"/>
      <c r="K446" s="93"/>
      <c r="L446" s="93"/>
      <c r="M446" s="93"/>
      <c r="N446" s="93"/>
      <c r="O446" s="93"/>
    </row>
    <row r="447" spans="2:15">
      <c r="B447" s="94"/>
      <c r="C447" s="94"/>
      <c r="D447" s="94"/>
      <c r="E447" s="94"/>
      <c r="F447" s="94"/>
      <c r="G447" s="94"/>
      <c r="H447" s="93"/>
      <c r="I447" s="93"/>
      <c r="J447" s="93"/>
      <c r="K447" s="93"/>
      <c r="L447" s="93"/>
      <c r="M447" s="93"/>
      <c r="N447" s="93"/>
      <c r="O447" s="93"/>
    </row>
    <row r="448" spans="2:15">
      <c r="B448" s="94"/>
      <c r="C448" s="94"/>
      <c r="D448" s="94"/>
      <c r="E448" s="94"/>
      <c r="F448" s="94"/>
      <c r="G448" s="94"/>
      <c r="H448" s="93"/>
      <c r="I448" s="93"/>
      <c r="J448" s="93"/>
      <c r="K448" s="93"/>
      <c r="L448" s="93"/>
      <c r="M448" s="93"/>
      <c r="N448" s="93"/>
      <c r="O448" s="93"/>
    </row>
    <row r="449" spans="2:15">
      <c r="B449" s="94"/>
      <c r="C449" s="94"/>
      <c r="D449" s="94"/>
      <c r="E449" s="94"/>
      <c r="F449" s="94"/>
      <c r="G449" s="94"/>
      <c r="H449" s="93"/>
      <c r="I449" s="93"/>
      <c r="J449" s="93"/>
      <c r="K449" s="93"/>
      <c r="L449" s="93"/>
      <c r="M449" s="93"/>
      <c r="N449" s="93"/>
      <c r="O449" s="93"/>
    </row>
    <row r="450" spans="2:15">
      <c r="B450" s="94"/>
      <c r="C450" s="94"/>
      <c r="D450" s="94"/>
      <c r="E450" s="94"/>
      <c r="F450" s="94"/>
      <c r="G450" s="94"/>
      <c r="H450" s="93"/>
      <c r="I450" s="93"/>
      <c r="J450" s="93"/>
      <c r="K450" s="93"/>
      <c r="L450" s="93"/>
      <c r="M450" s="93"/>
      <c r="N450" s="93"/>
      <c r="O450" s="93"/>
    </row>
    <row r="451" spans="2:15">
      <c r="B451" s="94"/>
      <c r="C451" s="94"/>
      <c r="D451" s="94"/>
      <c r="E451" s="94"/>
      <c r="F451" s="94"/>
      <c r="G451" s="94"/>
      <c r="H451" s="93"/>
      <c r="I451" s="93"/>
      <c r="J451" s="93"/>
      <c r="K451" s="93"/>
      <c r="L451" s="93"/>
      <c r="M451" s="93"/>
      <c r="N451" s="93"/>
      <c r="O451" s="93"/>
    </row>
    <row r="452" spans="2:15">
      <c r="B452" s="94"/>
      <c r="C452" s="94"/>
      <c r="D452" s="94"/>
      <c r="E452" s="94"/>
      <c r="F452" s="94"/>
      <c r="G452" s="94"/>
      <c r="H452" s="93"/>
      <c r="I452" s="93"/>
      <c r="J452" s="93"/>
      <c r="K452" s="93"/>
      <c r="L452" s="93"/>
      <c r="M452" s="93"/>
      <c r="N452" s="93"/>
      <c r="O452" s="93"/>
    </row>
    <row r="453" spans="2:15">
      <c r="B453" s="94"/>
      <c r="C453" s="94"/>
      <c r="D453" s="94"/>
      <c r="E453" s="94"/>
      <c r="F453" s="94"/>
      <c r="G453" s="94"/>
      <c r="H453" s="93"/>
      <c r="I453" s="93"/>
      <c r="J453" s="93"/>
      <c r="K453" s="93"/>
      <c r="L453" s="93"/>
      <c r="M453" s="93"/>
      <c r="N453" s="93"/>
      <c r="O453" s="93"/>
    </row>
    <row r="454" spans="2:15">
      <c r="B454" s="94"/>
      <c r="C454" s="94"/>
      <c r="D454" s="94"/>
      <c r="E454" s="94"/>
      <c r="F454" s="94"/>
      <c r="G454" s="94"/>
      <c r="H454" s="93"/>
      <c r="I454" s="93"/>
      <c r="J454" s="93"/>
      <c r="K454" s="93"/>
      <c r="L454" s="93"/>
      <c r="M454" s="93"/>
      <c r="N454" s="93"/>
      <c r="O454" s="93"/>
    </row>
    <row r="455" spans="2:15">
      <c r="B455" s="94"/>
      <c r="C455" s="94"/>
      <c r="D455" s="94"/>
      <c r="E455" s="94"/>
      <c r="F455" s="94"/>
      <c r="G455" s="94"/>
      <c r="H455" s="93"/>
      <c r="I455" s="93"/>
      <c r="J455" s="93"/>
      <c r="K455" s="93"/>
      <c r="L455" s="93"/>
      <c r="M455" s="93"/>
      <c r="N455" s="93"/>
      <c r="O455" s="93"/>
    </row>
    <row r="456" spans="2:15">
      <c r="B456" s="94"/>
      <c r="C456" s="94"/>
      <c r="D456" s="94"/>
      <c r="E456" s="94"/>
      <c r="F456" s="94"/>
      <c r="G456" s="94"/>
      <c r="H456" s="93"/>
      <c r="I456" s="93"/>
      <c r="J456" s="93"/>
      <c r="K456" s="93"/>
      <c r="L456" s="93"/>
      <c r="M456" s="93"/>
      <c r="N456" s="93"/>
      <c r="O456" s="93"/>
    </row>
    <row r="457" spans="2:15">
      <c r="B457" s="94"/>
      <c r="C457" s="94"/>
      <c r="D457" s="94"/>
      <c r="E457" s="94"/>
      <c r="F457" s="94"/>
      <c r="G457" s="94"/>
      <c r="H457" s="93"/>
      <c r="I457" s="93"/>
      <c r="J457" s="93"/>
      <c r="K457" s="93"/>
      <c r="L457" s="93"/>
      <c r="M457" s="93"/>
      <c r="N457" s="93"/>
      <c r="O457" s="93"/>
    </row>
    <row r="458" spans="2:15">
      <c r="B458" s="94"/>
      <c r="C458" s="94"/>
      <c r="D458" s="94"/>
      <c r="E458" s="94"/>
      <c r="F458" s="94"/>
      <c r="G458" s="94"/>
      <c r="H458" s="93"/>
      <c r="I458" s="93"/>
      <c r="J458" s="93"/>
      <c r="K458" s="93"/>
      <c r="L458" s="93"/>
      <c r="M458" s="93"/>
      <c r="N458" s="93"/>
      <c r="O458" s="93"/>
    </row>
    <row r="459" spans="2:15">
      <c r="B459" s="94"/>
      <c r="C459" s="94"/>
      <c r="D459" s="94"/>
      <c r="E459" s="94"/>
      <c r="F459" s="94"/>
      <c r="G459" s="94"/>
      <c r="H459" s="93"/>
      <c r="I459" s="93"/>
      <c r="J459" s="93"/>
      <c r="K459" s="93"/>
      <c r="L459" s="93"/>
      <c r="M459" s="93"/>
      <c r="N459" s="93"/>
      <c r="O459" s="93"/>
    </row>
    <row r="460" spans="2:15">
      <c r="B460" s="94"/>
      <c r="C460" s="94"/>
      <c r="D460" s="94"/>
      <c r="E460" s="94"/>
      <c r="F460" s="94"/>
      <c r="G460" s="94"/>
      <c r="H460" s="93"/>
      <c r="I460" s="93"/>
      <c r="J460" s="93"/>
      <c r="K460" s="93"/>
      <c r="L460" s="93"/>
      <c r="M460" s="93"/>
      <c r="N460" s="93"/>
      <c r="O460" s="93"/>
    </row>
    <row r="461" spans="2:15">
      <c r="B461" s="94"/>
      <c r="C461" s="94"/>
      <c r="D461" s="94"/>
      <c r="E461" s="94"/>
      <c r="F461" s="94"/>
      <c r="G461" s="94"/>
      <c r="H461" s="93"/>
      <c r="I461" s="93"/>
      <c r="J461" s="93"/>
      <c r="K461" s="93"/>
      <c r="L461" s="93"/>
      <c r="M461" s="93"/>
      <c r="N461" s="93"/>
      <c r="O461" s="93"/>
    </row>
    <row r="462" spans="2:15">
      <c r="B462" s="94"/>
      <c r="C462" s="94"/>
      <c r="D462" s="94"/>
      <c r="E462" s="94"/>
      <c r="F462" s="94"/>
      <c r="G462" s="94"/>
      <c r="H462" s="93"/>
      <c r="I462" s="93"/>
      <c r="J462" s="93"/>
      <c r="K462" s="93"/>
      <c r="L462" s="93"/>
      <c r="M462" s="93"/>
      <c r="N462" s="93"/>
      <c r="O462" s="93"/>
    </row>
    <row r="463" spans="2:15">
      <c r="B463" s="94"/>
      <c r="C463" s="94"/>
      <c r="D463" s="94"/>
      <c r="E463" s="94"/>
      <c r="F463" s="94"/>
      <c r="G463" s="94"/>
      <c r="H463" s="93"/>
      <c r="I463" s="93"/>
      <c r="J463" s="93"/>
      <c r="K463" s="93"/>
      <c r="L463" s="93"/>
      <c r="M463" s="93"/>
      <c r="N463" s="93"/>
      <c r="O463" s="93"/>
    </row>
    <row r="464" spans="2:15">
      <c r="B464" s="94"/>
      <c r="C464" s="94"/>
      <c r="D464" s="94"/>
      <c r="E464" s="94"/>
      <c r="F464" s="94"/>
      <c r="G464" s="94"/>
      <c r="H464" s="93"/>
      <c r="I464" s="93"/>
      <c r="J464" s="93"/>
      <c r="K464" s="93"/>
      <c r="L464" s="93"/>
      <c r="M464" s="93"/>
      <c r="N464" s="93"/>
      <c r="O464" s="93"/>
    </row>
    <row r="465" spans="2:15">
      <c r="B465" s="94"/>
      <c r="C465" s="94"/>
      <c r="D465" s="94"/>
      <c r="E465" s="94"/>
      <c r="F465" s="94"/>
      <c r="G465" s="94"/>
      <c r="H465" s="93"/>
      <c r="I465" s="93"/>
      <c r="J465" s="93"/>
      <c r="K465" s="93"/>
      <c r="L465" s="93"/>
      <c r="M465" s="93"/>
      <c r="N465" s="93"/>
      <c r="O465" s="93"/>
    </row>
    <row r="466" spans="2:15">
      <c r="B466" s="94"/>
      <c r="C466" s="94"/>
      <c r="D466" s="94"/>
      <c r="E466" s="94"/>
      <c r="F466" s="94"/>
      <c r="G466" s="94"/>
      <c r="H466" s="93"/>
      <c r="I466" s="93"/>
      <c r="J466" s="93"/>
      <c r="K466" s="93"/>
      <c r="L466" s="93"/>
      <c r="M466" s="93"/>
      <c r="N466" s="93"/>
      <c r="O466" s="93"/>
    </row>
    <row r="467" spans="2:15">
      <c r="B467" s="94"/>
      <c r="C467" s="94"/>
      <c r="D467" s="94"/>
      <c r="E467" s="94"/>
      <c r="F467" s="94"/>
      <c r="G467" s="94"/>
      <c r="H467" s="93"/>
      <c r="I467" s="93"/>
      <c r="J467" s="93"/>
      <c r="K467" s="93"/>
      <c r="L467" s="93"/>
      <c r="M467" s="93"/>
      <c r="N467" s="93"/>
      <c r="O467" s="93"/>
    </row>
    <row r="468" spans="2:15">
      <c r="B468" s="94"/>
      <c r="C468" s="94"/>
      <c r="D468" s="94"/>
      <c r="E468" s="94"/>
      <c r="F468" s="94"/>
      <c r="G468" s="94"/>
      <c r="H468" s="93"/>
      <c r="I468" s="93"/>
      <c r="J468" s="93"/>
      <c r="K468" s="93"/>
      <c r="L468" s="93"/>
      <c r="M468" s="93"/>
      <c r="N468" s="93"/>
      <c r="O468" s="93"/>
    </row>
    <row r="469" spans="2:15">
      <c r="B469" s="94"/>
      <c r="C469" s="94"/>
      <c r="D469" s="94"/>
      <c r="E469" s="94"/>
      <c r="F469" s="94"/>
      <c r="G469" s="94"/>
      <c r="H469" s="93"/>
      <c r="I469" s="93"/>
      <c r="J469" s="93"/>
      <c r="K469" s="93"/>
      <c r="L469" s="93"/>
      <c r="M469" s="93"/>
      <c r="N469" s="93"/>
      <c r="O469" s="93"/>
    </row>
    <row r="470" spans="2:15">
      <c r="B470" s="94"/>
      <c r="C470" s="94"/>
      <c r="D470" s="94"/>
      <c r="E470" s="94"/>
      <c r="F470" s="94"/>
      <c r="G470" s="94"/>
      <c r="H470" s="93"/>
      <c r="I470" s="93"/>
      <c r="J470" s="93"/>
      <c r="K470" s="93"/>
      <c r="L470" s="93"/>
      <c r="M470" s="93"/>
      <c r="N470" s="93"/>
      <c r="O470" s="93"/>
    </row>
    <row r="471" spans="2:15">
      <c r="B471" s="94"/>
      <c r="C471" s="94"/>
      <c r="D471" s="94"/>
      <c r="E471" s="94"/>
      <c r="F471" s="94"/>
      <c r="G471" s="94"/>
      <c r="H471" s="93"/>
      <c r="I471" s="93"/>
      <c r="J471" s="93"/>
      <c r="K471" s="93"/>
      <c r="L471" s="93"/>
      <c r="M471" s="93"/>
      <c r="N471" s="93"/>
      <c r="O471" s="93"/>
    </row>
    <row r="472" spans="2:15">
      <c r="B472" s="94"/>
      <c r="C472" s="94"/>
      <c r="D472" s="94"/>
      <c r="E472" s="94"/>
      <c r="F472" s="94"/>
      <c r="G472" s="94"/>
      <c r="H472" s="93"/>
      <c r="I472" s="93"/>
      <c r="J472" s="93"/>
      <c r="K472" s="93"/>
      <c r="L472" s="93"/>
      <c r="M472" s="93"/>
      <c r="N472" s="93"/>
      <c r="O472" s="93"/>
    </row>
    <row r="473" spans="2:15">
      <c r="B473" s="94"/>
      <c r="C473" s="94"/>
      <c r="D473" s="94"/>
      <c r="E473" s="94"/>
      <c r="F473" s="94"/>
      <c r="G473" s="94"/>
      <c r="H473" s="93"/>
      <c r="I473" s="93"/>
      <c r="J473" s="93"/>
      <c r="K473" s="93"/>
      <c r="L473" s="93"/>
      <c r="M473" s="93"/>
      <c r="N473" s="93"/>
      <c r="O473" s="93"/>
    </row>
    <row r="474" spans="2:15">
      <c r="B474" s="94"/>
      <c r="C474" s="94"/>
      <c r="D474" s="94"/>
      <c r="E474" s="94"/>
      <c r="F474" s="94"/>
      <c r="G474" s="94"/>
      <c r="H474" s="93"/>
      <c r="I474" s="93"/>
      <c r="J474" s="93"/>
      <c r="K474" s="93"/>
      <c r="L474" s="93"/>
      <c r="M474" s="93"/>
      <c r="N474" s="93"/>
      <c r="O474" s="93"/>
    </row>
    <row r="475" spans="2:15">
      <c r="B475" s="94"/>
      <c r="C475" s="94"/>
      <c r="D475" s="94"/>
      <c r="E475" s="94"/>
      <c r="F475" s="94"/>
      <c r="G475" s="94"/>
      <c r="H475" s="93"/>
      <c r="I475" s="93"/>
      <c r="J475" s="93"/>
      <c r="K475" s="93"/>
      <c r="L475" s="93"/>
      <c r="M475" s="93"/>
      <c r="N475" s="93"/>
      <c r="O475" s="93"/>
    </row>
    <row r="476" spans="2:15">
      <c r="B476" s="94"/>
      <c r="C476" s="94"/>
      <c r="D476" s="94"/>
      <c r="E476" s="94"/>
      <c r="F476" s="94"/>
      <c r="G476" s="94"/>
      <c r="H476" s="93"/>
      <c r="I476" s="93"/>
      <c r="J476" s="93"/>
      <c r="K476" s="93"/>
      <c r="L476" s="93"/>
      <c r="M476" s="93"/>
      <c r="N476" s="93"/>
      <c r="O476" s="93"/>
    </row>
    <row r="477" spans="2:15">
      <c r="B477" s="94"/>
      <c r="C477" s="94"/>
      <c r="D477" s="94"/>
      <c r="E477" s="94"/>
      <c r="F477" s="94"/>
      <c r="G477" s="94"/>
      <c r="H477" s="93"/>
      <c r="I477" s="93"/>
      <c r="J477" s="93"/>
      <c r="K477" s="93"/>
      <c r="L477" s="93"/>
      <c r="M477" s="93"/>
      <c r="N477" s="93"/>
      <c r="O477" s="93"/>
    </row>
    <row r="478" spans="2:15">
      <c r="B478" s="94"/>
      <c r="C478" s="94"/>
      <c r="D478" s="94"/>
      <c r="E478" s="94"/>
      <c r="F478" s="94"/>
      <c r="G478" s="94"/>
      <c r="H478" s="93"/>
      <c r="I478" s="93"/>
      <c r="J478" s="93"/>
      <c r="K478" s="93"/>
      <c r="L478" s="93"/>
      <c r="M478" s="93"/>
      <c r="N478" s="93"/>
      <c r="O478" s="93"/>
    </row>
    <row r="479" spans="2:15">
      <c r="B479" s="94"/>
      <c r="C479" s="94"/>
      <c r="D479" s="94"/>
      <c r="E479" s="94"/>
      <c r="F479" s="94"/>
      <c r="G479" s="94"/>
      <c r="H479" s="93"/>
      <c r="I479" s="93"/>
      <c r="J479" s="93"/>
      <c r="K479" s="93"/>
      <c r="L479" s="93"/>
      <c r="M479" s="93"/>
      <c r="N479" s="93"/>
      <c r="O479" s="93"/>
    </row>
    <row r="480" spans="2:15">
      <c r="B480" s="94"/>
      <c r="C480" s="94"/>
      <c r="D480" s="94"/>
      <c r="E480" s="94"/>
      <c r="F480" s="94"/>
      <c r="G480" s="94"/>
      <c r="H480" s="93"/>
      <c r="I480" s="93"/>
      <c r="J480" s="93"/>
      <c r="K480" s="93"/>
      <c r="L480" s="93"/>
      <c r="M480" s="93"/>
      <c r="N480" s="93"/>
      <c r="O480" s="93"/>
    </row>
    <row r="481" spans="2:15">
      <c r="B481" s="94"/>
      <c r="C481" s="94"/>
      <c r="D481" s="94"/>
      <c r="E481" s="94"/>
      <c r="F481" s="94"/>
      <c r="G481" s="94"/>
      <c r="H481" s="93"/>
      <c r="I481" s="93"/>
      <c r="J481" s="93"/>
      <c r="K481" s="93"/>
      <c r="L481" s="93"/>
      <c r="M481" s="93"/>
      <c r="N481" s="93"/>
      <c r="O481" s="93"/>
    </row>
    <row r="482" spans="2:15">
      <c r="B482" s="94"/>
      <c r="C482" s="94"/>
      <c r="D482" s="94"/>
      <c r="E482" s="94"/>
      <c r="F482" s="94"/>
      <c r="G482" s="94"/>
      <c r="H482" s="93"/>
      <c r="I482" s="93"/>
      <c r="J482" s="93"/>
      <c r="K482" s="93"/>
      <c r="L482" s="93"/>
      <c r="M482" s="93"/>
      <c r="N482" s="93"/>
      <c r="O482" s="93"/>
    </row>
    <row r="483" spans="2:15">
      <c r="B483" s="94"/>
      <c r="C483" s="94"/>
      <c r="D483" s="94"/>
      <c r="E483" s="94"/>
      <c r="F483" s="94"/>
      <c r="G483" s="94"/>
      <c r="H483" s="93"/>
      <c r="I483" s="93"/>
      <c r="J483" s="93"/>
      <c r="K483" s="93"/>
      <c r="L483" s="93"/>
      <c r="M483" s="93"/>
      <c r="N483" s="93"/>
      <c r="O483" s="93"/>
    </row>
    <row r="484" spans="2:15">
      <c r="B484" s="94"/>
      <c r="C484" s="94"/>
      <c r="D484" s="94"/>
      <c r="E484" s="94"/>
      <c r="F484" s="94"/>
      <c r="G484" s="94"/>
      <c r="H484" s="93"/>
      <c r="I484" s="93"/>
      <c r="J484" s="93"/>
      <c r="K484" s="93"/>
      <c r="L484" s="93"/>
      <c r="M484" s="93"/>
      <c r="N484" s="93"/>
      <c r="O484" s="93"/>
    </row>
    <row r="485" spans="2:15">
      <c r="B485" s="94"/>
      <c r="C485" s="94"/>
      <c r="D485" s="94"/>
      <c r="E485" s="94"/>
      <c r="F485" s="94"/>
      <c r="G485" s="94"/>
      <c r="H485" s="93"/>
      <c r="I485" s="93"/>
      <c r="J485" s="93"/>
      <c r="K485" s="93"/>
      <c r="L485" s="93"/>
      <c r="M485" s="93"/>
      <c r="N485" s="93"/>
      <c r="O485" s="93"/>
    </row>
    <row r="486" spans="2:15">
      <c r="B486" s="94"/>
      <c r="C486" s="94"/>
      <c r="D486" s="94"/>
      <c r="E486" s="94"/>
      <c r="F486" s="94"/>
      <c r="G486" s="94"/>
      <c r="H486" s="93"/>
      <c r="I486" s="93"/>
      <c r="J486" s="93"/>
      <c r="K486" s="93"/>
      <c r="L486" s="93"/>
      <c r="M486" s="93"/>
      <c r="N486" s="93"/>
      <c r="O486" s="93"/>
    </row>
    <row r="487" spans="2:15">
      <c r="B487" s="94"/>
      <c r="C487" s="94"/>
      <c r="D487" s="94"/>
      <c r="E487" s="94"/>
      <c r="F487" s="94"/>
      <c r="G487" s="94"/>
      <c r="H487" s="93"/>
      <c r="I487" s="93"/>
      <c r="J487" s="93"/>
      <c r="K487" s="93"/>
      <c r="L487" s="93"/>
      <c r="M487" s="93"/>
      <c r="N487" s="93"/>
      <c r="O487" s="93"/>
    </row>
    <row r="488" spans="2:15">
      <c r="B488" s="94"/>
      <c r="C488" s="94"/>
      <c r="D488" s="94"/>
      <c r="E488" s="94"/>
      <c r="F488" s="94"/>
      <c r="G488" s="94"/>
      <c r="H488" s="93"/>
      <c r="I488" s="93"/>
      <c r="J488" s="93"/>
      <c r="K488" s="93"/>
      <c r="L488" s="93"/>
      <c r="M488" s="93"/>
      <c r="N488" s="93"/>
      <c r="O488" s="93"/>
    </row>
    <row r="489" spans="2:15">
      <c r="B489" s="94"/>
      <c r="C489" s="94"/>
      <c r="D489" s="94"/>
      <c r="E489" s="94"/>
      <c r="F489" s="94"/>
      <c r="G489" s="94"/>
      <c r="H489" s="93"/>
      <c r="I489" s="93"/>
      <c r="J489" s="93"/>
      <c r="K489" s="93"/>
      <c r="L489" s="93"/>
      <c r="M489" s="93"/>
      <c r="N489" s="93"/>
      <c r="O489" s="93"/>
    </row>
    <row r="490" spans="2:15">
      <c r="B490" s="94"/>
      <c r="C490" s="94"/>
      <c r="D490" s="94"/>
      <c r="E490" s="94"/>
      <c r="F490" s="94"/>
      <c r="G490" s="94"/>
      <c r="H490" s="93"/>
      <c r="I490" s="93"/>
      <c r="J490" s="93"/>
      <c r="K490" s="93"/>
      <c r="L490" s="93"/>
      <c r="M490" s="93"/>
      <c r="N490" s="93"/>
      <c r="O490" s="93"/>
    </row>
    <row r="491" spans="2:15">
      <c r="B491" s="94"/>
      <c r="C491" s="94"/>
      <c r="D491" s="94"/>
      <c r="E491" s="94"/>
      <c r="F491" s="94"/>
      <c r="G491" s="94"/>
      <c r="H491" s="93"/>
      <c r="I491" s="93"/>
      <c r="J491" s="93"/>
      <c r="K491" s="93"/>
      <c r="L491" s="93"/>
      <c r="M491" s="93"/>
      <c r="N491" s="93"/>
      <c r="O491" s="93"/>
    </row>
    <row r="492" spans="2:15">
      <c r="B492" s="94"/>
      <c r="C492" s="94"/>
      <c r="D492" s="94"/>
      <c r="E492" s="94"/>
      <c r="F492" s="94"/>
      <c r="G492" s="94"/>
      <c r="H492" s="93"/>
      <c r="I492" s="93"/>
      <c r="J492" s="93"/>
      <c r="K492" s="93"/>
      <c r="L492" s="93"/>
      <c r="M492" s="93"/>
      <c r="N492" s="93"/>
      <c r="O492" s="93"/>
    </row>
    <row r="493" spans="2:15">
      <c r="B493" s="94"/>
      <c r="C493" s="94"/>
      <c r="D493" s="94"/>
      <c r="E493" s="94"/>
      <c r="F493" s="94"/>
      <c r="G493" s="94"/>
      <c r="H493" s="93"/>
      <c r="I493" s="93"/>
      <c r="J493" s="93"/>
      <c r="K493" s="93"/>
      <c r="L493" s="93"/>
      <c r="M493" s="93"/>
      <c r="N493" s="93"/>
      <c r="O493" s="93"/>
    </row>
    <row r="494" spans="2:15">
      <c r="B494" s="94"/>
      <c r="C494" s="94"/>
      <c r="D494" s="94"/>
      <c r="E494" s="94"/>
      <c r="F494" s="94"/>
      <c r="G494" s="94"/>
      <c r="H494" s="93"/>
      <c r="I494" s="93"/>
      <c r="J494" s="93"/>
      <c r="K494" s="93"/>
      <c r="L494" s="93"/>
      <c r="M494" s="93"/>
      <c r="N494" s="93"/>
      <c r="O494" s="93"/>
    </row>
    <row r="495" spans="2:15">
      <c r="B495" s="94"/>
      <c r="C495" s="94"/>
      <c r="D495" s="94"/>
      <c r="E495" s="94"/>
      <c r="F495" s="94"/>
      <c r="G495" s="94"/>
      <c r="H495" s="93"/>
      <c r="I495" s="93"/>
      <c r="J495" s="93"/>
      <c r="K495" s="93"/>
      <c r="L495" s="93"/>
      <c r="M495" s="93"/>
      <c r="N495" s="93"/>
      <c r="O495" s="93"/>
    </row>
    <row r="496" spans="2:15">
      <c r="B496" s="94"/>
      <c r="C496" s="94"/>
      <c r="D496" s="94"/>
      <c r="E496" s="94"/>
      <c r="F496" s="94"/>
      <c r="G496" s="94"/>
      <c r="H496" s="93"/>
      <c r="I496" s="93"/>
      <c r="J496" s="93"/>
      <c r="K496" s="93"/>
      <c r="L496" s="93"/>
      <c r="M496" s="93"/>
      <c r="N496" s="93"/>
      <c r="O496" s="93"/>
    </row>
    <row r="497" spans="2:15">
      <c r="B497" s="94"/>
      <c r="C497" s="94"/>
      <c r="D497" s="94"/>
      <c r="E497" s="94"/>
      <c r="F497" s="94"/>
      <c r="G497" s="94"/>
      <c r="H497" s="93"/>
      <c r="I497" s="93"/>
      <c r="J497" s="93"/>
      <c r="K497" s="93"/>
      <c r="L497" s="93"/>
      <c r="M497" s="93"/>
      <c r="N497" s="93"/>
      <c r="O497" s="93"/>
    </row>
    <row r="498" spans="2:15">
      <c r="B498" s="94"/>
      <c r="C498" s="94"/>
      <c r="D498" s="94"/>
      <c r="E498" s="94"/>
      <c r="F498" s="94"/>
      <c r="G498" s="94"/>
      <c r="H498" s="93"/>
      <c r="I498" s="93"/>
      <c r="J498" s="93"/>
      <c r="K498" s="93"/>
      <c r="L498" s="93"/>
      <c r="M498" s="93"/>
      <c r="N498" s="93"/>
      <c r="O498" s="93"/>
    </row>
    <row r="499" spans="2:15">
      <c r="B499" s="94"/>
      <c r="C499" s="94"/>
      <c r="D499" s="94"/>
      <c r="E499" s="94"/>
      <c r="F499" s="94"/>
      <c r="G499" s="94"/>
      <c r="H499" s="93"/>
      <c r="I499" s="93"/>
      <c r="J499" s="93"/>
      <c r="K499" s="93"/>
      <c r="L499" s="93"/>
      <c r="M499" s="93"/>
      <c r="N499" s="93"/>
      <c r="O499" s="93"/>
    </row>
    <row r="500" spans="2:15">
      <c r="B500" s="94"/>
      <c r="C500" s="94"/>
      <c r="D500" s="94"/>
      <c r="E500" s="94"/>
      <c r="F500" s="94"/>
      <c r="G500" s="94"/>
      <c r="H500" s="93"/>
      <c r="I500" s="93"/>
      <c r="J500" s="93"/>
      <c r="K500" s="93"/>
      <c r="L500" s="93"/>
      <c r="M500" s="93"/>
      <c r="N500" s="93"/>
      <c r="O500" s="93"/>
    </row>
  </sheetData>
  <sheetProtection sheet="1" objects="1" scenarios="1"/>
  <sortState xmlns:xlrd2="http://schemas.microsoft.com/office/spreadsheetml/2017/richdata2" ref="B185:O209">
    <sortCondition ref="B185:B209"/>
  </sortState>
  <mergeCells count="2">
    <mergeCell ref="B6:O6"/>
    <mergeCell ref="B7:O7"/>
  </mergeCells>
  <phoneticPr fontId="4" type="noConversion"/>
  <dataValidations count="3">
    <dataValidation allowBlank="1" showInputMessage="1" showErrorMessage="1" sqref="A1 B34 K9 B36:I36 B252 B254" xr:uid="{00000000-0002-0000-0500-000000000000}"/>
    <dataValidation type="list" allowBlank="1" showInputMessage="1" showErrorMessage="1" sqref="E12:E35 E206:E355 E191:E197 E37:E189 E203:E204 E199:E201" xr:uid="{00000000-0002-0000-0500-000001000000}">
      <formula1>#REF!</formula1>
    </dataValidation>
    <dataValidation type="list" allowBlank="1" showInputMessage="1" showErrorMessage="1" sqref="H206:H355 G12:H35 G206:G361 G191:H197 G37:H189 G203:H204 G199:H201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45.140625" style="2" customWidth="1"/>
    <col min="4" max="4" width="9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9.710937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16384" width="9.140625" style="1"/>
  </cols>
  <sheetData>
    <row r="1" spans="2:14">
      <c r="B1" s="46" t="s">
        <v>146</v>
      </c>
      <c r="C1" s="46" t="s" vm="1">
        <v>229</v>
      </c>
    </row>
    <row r="2" spans="2:14">
      <c r="B2" s="46" t="s">
        <v>145</v>
      </c>
      <c r="C2" s="46" t="s">
        <v>230</v>
      </c>
    </row>
    <row r="3" spans="2:14">
      <c r="B3" s="46" t="s">
        <v>147</v>
      </c>
      <c r="C3" s="46" t="s">
        <v>231</v>
      </c>
    </row>
    <row r="4" spans="2:14">
      <c r="B4" s="46" t="s">
        <v>148</v>
      </c>
      <c r="C4" s="46">
        <v>9455</v>
      </c>
    </row>
    <row r="6" spans="2:14" ht="26.25" customHeight="1">
      <c r="B6" s="143" t="s">
        <v>173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5"/>
    </row>
    <row r="7" spans="2:14" ht="26.25" customHeight="1">
      <c r="B7" s="143" t="s">
        <v>227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5"/>
    </row>
    <row r="8" spans="2:14" s="3" customFormat="1" ht="74.25" customHeight="1">
      <c r="B8" s="21" t="s">
        <v>115</v>
      </c>
      <c r="C8" s="29" t="s">
        <v>47</v>
      </c>
      <c r="D8" s="29" t="s">
        <v>119</v>
      </c>
      <c r="E8" s="29" t="s">
        <v>117</v>
      </c>
      <c r="F8" s="29" t="s">
        <v>67</v>
      </c>
      <c r="G8" s="29" t="s">
        <v>103</v>
      </c>
      <c r="H8" s="29" t="s">
        <v>205</v>
      </c>
      <c r="I8" s="29" t="s">
        <v>204</v>
      </c>
      <c r="J8" s="29" t="s">
        <v>219</v>
      </c>
      <c r="K8" s="29" t="s">
        <v>63</v>
      </c>
      <c r="L8" s="29" t="s">
        <v>60</v>
      </c>
      <c r="M8" s="29" t="s">
        <v>149</v>
      </c>
      <c r="N8" s="13" t="s">
        <v>151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212</v>
      </c>
      <c r="I9" s="31"/>
      <c r="J9" s="15" t="s">
        <v>208</v>
      </c>
      <c r="K9" s="15" t="s">
        <v>208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74" t="s">
        <v>222</v>
      </c>
      <c r="C11" s="74"/>
      <c r="D11" s="75"/>
      <c r="E11" s="74"/>
      <c r="F11" s="75"/>
      <c r="G11" s="75"/>
      <c r="H11" s="77"/>
      <c r="I11" s="98"/>
      <c r="J11" s="77">
        <v>4.8908482999999996E-2</v>
      </c>
      <c r="K11" s="77">
        <v>17538.347451117999</v>
      </c>
      <c r="L11" s="78"/>
      <c r="M11" s="78">
        <f>IFERROR(K11/$K$11,0)</f>
        <v>1</v>
      </c>
      <c r="N11" s="78">
        <f>K11/'סכום נכסי הקרן'!$C$42</f>
        <v>0.16620017646731267</v>
      </c>
    </row>
    <row r="12" spans="2:14">
      <c r="B12" s="79" t="s">
        <v>198</v>
      </c>
      <c r="C12" s="80"/>
      <c r="D12" s="81"/>
      <c r="E12" s="80"/>
      <c r="F12" s="81"/>
      <c r="G12" s="81"/>
      <c r="H12" s="83"/>
      <c r="I12" s="100"/>
      <c r="J12" s="83"/>
      <c r="K12" s="83">
        <v>10890.567004823999</v>
      </c>
      <c r="L12" s="84"/>
      <c r="M12" s="84">
        <f t="shared" ref="M12:M75" si="0">IFERROR(K12/$K$11,0)</f>
        <v>0.62095742116967634</v>
      </c>
      <c r="N12" s="84">
        <f>K12/'סכום נכסי הקרן'!$C$42</f>
        <v>0.10320323297708761</v>
      </c>
    </row>
    <row r="13" spans="2:14">
      <c r="B13" s="85" t="s">
        <v>223</v>
      </c>
      <c r="C13" s="80"/>
      <c r="D13" s="81"/>
      <c r="E13" s="80"/>
      <c r="F13" s="81"/>
      <c r="G13" s="81"/>
      <c r="H13" s="83"/>
      <c r="I13" s="100"/>
      <c r="J13" s="83"/>
      <c r="K13" s="83">
        <v>1256.0511354360001</v>
      </c>
      <c r="L13" s="84"/>
      <c r="M13" s="84">
        <f t="shared" si="0"/>
        <v>7.1617416574554851E-2</v>
      </c>
      <c r="N13" s="84">
        <f>K13/'סכום נכסי הקרן'!$C$42</f>
        <v>1.1902827272824061E-2</v>
      </c>
    </row>
    <row r="14" spans="2:14">
      <c r="B14" s="86" t="s">
        <v>1549</v>
      </c>
      <c r="C14" s="87" t="s">
        <v>1550</v>
      </c>
      <c r="D14" s="88" t="s">
        <v>120</v>
      </c>
      <c r="E14" s="87" t="s">
        <v>1551</v>
      </c>
      <c r="F14" s="88" t="s">
        <v>1552</v>
      </c>
      <c r="G14" s="88" t="s">
        <v>133</v>
      </c>
      <c r="H14" s="90">
        <v>2355.6605159999999</v>
      </c>
      <c r="I14" s="102">
        <v>1701</v>
      </c>
      <c r="J14" s="90"/>
      <c r="K14" s="90">
        <v>40.069785377000002</v>
      </c>
      <c r="L14" s="91">
        <v>4.9959710806112179E-5</v>
      </c>
      <c r="M14" s="91">
        <f t="shared" si="0"/>
        <v>2.2846956070793154E-3</v>
      </c>
      <c r="N14" s="91">
        <f>K14/'סכום נכסי הקרן'!$C$42</f>
        <v>3.7971681307067632E-4</v>
      </c>
    </row>
    <row r="15" spans="2:14">
      <c r="B15" s="86" t="s">
        <v>1553</v>
      </c>
      <c r="C15" s="87" t="s">
        <v>1554</v>
      </c>
      <c r="D15" s="88" t="s">
        <v>120</v>
      </c>
      <c r="E15" s="87" t="s">
        <v>1551</v>
      </c>
      <c r="F15" s="88" t="s">
        <v>1552</v>
      </c>
      <c r="G15" s="88" t="s">
        <v>133</v>
      </c>
      <c r="H15" s="90">
        <v>11702</v>
      </c>
      <c r="I15" s="102">
        <v>1616</v>
      </c>
      <c r="J15" s="90"/>
      <c r="K15" s="90">
        <v>189.10432</v>
      </c>
      <c r="L15" s="91">
        <v>3.473652323379755E-4</v>
      </c>
      <c r="M15" s="91">
        <f t="shared" si="0"/>
        <v>1.0782333998517366E-2</v>
      </c>
      <c r="N15" s="91">
        <f>K15/'סכום נכסי הקרן'!$C$42</f>
        <v>1.7920258132830915E-3</v>
      </c>
    </row>
    <row r="16" spans="2:14">
      <c r="B16" s="86" t="s">
        <v>1555</v>
      </c>
      <c r="C16" s="87" t="s">
        <v>1556</v>
      </c>
      <c r="D16" s="88" t="s">
        <v>120</v>
      </c>
      <c r="E16" s="87" t="s">
        <v>1551</v>
      </c>
      <c r="F16" s="88" t="s">
        <v>1552</v>
      </c>
      <c r="G16" s="88" t="s">
        <v>133</v>
      </c>
      <c r="H16" s="90">
        <v>3969.8783920000001</v>
      </c>
      <c r="I16" s="102">
        <v>2939</v>
      </c>
      <c r="J16" s="90"/>
      <c r="K16" s="90">
        <v>116.67472593899998</v>
      </c>
      <c r="L16" s="91">
        <v>5.9933071760487672E-5</v>
      </c>
      <c r="M16" s="91">
        <f t="shared" si="0"/>
        <v>6.6525495782421874E-3</v>
      </c>
      <c r="N16" s="91">
        <f>K16/'סכום נכסי הקרן'!$C$42</f>
        <v>1.105654913861398E-3</v>
      </c>
    </row>
    <row r="17" spans="2:14">
      <c r="B17" s="86" t="s">
        <v>1557</v>
      </c>
      <c r="C17" s="87" t="s">
        <v>1558</v>
      </c>
      <c r="D17" s="88" t="s">
        <v>120</v>
      </c>
      <c r="E17" s="87" t="s">
        <v>1559</v>
      </c>
      <c r="F17" s="88" t="s">
        <v>1552</v>
      </c>
      <c r="G17" s="88" t="s">
        <v>133</v>
      </c>
      <c r="H17" s="90">
        <v>1828.4642490000001</v>
      </c>
      <c r="I17" s="102">
        <v>2914</v>
      </c>
      <c r="J17" s="90"/>
      <c r="K17" s="90">
        <v>53.281448217999994</v>
      </c>
      <c r="L17" s="91">
        <v>2.2308854418964136E-5</v>
      </c>
      <c r="M17" s="91">
        <f t="shared" si="0"/>
        <v>3.0379970727859831E-3</v>
      </c>
      <c r="N17" s="91">
        <f>K17/'סכום נכסי הקרן'!$C$42</f>
        <v>5.0491564960420982E-4</v>
      </c>
    </row>
    <row r="18" spans="2:14">
      <c r="B18" s="86" t="s">
        <v>1560</v>
      </c>
      <c r="C18" s="87" t="s">
        <v>1561</v>
      </c>
      <c r="D18" s="88" t="s">
        <v>120</v>
      </c>
      <c r="E18" s="87" t="s">
        <v>1562</v>
      </c>
      <c r="F18" s="88" t="s">
        <v>1552</v>
      </c>
      <c r="G18" s="88" t="s">
        <v>133</v>
      </c>
      <c r="H18" s="90">
        <v>1961</v>
      </c>
      <c r="I18" s="102">
        <v>15540</v>
      </c>
      <c r="J18" s="90"/>
      <c r="K18" s="90">
        <v>304.73920000000004</v>
      </c>
      <c r="L18" s="91">
        <v>1.6224700099532453E-4</v>
      </c>
      <c r="M18" s="91">
        <f t="shared" si="0"/>
        <v>1.7375593729646071E-2</v>
      </c>
      <c r="N18" s="91">
        <f>K18/'סכום נכסי הקרן'!$C$42</f>
        <v>2.8878267440915085E-3</v>
      </c>
    </row>
    <row r="19" spans="2:14">
      <c r="B19" s="86" t="s">
        <v>1563</v>
      </c>
      <c r="C19" s="87" t="s">
        <v>1564</v>
      </c>
      <c r="D19" s="88" t="s">
        <v>120</v>
      </c>
      <c r="E19" s="87" t="s">
        <v>1562</v>
      </c>
      <c r="F19" s="88" t="s">
        <v>1552</v>
      </c>
      <c r="G19" s="88" t="s">
        <v>133</v>
      </c>
      <c r="H19" s="90">
        <v>205.76664500000004</v>
      </c>
      <c r="I19" s="102">
        <v>17100</v>
      </c>
      <c r="J19" s="90"/>
      <c r="K19" s="90">
        <v>35.186096227</v>
      </c>
      <c r="L19" s="91">
        <v>2.6189648244519112E-5</v>
      </c>
      <c r="M19" s="91">
        <f t="shared" si="0"/>
        <v>2.0062378354100303E-3</v>
      </c>
      <c r="N19" s="91">
        <f>K19/'סכום נכסי הקרן'!$C$42</f>
        <v>3.3343708228054648E-4</v>
      </c>
    </row>
    <row r="20" spans="2:14">
      <c r="B20" s="86" t="s">
        <v>1565</v>
      </c>
      <c r="C20" s="87" t="s">
        <v>1566</v>
      </c>
      <c r="D20" s="88" t="s">
        <v>120</v>
      </c>
      <c r="E20" s="87" t="s">
        <v>1562</v>
      </c>
      <c r="F20" s="88" t="s">
        <v>1552</v>
      </c>
      <c r="G20" s="88" t="s">
        <v>133</v>
      </c>
      <c r="H20" s="90">
        <v>267.69143600000001</v>
      </c>
      <c r="I20" s="102">
        <v>28460</v>
      </c>
      <c r="J20" s="90"/>
      <c r="K20" s="90">
        <v>76.184982589000001</v>
      </c>
      <c r="L20" s="91">
        <v>3.4998795333518987E-5</v>
      </c>
      <c r="M20" s="91">
        <f t="shared" si="0"/>
        <v>4.3439088432555553E-3</v>
      </c>
      <c r="N20" s="91">
        <f>K20/'סכום נכסי הקרן'!$C$42</f>
        <v>7.219584163069933E-4</v>
      </c>
    </row>
    <row r="21" spans="2:14">
      <c r="B21" s="86" t="s">
        <v>1567</v>
      </c>
      <c r="C21" s="87" t="s">
        <v>1568</v>
      </c>
      <c r="D21" s="88" t="s">
        <v>120</v>
      </c>
      <c r="E21" s="87" t="s">
        <v>1562</v>
      </c>
      <c r="F21" s="88" t="s">
        <v>1552</v>
      </c>
      <c r="G21" s="88" t="s">
        <v>133</v>
      </c>
      <c r="H21" s="90">
        <v>268.65846699999997</v>
      </c>
      <c r="I21" s="102">
        <v>16970</v>
      </c>
      <c r="J21" s="90"/>
      <c r="K21" s="90">
        <v>45.591341849999999</v>
      </c>
      <c r="L21" s="91">
        <v>1.0940109461171898E-5</v>
      </c>
      <c r="M21" s="91">
        <f t="shared" si="0"/>
        <v>2.5995232433996358E-3</v>
      </c>
      <c r="N21" s="91">
        <f>K21/'סכום נכסי הקרן'!$C$42</f>
        <v>4.3204122178390052E-4</v>
      </c>
    </row>
    <row r="22" spans="2:14">
      <c r="B22" s="86" t="s">
        <v>1569</v>
      </c>
      <c r="C22" s="87" t="s">
        <v>1570</v>
      </c>
      <c r="D22" s="88" t="s">
        <v>120</v>
      </c>
      <c r="E22" s="87" t="s">
        <v>1571</v>
      </c>
      <c r="F22" s="88" t="s">
        <v>1552</v>
      </c>
      <c r="G22" s="88" t="s">
        <v>133</v>
      </c>
      <c r="H22" s="90">
        <v>5690</v>
      </c>
      <c r="I22" s="102">
        <v>1607</v>
      </c>
      <c r="J22" s="90"/>
      <c r="K22" s="90">
        <v>91.438299999999998</v>
      </c>
      <c r="L22" s="91">
        <v>9.5053367621371671E-5</v>
      </c>
      <c r="M22" s="91">
        <f t="shared" si="0"/>
        <v>5.213621195203951E-3</v>
      </c>
      <c r="N22" s="91">
        <f>K22/'סכום נכסי הקרן'!$C$42</f>
        <v>8.665047626766184E-4</v>
      </c>
    </row>
    <row r="23" spans="2:14">
      <c r="B23" s="86" t="s">
        <v>1572</v>
      </c>
      <c r="C23" s="87" t="s">
        <v>1573</v>
      </c>
      <c r="D23" s="88" t="s">
        <v>120</v>
      </c>
      <c r="E23" s="87" t="s">
        <v>1571</v>
      </c>
      <c r="F23" s="88" t="s">
        <v>1552</v>
      </c>
      <c r="G23" s="88" t="s">
        <v>133</v>
      </c>
      <c r="H23" s="90">
        <v>2365.168498</v>
      </c>
      <c r="I23" s="102">
        <v>1700</v>
      </c>
      <c r="J23" s="90"/>
      <c r="K23" s="90">
        <v>40.207864465999997</v>
      </c>
      <c r="L23" s="91">
        <v>1.5969903272561839E-5</v>
      </c>
      <c r="M23" s="91">
        <f t="shared" si="0"/>
        <v>2.2925685888060625E-3</v>
      </c>
      <c r="N23" s="91">
        <f>K23/'סכום נכסי הקרן'!$C$42</f>
        <v>3.8102530402298561E-4</v>
      </c>
    </row>
    <row r="24" spans="2:14">
      <c r="B24" s="86" t="s">
        <v>1574</v>
      </c>
      <c r="C24" s="87" t="s">
        <v>1575</v>
      </c>
      <c r="D24" s="88" t="s">
        <v>120</v>
      </c>
      <c r="E24" s="87" t="s">
        <v>1571</v>
      </c>
      <c r="F24" s="88" t="s">
        <v>1552</v>
      </c>
      <c r="G24" s="88" t="s">
        <v>133</v>
      </c>
      <c r="H24" s="90">
        <v>1917.2503320000001</v>
      </c>
      <c r="I24" s="102">
        <v>1717</v>
      </c>
      <c r="J24" s="90"/>
      <c r="K24" s="90">
        <v>32.919188204999998</v>
      </c>
      <c r="L24" s="91">
        <v>1.9989554574623238E-5</v>
      </c>
      <c r="M24" s="91">
        <f t="shared" si="0"/>
        <v>1.8769834670427591E-3</v>
      </c>
      <c r="N24" s="91">
        <f>K24/'סכום נכסי הקרן'!$C$42</f>
        <v>3.1195498344873491E-4</v>
      </c>
    </row>
    <row r="25" spans="2:14">
      <c r="B25" s="86" t="s">
        <v>1576</v>
      </c>
      <c r="C25" s="87" t="s">
        <v>1577</v>
      </c>
      <c r="D25" s="88" t="s">
        <v>120</v>
      </c>
      <c r="E25" s="87" t="s">
        <v>1571</v>
      </c>
      <c r="F25" s="88" t="s">
        <v>1552</v>
      </c>
      <c r="G25" s="88" t="s">
        <v>133</v>
      </c>
      <c r="H25" s="90">
        <v>7956.3257180000001</v>
      </c>
      <c r="I25" s="102">
        <v>2899</v>
      </c>
      <c r="J25" s="90"/>
      <c r="K25" s="90">
        <v>230.653882565</v>
      </c>
      <c r="L25" s="91">
        <v>5.4248274793436466E-5</v>
      </c>
      <c r="M25" s="91">
        <f t="shared" si="0"/>
        <v>1.3151403415165934E-2</v>
      </c>
      <c r="N25" s="91">
        <f>K25/'סכום נכסי הקרן'!$C$42</f>
        <v>2.1857655683933967E-3</v>
      </c>
    </row>
    <row r="26" spans="2:14">
      <c r="B26" s="92"/>
      <c r="C26" s="87"/>
      <c r="D26" s="87"/>
      <c r="E26" s="87"/>
      <c r="F26" s="87"/>
      <c r="G26" s="87"/>
      <c r="H26" s="90"/>
      <c r="I26" s="102"/>
      <c r="J26" s="87"/>
      <c r="K26" s="87"/>
      <c r="L26" s="87"/>
      <c r="M26" s="91"/>
      <c r="N26" s="87"/>
    </row>
    <row r="27" spans="2:14">
      <c r="B27" s="85" t="s">
        <v>224</v>
      </c>
      <c r="C27" s="80"/>
      <c r="D27" s="81"/>
      <c r="E27" s="80"/>
      <c r="F27" s="81"/>
      <c r="G27" s="81"/>
      <c r="H27" s="83"/>
      <c r="I27" s="100"/>
      <c r="J27" s="83"/>
      <c r="K27" s="83">
        <v>9634.5158693879985</v>
      </c>
      <c r="L27" s="84"/>
      <c r="M27" s="84">
        <f t="shared" si="0"/>
        <v>0.54934000459512144</v>
      </c>
      <c r="N27" s="84">
        <f>K27/'סכום נכסי הקרן'!$C$42</f>
        <v>9.1300405704263538E-2</v>
      </c>
    </row>
    <row r="28" spans="2:14">
      <c r="B28" s="86" t="s">
        <v>1578</v>
      </c>
      <c r="C28" s="87" t="s">
        <v>1579</v>
      </c>
      <c r="D28" s="88" t="s">
        <v>120</v>
      </c>
      <c r="E28" s="87" t="s">
        <v>1551</v>
      </c>
      <c r="F28" s="88" t="s">
        <v>1580</v>
      </c>
      <c r="G28" s="88" t="s">
        <v>133</v>
      </c>
      <c r="H28" s="90">
        <v>2729.5972000000002</v>
      </c>
      <c r="I28" s="102">
        <v>340.49</v>
      </c>
      <c r="J28" s="90"/>
      <c r="K28" s="90">
        <v>9.2940055059999995</v>
      </c>
      <c r="L28" s="91">
        <v>4.8308895778317447E-5</v>
      </c>
      <c r="M28" s="91">
        <f t="shared" si="0"/>
        <v>5.2992481372055066E-4</v>
      </c>
      <c r="N28" s="91">
        <f>K28/'סכום נכסי הקרן'!$C$42</f>
        <v>8.8073597554763316E-5</v>
      </c>
    </row>
    <row r="29" spans="2:14">
      <c r="B29" s="86" t="s">
        <v>1581</v>
      </c>
      <c r="C29" s="87" t="s">
        <v>1582</v>
      </c>
      <c r="D29" s="88" t="s">
        <v>120</v>
      </c>
      <c r="E29" s="87" t="s">
        <v>1551</v>
      </c>
      <c r="F29" s="88" t="s">
        <v>1580</v>
      </c>
      <c r="G29" s="88" t="s">
        <v>133</v>
      </c>
      <c r="H29" s="90">
        <v>357772.613824</v>
      </c>
      <c r="I29" s="102">
        <v>336.91</v>
      </c>
      <c r="J29" s="90"/>
      <c r="K29" s="90">
        <v>1205.3717156340001</v>
      </c>
      <c r="L29" s="91">
        <v>2.0650585356960858E-3</v>
      </c>
      <c r="M29" s="91">
        <f t="shared" si="0"/>
        <v>6.8727781736195592E-2</v>
      </c>
      <c r="N29" s="91">
        <f>K29/'סכום נכסי הקרן'!$C$42</f>
        <v>1.1422569452762656E-2</v>
      </c>
    </row>
    <row r="30" spans="2:14">
      <c r="B30" s="86" t="s">
        <v>1583</v>
      </c>
      <c r="C30" s="87" t="s">
        <v>1584</v>
      </c>
      <c r="D30" s="88" t="s">
        <v>120</v>
      </c>
      <c r="E30" s="87" t="s">
        <v>1559</v>
      </c>
      <c r="F30" s="88" t="s">
        <v>1580</v>
      </c>
      <c r="G30" s="88" t="s">
        <v>133</v>
      </c>
      <c r="H30" s="90">
        <v>307327.00044700003</v>
      </c>
      <c r="I30" s="102">
        <v>338.17</v>
      </c>
      <c r="J30" s="90"/>
      <c r="K30" s="90">
        <v>1039.287721526</v>
      </c>
      <c r="L30" s="91">
        <v>9.6058190848699739E-4</v>
      </c>
      <c r="M30" s="91">
        <f t="shared" si="0"/>
        <v>5.9258018717136866E-2</v>
      </c>
      <c r="N30" s="91">
        <f>K30/'סכום נכסי הקרן'!$C$42</f>
        <v>9.848693167891465E-3</v>
      </c>
    </row>
    <row r="31" spans="2:14">
      <c r="B31" s="86" t="s">
        <v>1585</v>
      </c>
      <c r="C31" s="87" t="s">
        <v>1586</v>
      </c>
      <c r="D31" s="88" t="s">
        <v>120</v>
      </c>
      <c r="E31" s="87" t="s">
        <v>1559</v>
      </c>
      <c r="F31" s="88" t="s">
        <v>1580</v>
      </c>
      <c r="G31" s="88" t="s">
        <v>133</v>
      </c>
      <c r="H31" s="90">
        <v>170000</v>
      </c>
      <c r="I31" s="102">
        <v>344.52</v>
      </c>
      <c r="J31" s="90"/>
      <c r="K31" s="90">
        <v>585.68399999999997</v>
      </c>
      <c r="L31" s="91">
        <v>8.2065698679866547E-4</v>
      </c>
      <c r="M31" s="91">
        <f t="shared" si="0"/>
        <v>3.3394480388325584E-2</v>
      </c>
      <c r="N31" s="91">
        <f>K31/'סכום נכסי הקרן'!$C$42</f>
        <v>5.550168533573924E-3</v>
      </c>
    </row>
    <row r="32" spans="2:14">
      <c r="B32" s="86" t="s">
        <v>1587</v>
      </c>
      <c r="C32" s="87" t="s">
        <v>1588</v>
      </c>
      <c r="D32" s="88" t="s">
        <v>120</v>
      </c>
      <c r="E32" s="87" t="s">
        <v>1559</v>
      </c>
      <c r="F32" s="88" t="s">
        <v>1580</v>
      </c>
      <c r="G32" s="88" t="s">
        <v>133</v>
      </c>
      <c r="H32" s="90">
        <v>245411.00114099999</v>
      </c>
      <c r="I32" s="102">
        <v>357.78</v>
      </c>
      <c r="J32" s="90"/>
      <c r="K32" s="90">
        <v>878.03148408200002</v>
      </c>
      <c r="L32" s="91">
        <v>1.3212377117735646E-3</v>
      </c>
      <c r="M32" s="91">
        <f t="shared" si="0"/>
        <v>5.0063524316028361E-2</v>
      </c>
      <c r="N32" s="91">
        <f>K32/'סכום נכסי הקרן'!$C$42</f>
        <v>8.3205665758995136E-3</v>
      </c>
    </row>
    <row r="33" spans="2:14">
      <c r="B33" s="86" t="s">
        <v>1589</v>
      </c>
      <c r="C33" s="87" t="s">
        <v>1590</v>
      </c>
      <c r="D33" s="88" t="s">
        <v>120</v>
      </c>
      <c r="E33" s="87" t="s">
        <v>1562</v>
      </c>
      <c r="F33" s="88" t="s">
        <v>1580</v>
      </c>
      <c r="G33" s="88" t="s">
        <v>133</v>
      </c>
      <c r="H33" s="90">
        <v>9900</v>
      </c>
      <c r="I33" s="102">
        <v>3251</v>
      </c>
      <c r="J33" s="90"/>
      <c r="K33" s="90">
        <v>321.84899999999999</v>
      </c>
      <c r="L33" s="91">
        <v>2.8765289187040626E-3</v>
      </c>
      <c r="M33" s="91">
        <f t="shared" si="0"/>
        <v>1.8351158847607584E-2</v>
      </c>
      <c r="N33" s="91">
        <f>K33/'סכום נכסי הקרן'!$C$42</f>
        <v>3.0499658388520668E-3</v>
      </c>
    </row>
    <row r="34" spans="2:14">
      <c r="B34" s="86" t="s">
        <v>1591</v>
      </c>
      <c r="C34" s="87" t="s">
        <v>1592</v>
      </c>
      <c r="D34" s="88" t="s">
        <v>120</v>
      </c>
      <c r="E34" s="87" t="s">
        <v>1562</v>
      </c>
      <c r="F34" s="88" t="s">
        <v>1580</v>
      </c>
      <c r="G34" s="88" t="s">
        <v>133</v>
      </c>
      <c r="H34" s="90">
        <v>46388</v>
      </c>
      <c r="I34" s="102">
        <v>3359.64</v>
      </c>
      <c r="J34" s="90"/>
      <c r="K34" s="90">
        <v>1558.4698000000001</v>
      </c>
      <c r="L34" s="91">
        <v>1.6221425464931379E-3</v>
      </c>
      <c r="M34" s="91">
        <f t="shared" si="0"/>
        <v>8.8860698212513398E-2</v>
      </c>
      <c r="N34" s="91">
        <f>K34/'סכום נכסי הקרן'!$C$42</f>
        <v>1.4768663723928342E-2</v>
      </c>
    </row>
    <row r="35" spans="2:14">
      <c r="B35" s="86" t="s">
        <v>1593</v>
      </c>
      <c r="C35" s="87" t="s">
        <v>1594</v>
      </c>
      <c r="D35" s="88" t="s">
        <v>120</v>
      </c>
      <c r="E35" s="87" t="s">
        <v>1571</v>
      </c>
      <c r="F35" s="88" t="s">
        <v>1580</v>
      </c>
      <c r="G35" s="88" t="s">
        <v>133</v>
      </c>
      <c r="H35" s="90">
        <v>49559.209840000003</v>
      </c>
      <c r="I35" s="102">
        <v>3428.69</v>
      </c>
      <c r="J35" s="90"/>
      <c r="K35" s="90">
        <v>1699.2316745630001</v>
      </c>
      <c r="L35" s="91">
        <v>5.6609213764756642E-3</v>
      </c>
      <c r="M35" s="91">
        <f t="shared" si="0"/>
        <v>9.6886646777811489E-2</v>
      </c>
      <c r="N35" s="91">
        <f>K35/'סכום נכסי הקרן'!$C$42</f>
        <v>1.610257779179846E-2</v>
      </c>
    </row>
    <row r="36" spans="2:14">
      <c r="B36" s="86" t="s">
        <v>1595</v>
      </c>
      <c r="C36" s="87" t="s">
        <v>1596</v>
      </c>
      <c r="D36" s="88" t="s">
        <v>120</v>
      </c>
      <c r="E36" s="87" t="s">
        <v>1571</v>
      </c>
      <c r="F36" s="88" t="s">
        <v>1580</v>
      </c>
      <c r="G36" s="88" t="s">
        <v>133</v>
      </c>
      <c r="H36" s="90">
        <v>432739.00057099998</v>
      </c>
      <c r="I36" s="102">
        <v>337.56</v>
      </c>
      <c r="J36" s="90"/>
      <c r="K36" s="90">
        <v>1460.7537719229999</v>
      </c>
      <c r="L36" s="91">
        <v>9.5500293906949105E-4</v>
      </c>
      <c r="M36" s="91">
        <f t="shared" si="0"/>
        <v>8.3289134052928274E-2</v>
      </c>
      <c r="N36" s="91">
        <f>K36/'סכום נכסי הקרן'!$C$42</f>
        <v>1.3842668777406341E-2</v>
      </c>
    </row>
    <row r="37" spans="2:14">
      <c r="B37" s="86" t="s">
        <v>1597</v>
      </c>
      <c r="C37" s="87" t="s">
        <v>1598</v>
      </c>
      <c r="D37" s="88" t="s">
        <v>120</v>
      </c>
      <c r="E37" s="87" t="s">
        <v>1571</v>
      </c>
      <c r="F37" s="88" t="s">
        <v>1580</v>
      </c>
      <c r="G37" s="88" t="s">
        <v>133</v>
      </c>
      <c r="H37" s="90">
        <v>242561.00169999999</v>
      </c>
      <c r="I37" s="102">
        <v>361.37</v>
      </c>
      <c r="J37" s="90"/>
      <c r="K37" s="90">
        <v>876.54269615399994</v>
      </c>
      <c r="L37" s="91">
        <v>1.0770256646216851E-3</v>
      </c>
      <c r="M37" s="91">
        <f t="shared" si="0"/>
        <v>4.9978636732853861E-2</v>
      </c>
      <c r="N37" s="91">
        <f>K37/'סכום נכסי הקרן'!$C$42</f>
        <v>8.3064582445960267E-3</v>
      </c>
    </row>
    <row r="38" spans="2:14">
      <c r="B38" s="92"/>
      <c r="C38" s="87"/>
      <c r="D38" s="87"/>
      <c r="E38" s="87"/>
      <c r="F38" s="87"/>
      <c r="G38" s="87"/>
      <c r="H38" s="90"/>
      <c r="I38" s="102"/>
      <c r="J38" s="87"/>
      <c r="K38" s="87"/>
      <c r="L38" s="87"/>
      <c r="M38" s="91"/>
      <c r="N38" s="87"/>
    </row>
    <row r="39" spans="2:14">
      <c r="B39" s="79" t="s">
        <v>197</v>
      </c>
      <c r="C39" s="80"/>
      <c r="D39" s="81"/>
      <c r="E39" s="80"/>
      <c r="F39" s="81"/>
      <c r="G39" s="81"/>
      <c r="H39" s="83"/>
      <c r="I39" s="100"/>
      <c r="J39" s="83">
        <v>4.8908482999999996E-2</v>
      </c>
      <c r="K39" s="83">
        <v>6647.7804462939985</v>
      </c>
      <c r="L39" s="84"/>
      <c r="M39" s="84">
        <f t="shared" si="0"/>
        <v>0.37904257883032355</v>
      </c>
      <c r="N39" s="84">
        <f>K39/'סכום נכסי הקרן'!$C$42</f>
        <v>6.2996943490225055E-2</v>
      </c>
    </row>
    <row r="40" spans="2:14">
      <c r="B40" s="85" t="s">
        <v>225</v>
      </c>
      <c r="C40" s="80"/>
      <c r="D40" s="81"/>
      <c r="E40" s="80"/>
      <c r="F40" s="81"/>
      <c r="G40" s="81"/>
      <c r="H40" s="83"/>
      <c r="I40" s="100"/>
      <c r="J40" s="83">
        <v>4.8908482999999996E-2</v>
      </c>
      <c r="K40" s="83">
        <v>6473.1189103379984</v>
      </c>
      <c r="L40" s="84"/>
      <c r="M40" s="84">
        <f t="shared" si="0"/>
        <v>0.36908374226132479</v>
      </c>
      <c r="N40" s="84">
        <f>K40/'סכום נכסי הקרן'!$C$42</f>
        <v>6.1341783095048334E-2</v>
      </c>
    </row>
    <row r="41" spans="2:14">
      <c r="B41" s="86" t="s">
        <v>1599</v>
      </c>
      <c r="C41" s="87" t="s">
        <v>1600</v>
      </c>
      <c r="D41" s="88" t="s">
        <v>29</v>
      </c>
      <c r="E41" s="87"/>
      <c r="F41" s="88" t="s">
        <v>1552</v>
      </c>
      <c r="G41" s="88" t="s">
        <v>132</v>
      </c>
      <c r="H41" s="90">
        <v>1718.3449659999999</v>
      </c>
      <c r="I41" s="102">
        <v>6292.2</v>
      </c>
      <c r="J41" s="90"/>
      <c r="K41" s="90">
        <v>390.85995199799993</v>
      </c>
      <c r="L41" s="91">
        <v>3.8618773793086459E-5</v>
      </c>
      <c r="M41" s="91">
        <f t="shared" si="0"/>
        <v>2.2286019426139499E-2</v>
      </c>
      <c r="N41" s="91">
        <f>K41/'סכום נכסי הקרן'!$C$42</f>
        <v>3.7039403613783432E-3</v>
      </c>
    </row>
    <row r="42" spans="2:14">
      <c r="B42" s="86" t="s">
        <v>1601</v>
      </c>
      <c r="C42" s="87" t="s">
        <v>1602</v>
      </c>
      <c r="D42" s="88" t="s">
        <v>1423</v>
      </c>
      <c r="E42" s="87"/>
      <c r="F42" s="88" t="s">
        <v>1552</v>
      </c>
      <c r="G42" s="88" t="s">
        <v>132</v>
      </c>
      <c r="H42" s="90">
        <v>1056.8423479999999</v>
      </c>
      <c r="I42" s="102">
        <v>5797</v>
      </c>
      <c r="J42" s="90"/>
      <c r="K42" s="90">
        <v>221.47352047800001</v>
      </c>
      <c r="L42" s="91">
        <v>6.2516554155575268E-6</v>
      </c>
      <c r="M42" s="91">
        <f t="shared" si="0"/>
        <v>1.2627958312222966E-2</v>
      </c>
      <c r="N42" s="91">
        <f>K42/'סכום נכסי הקרן'!$C$42</f>
        <v>2.0987688999133248E-3</v>
      </c>
    </row>
    <row r="43" spans="2:14">
      <c r="B43" s="86" t="s">
        <v>1603</v>
      </c>
      <c r="C43" s="87" t="s">
        <v>1604</v>
      </c>
      <c r="D43" s="88" t="s">
        <v>1423</v>
      </c>
      <c r="E43" s="87"/>
      <c r="F43" s="88" t="s">
        <v>1552</v>
      </c>
      <c r="G43" s="88" t="s">
        <v>132</v>
      </c>
      <c r="H43" s="90">
        <v>214.523393</v>
      </c>
      <c r="I43" s="102">
        <v>14954</v>
      </c>
      <c r="J43" s="90"/>
      <c r="K43" s="90">
        <v>115.96857894999999</v>
      </c>
      <c r="L43" s="91">
        <v>2.2380398006736381E-6</v>
      </c>
      <c r="M43" s="91">
        <f t="shared" si="0"/>
        <v>6.612286549415319E-3</v>
      </c>
      <c r="N43" s="91">
        <f>K43/'סכום נכסי הקרן'!$C$42</f>
        <v>1.098963191365264E-3</v>
      </c>
    </row>
    <row r="44" spans="2:14">
      <c r="B44" s="86" t="s">
        <v>1605</v>
      </c>
      <c r="C44" s="87" t="s">
        <v>1606</v>
      </c>
      <c r="D44" s="88" t="s">
        <v>1423</v>
      </c>
      <c r="E44" s="87"/>
      <c r="F44" s="88" t="s">
        <v>1552</v>
      </c>
      <c r="G44" s="88" t="s">
        <v>132</v>
      </c>
      <c r="H44" s="90">
        <v>791.18225600000005</v>
      </c>
      <c r="I44" s="102">
        <v>7471</v>
      </c>
      <c r="J44" s="90"/>
      <c r="K44" s="90">
        <v>213.67985328700004</v>
      </c>
      <c r="L44" s="91">
        <v>3.4850495619123538E-6</v>
      </c>
      <c r="M44" s="91">
        <f t="shared" si="0"/>
        <v>1.2183579660658325E-2</v>
      </c>
      <c r="N44" s="91">
        <f>K44/'סכום נכסי הקרן'!$C$42</f>
        <v>2.0249130896049751E-3</v>
      </c>
    </row>
    <row r="45" spans="2:14">
      <c r="B45" s="86" t="s">
        <v>1607</v>
      </c>
      <c r="C45" s="87" t="s">
        <v>1608</v>
      </c>
      <c r="D45" s="88" t="s">
        <v>1423</v>
      </c>
      <c r="E45" s="87"/>
      <c r="F45" s="88" t="s">
        <v>1552</v>
      </c>
      <c r="G45" s="88" t="s">
        <v>132</v>
      </c>
      <c r="H45" s="90">
        <v>193.43234799999999</v>
      </c>
      <c r="I45" s="102">
        <v>8283</v>
      </c>
      <c r="J45" s="90"/>
      <c r="K45" s="90">
        <v>57.919534920999993</v>
      </c>
      <c r="L45" s="91">
        <v>4.2103212673603176E-7</v>
      </c>
      <c r="M45" s="91">
        <f t="shared" si="0"/>
        <v>3.3024511050673624E-3</v>
      </c>
      <c r="N45" s="91">
        <f>K45/'סכום נכסי הקרן'!$C$42</f>
        <v>5.488679564368674E-4</v>
      </c>
    </row>
    <row r="46" spans="2:14">
      <c r="B46" s="86" t="s">
        <v>1609</v>
      </c>
      <c r="C46" s="87" t="s">
        <v>1610</v>
      </c>
      <c r="D46" s="88" t="s">
        <v>1423</v>
      </c>
      <c r="E46" s="87"/>
      <c r="F46" s="88" t="s">
        <v>1552</v>
      </c>
      <c r="G46" s="88" t="s">
        <v>132</v>
      </c>
      <c r="H46" s="90">
        <v>1402.7599749999999</v>
      </c>
      <c r="I46" s="102">
        <v>3215</v>
      </c>
      <c r="J46" s="90"/>
      <c r="K46" s="90">
        <v>163.031920496</v>
      </c>
      <c r="L46" s="91">
        <v>1.52391846157428E-6</v>
      </c>
      <c r="M46" s="91">
        <f t="shared" si="0"/>
        <v>9.2957401460083047E-3</v>
      </c>
      <c r="N46" s="91">
        <f>K46/'סכום נכסי הקרן'!$C$42</f>
        <v>1.544953652660863E-3</v>
      </c>
    </row>
    <row r="47" spans="2:14">
      <c r="B47" s="86" t="s">
        <v>1611</v>
      </c>
      <c r="C47" s="87" t="s">
        <v>1612</v>
      </c>
      <c r="D47" s="88" t="s">
        <v>1423</v>
      </c>
      <c r="E47" s="87"/>
      <c r="F47" s="88" t="s">
        <v>1552</v>
      </c>
      <c r="G47" s="88" t="s">
        <v>132</v>
      </c>
      <c r="H47" s="90">
        <v>127.46503000000001</v>
      </c>
      <c r="I47" s="102">
        <v>12946</v>
      </c>
      <c r="J47" s="90"/>
      <c r="K47" s="90">
        <v>59.653366363000004</v>
      </c>
      <c r="L47" s="91">
        <v>4.280002395041298E-7</v>
      </c>
      <c r="M47" s="91">
        <f t="shared" si="0"/>
        <v>3.4013105584356149E-3</v>
      </c>
      <c r="N47" s="91">
        <f>K47/'סכום נכסי הקרן'!$C$42</f>
        <v>5.65298415032133E-4</v>
      </c>
    </row>
    <row r="48" spans="2:14">
      <c r="B48" s="86" t="s">
        <v>1613</v>
      </c>
      <c r="C48" s="87" t="s">
        <v>1614</v>
      </c>
      <c r="D48" s="88" t="s">
        <v>29</v>
      </c>
      <c r="E48" s="87"/>
      <c r="F48" s="88" t="s">
        <v>1552</v>
      </c>
      <c r="G48" s="88" t="s">
        <v>140</v>
      </c>
      <c r="H48" s="90">
        <v>1593.5640189999999</v>
      </c>
      <c r="I48" s="102">
        <v>4961</v>
      </c>
      <c r="J48" s="90"/>
      <c r="K48" s="90">
        <v>210.82053117300001</v>
      </c>
      <c r="L48" s="91">
        <v>2.1638871653472801E-5</v>
      </c>
      <c r="M48" s="91">
        <f t="shared" si="0"/>
        <v>1.2020547076090743E-2</v>
      </c>
      <c r="N48" s="91">
        <f>K48/'סכום נכסי הקרן'!$C$42</f>
        <v>1.9978170452799211E-3</v>
      </c>
    </row>
    <row r="49" spans="2:14">
      <c r="B49" s="86" t="s">
        <v>1615</v>
      </c>
      <c r="C49" s="87" t="s">
        <v>1616</v>
      </c>
      <c r="D49" s="88" t="s">
        <v>121</v>
      </c>
      <c r="E49" s="87"/>
      <c r="F49" s="88" t="s">
        <v>1552</v>
      </c>
      <c r="G49" s="88" t="s">
        <v>132</v>
      </c>
      <c r="H49" s="90">
        <v>2360.0031819999999</v>
      </c>
      <c r="I49" s="102">
        <v>1002.5</v>
      </c>
      <c r="J49" s="90"/>
      <c r="K49" s="90">
        <v>85.527400243000017</v>
      </c>
      <c r="L49" s="91">
        <v>1.0996278351885242E-5</v>
      </c>
      <c r="M49" s="91">
        <f t="shared" si="0"/>
        <v>4.8765940167041213E-3</v>
      </c>
      <c r="N49" s="91">
        <f>K49/'סכום נכסי הקרן'!$C$42</f>
        <v>8.1049078613566619E-4</v>
      </c>
    </row>
    <row r="50" spans="2:14">
      <c r="B50" s="86" t="s">
        <v>1617</v>
      </c>
      <c r="C50" s="87" t="s">
        <v>1618</v>
      </c>
      <c r="D50" s="88" t="s">
        <v>121</v>
      </c>
      <c r="E50" s="87"/>
      <c r="F50" s="88" t="s">
        <v>1552</v>
      </c>
      <c r="G50" s="88" t="s">
        <v>132</v>
      </c>
      <c r="H50" s="90">
        <v>1766.8420000000001</v>
      </c>
      <c r="I50" s="102">
        <v>498.4</v>
      </c>
      <c r="J50" s="90"/>
      <c r="K50" s="90">
        <v>31.833475009000001</v>
      </c>
      <c r="L50" s="91">
        <v>2.8671987155255098E-6</v>
      </c>
      <c r="M50" s="91">
        <f t="shared" si="0"/>
        <v>1.8150783645793688E-3</v>
      </c>
      <c r="N50" s="91">
        <f>K50/'סכום נכסי הקרן'!$C$42</f>
        <v>3.0166634449509241E-4</v>
      </c>
    </row>
    <row r="51" spans="2:14">
      <c r="B51" s="86" t="s">
        <v>1619</v>
      </c>
      <c r="C51" s="87" t="s">
        <v>1620</v>
      </c>
      <c r="D51" s="88" t="s">
        <v>1423</v>
      </c>
      <c r="E51" s="87"/>
      <c r="F51" s="88" t="s">
        <v>1552</v>
      </c>
      <c r="G51" s="88" t="s">
        <v>132</v>
      </c>
      <c r="H51" s="90">
        <v>391.22930000000002</v>
      </c>
      <c r="I51" s="102">
        <v>10118</v>
      </c>
      <c r="J51" s="90"/>
      <c r="K51" s="90">
        <v>143.09825877500001</v>
      </c>
      <c r="L51" s="91">
        <v>2.8624579297023621E-6</v>
      </c>
      <c r="M51" s="91">
        <f t="shared" si="0"/>
        <v>8.1591643211446387E-3</v>
      </c>
      <c r="N51" s="91">
        <f>K51/'סכום נכסי הקרן'!$C$42</f>
        <v>1.3560545500000405E-3</v>
      </c>
    </row>
    <row r="52" spans="2:14">
      <c r="B52" s="86" t="s">
        <v>1621</v>
      </c>
      <c r="C52" s="87" t="s">
        <v>1622</v>
      </c>
      <c r="D52" s="88" t="s">
        <v>29</v>
      </c>
      <c r="E52" s="87"/>
      <c r="F52" s="88" t="s">
        <v>1552</v>
      </c>
      <c r="G52" s="88" t="s">
        <v>132</v>
      </c>
      <c r="H52" s="90">
        <v>334.43795</v>
      </c>
      <c r="I52" s="102">
        <v>4594</v>
      </c>
      <c r="J52" s="90"/>
      <c r="K52" s="90">
        <v>55.541147115000015</v>
      </c>
      <c r="L52" s="91">
        <v>3.4311466803678093E-5</v>
      </c>
      <c r="M52" s="91">
        <f t="shared" si="0"/>
        <v>3.1668403918785112E-3</v>
      </c>
      <c r="N52" s="91">
        <f>K52/'סכום נכסי הקרן'!$C$42</f>
        <v>5.2632943197402217E-4</v>
      </c>
    </row>
    <row r="53" spans="2:14">
      <c r="B53" s="86" t="s">
        <v>1623</v>
      </c>
      <c r="C53" s="87" t="s">
        <v>1624</v>
      </c>
      <c r="D53" s="88" t="s">
        <v>1423</v>
      </c>
      <c r="E53" s="87"/>
      <c r="F53" s="88" t="s">
        <v>1552</v>
      </c>
      <c r="G53" s="88" t="s">
        <v>132</v>
      </c>
      <c r="H53" s="90">
        <v>945.00806399999999</v>
      </c>
      <c r="I53" s="102">
        <v>5463</v>
      </c>
      <c r="J53" s="90"/>
      <c r="K53" s="90">
        <v>186.627232789</v>
      </c>
      <c r="L53" s="91">
        <v>2.6060134861288049E-5</v>
      </c>
      <c r="M53" s="91">
        <f t="shared" si="0"/>
        <v>1.0641095651067356E-2</v>
      </c>
      <c r="N53" s="91">
        <f>K53/'סכום נכסי הקרן'!$C$42</f>
        <v>1.7685519750129481E-3</v>
      </c>
    </row>
    <row r="54" spans="2:14">
      <c r="B54" s="86" t="s">
        <v>1625</v>
      </c>
      <c r="C54" s="87" t="s">
        <v>1626</v>
      </c>
      <c r="D54" s="88" t="s">
        <v>121</v>
      </c>
      <c r="E54" s="87"/>
      <c r="F54" s="88" t="s">
        <v>1552</v>
      </c>
      <c r="G54" s="88" t="s">
        <v>132</v>
      </c>
      <c r="H54" s="90">
        <v>12932.235955</v>
      </c>
      <c r="I54" s="102">
        <v>731.7</v>
      </c>
      <c r="J54" s="90"/>
      <c r="K54" s="90">
        <v>342.06999129899998</v>
      </c>
      <c r="L54" s="91">
        <v>1.631786102914791E-5</v>
      </c>
      <c r="M54" s="91">
        <f t="shared" si="0"/>
        <v>1.9504117605857695E-2</v>
      </c>
      <c r="N54" s="91">
        <f>K54/'סכום נכסי הקרן'!$C$42</f>
        <v>3.2415877879327687E-3</v>
      </c>
    </row>
    <row r="55" spans="2:14">
      <c r="B55" s="86" t="s">
        <v>1627</v>
      </c>
      <c r="C55" s="87" t="s">
        <v>1628</v>
      </c>
      <c r="D55" s="88" t="s">
        <v>1629</v>
      </c>
      <c r="E55" s="87"/>
      <c r="F55" s="88" t="s">
        <v>1552</v>
      </c>
      <c r="G55" s="88" t="s">
        <v>137</v>
      </c>
      <c r="H55" s="90">
        <v>15629.801606000001</v>
      </c>
      <c r="I55" s="102">
        <v>2140</v>
      </c>
      <c r="J55" s="90"/>
      <c r="K55" s="90">
        <v>154.03369544700001</v>
      </c>
      <c r="L55" s="91">
        <v>5.0828838160385195E-5</v>
      </c>
      <c r="M55" s="91">
        <f t="shared" si="0"/>
        <v>8.7826801171726684E-3</v>
      </c>
      <c r="N55" s="91">
        <f>K55/'סכום נכסי הקרן'!$C$42</f>
        <v>1.459682985330056E-3</v>
      </c>
    </row>
    <row r="56" spans="2:14">
      <c r="B56" s="86" t="s">
        <v>1630</v>
      </c>
      <c r="C56" s="87" t="s">
        <v>1631</v>
      </c>
      <c r="D56" s="88" t="s">
        <v>29</v>
      </c>
      <c r="E56" s="87"/>
      <c r="F56" s="88" t="s">
        <v>1552</v>
      </c>
      <c r="G56" s="88" t="s">
        <v>134</v>
      </c>
      <c r="H56" s="90">
        <v>5232.7395919999999</v>
      </c>
      <c r="I56" s="102">
        <v>2868.5</v>
      </c>
      <c r="J56" s="90"/>
      <c r="K56" s="90">
        <v>590.22768385099982</v>
      </c>
      <c r="L56" s="91">
        <v>2.2576564322046482E-5</v>
      </c>
      <c r="M56" s="91">
        <f t="shared" si="0"/>
        <v>3.3653551766838513E-2</v>
      </c>
      <c r="N56" s="91">
        <f>K56/'סכום נכסי הקרן'!$C$42</f>
        <v>5.5932262424004025E-3</v>
      </c>
    </row>
    <row r="57" spans="2:14">
      <c r="B57" s="86" t="s">
        <v>1632</v>
      </c>
      <c r="C57" s="87" t="s">
        <v>1633</v>
      </c>
      <c r="D57" s="88" t="s">
        <v>1423</v>
      </c>
      <c r="E57" s="87"/>
      <c r="F57" s="88" t="s">
        <v>1552</v>
      </c>
      <c r="G57" s="88" t="s">
        <v>132</v>
      </c>
      <c r="H57" s="90">
        <v>260.16369800000001</v>
      </c>
      <c r="I57" s="102">
        <v>7029</v>
      </c>
      <c r="J57" s="90"/>
      <c r="K57" s="90">
        <v>66.107166496999994</v>
      </c>
      <c r="L57" s="91">
        <v>1.1311465130434782E-5</v>
      </c>
      <c r="M57" s="91">
        <f t="shared" si="0"/>
        <v>3.7692927843544304E-3</v>
      </c>
      <c r="N57" s="91">
        <f>K57/'סכום נכסי הקרן'!$C$42</f>
        <v>6.2645712591667473E-4</v>
      </c>
    </row>
    <row r="58" spans="2:14">
      <c r="B58" s="86" t="s">
        <v>1634</v>
      </c>
      <c r="C58" s="87" t="s">
        <v>1635</v>
      </c>
      <c r="D58" s="88" t="s">
        <v>29</v>
      </c>
      <c r="E58" s="87"/>
      <c r="F58" s="88" t="s">
        <v>1552</v>
      </c>
      <c r="G58" s="88" t="s">
        <v>132</v>
      </c>
      <c r="H58" s="90">
        <v>432.06354299999998</v>
      </c>
      <c r="I58" s="102">
        <v>3158</v>
      </c>
      <c r="J58" s="90"/>
      <c r="K58" s="90">
        <v>49.325108540999999</v>
      </c>
      <c r="L58" s="91">
        <v>8.2770793678160918E-6</v>
      </c>
      <c r="M58" s="91">
        <f t="shared" si="0"/>
        <v>2.8124148343209908E-3</v>
      </c>
      <c r="N58" s="91">
        <f>K58/'סכום נכסי הקרן'!$C$42</f>
        <v>4.6742384176343664E-4</v>
      </c>
    </row>
    <row r="59" spans="2:14">
      <c r="B59" s="86" t="s">
        <v>1636</v>
      </c>
      <c r="C59" s="87" t="s">
        <v>1637</v>
      </c>
      <c r="D59" s="88" t="s">
        <v>1407</v>
      </c>
      <c r="E59" s="87"/>
      <c r="F59" s="88" t="s">
        <v>1552</v>
      </c>
      <c r="G59" s="88" t="s">
        <v>132</v>
      </c>
      <c r="H59" s="90">
        <v>291.52893</v>
      </c>
      <c r="I59" s="102">
        <v>4989</v>
      </c>
      <c r="J59" s="90"/>
      <c r="K59" s="90">
        <v>52.577927618000004</v>
      </c>
      <c r="L59" s="91">
        <v>1.6793141129032259E-6</v>
      </c>
      <c r="M59" s="91">
        <f t="shared" si="0"/>
        <v>2.9978837951832441E-3</v>
      </c>
      <c r="N59" s="91">
        <f>K59/'סכום נכסי הקרן'!$C$42</f>
        <v>4.9824881578795224E-4</v>
      </c>
    </row>
    <row r="60" spans="2:14">
      <c r="B60" s="86" t="s">
        <v>1638</v>
      </c>
      <c r="C60" s="87" t="s">
        <v>1639</v>
      </c>
      <c r="D60" s="88" t="s">
        <v>121</v>
      </c>
      <c r="E60" s="87"/>
      <c r="F60" s="88" t="s">
        <v>1552</v>
      </c>
      <c r="G60" s="88" t="s">
        <v>132</v>
      </c>
      <c r="H60" s="90">
        <v>4118.0758260000011</v>
      </c>
      <c r="I60" s="102">
        <v>483.9</v>
      </c>
      <c r="J60" s="90"/>
      <c r="K60" s="90">
        <v>72.037438652999995</v>
      </c>
      <c r="L60" s="91">
        <v>4.3277964719565801E-5</v>
      </c>
      <c r="M60" s="91">
        <f t="shared" si="0"/>
        <v>4.1074245366491411E-3</v>
      </c>
      <c r="N60" s="91">
        <f>K60/'סכום נכסי הקרן'!$C$42</f>
        <v>6.8265468281725726E-4</v>
      </c>
    </row>
    <row r="61" spans="2:14">
      <c r="B61" s="86" t="s">
        <v>1640</v>
      </c>
      <c r="C61" s="87" t="s">
        <v>1641</v>
      </c>
      <c r="D61" s="88" t="s">
        <v>121</v>
      </c>
      <c r="E61" s="87"/>
      <c r="F61" s="88" t="s">
        <v>1552</v>
      </c>
      <c r="G61" s="88" t="s">
        <v>132</v>
      </c>
      <c r="H61" s="90">
        <v>546.71139500000004</v>
      </c>
      <c r="I61" s="102">
        <v>3861.5</v>
      </c>
      <c r="J61" s="90"/>
      <c r="K61" s="90">
        <v>76.317206909999996</v>
      </c>
      <c r="L61" s="91">
        <v>5.5326796339233656E-6</v>
      </c>
      <c r="M61" s="91">
        <f t="shared" si="0"/>
        <v>4.3514479983195386E-3</v>
      </c>
      <c r="N61" s="91">
        <f>K61/'סכום נכסי הקרן'!$C$42</f>
        <v>7.2321142520904178E-4</v>
      </c>
    </row>
    <row r="62" spans="2:14">
      <c r="B62" s="86" t="s">
        <v>1642</v>
      </c>
      <c r="C62" s="87" t="s">
        <v>1643</v>
      </c>
      <c r="D62" s="88" t="s">
        <v>29</v>
      </c>
      <c r="E62" s="87"/>
      <c r="F62" s="88" t="s">
        <v>1552</v>
      </c>
      <c r="G62" s="88" t="s">
        <v>134</v>
      </c>
      <c r="H62" s="90">
        <v>3659.8870010000001</v>
      </c>
      <c r="I62" s="102">
        <v>644.1</v>
      </c>
      <c r="J62" s="90"/>
      <c r="K62" s="90">
        <v>92.695056745000002</v>
      </c>
      <c r="L62" s="91">
        <v>2.0530986759449546E-5</v>
      </c>
      <c r="M62" s="91">
        <f t="shared" si="0"/>
        <v>5.2852788441644805E-3</v>
      </c>
      <c r="N62" s="91">
        <f>K62/'סכום נכסי הקרן'!$C$42</f>
        <v>8.7841427657909101E-4</v>
      </c>
    </row>
    <row r="63" spans="2:14">
      <c r="B63" s="86" t="s">
        <v>1644</v>
      </c>
      <c r="C63" s="87" t="s">
        <v>1645</v>
      </c>
      <c r="D63" s="88" t="s">
        <v>121</v>
      </c>
      <c r="E63" s="87"/>
      <c r="F63" s="88" t="s">
        <v>1552</v>
      </c>
      <c r="G63" s="88" t="s">
        <v>132</v>
      </c>
      <c r="H63" s="90">
        <v>6115.040919</v>
      </c>
      <c r="I63" s="102">
        <v>994.25</v>
      </c>
      <c r="J63" s="90"/>
      <c r="K63" s="90">
        <v>219.78764153699998</v>
      </c>
      <c r="L63" s="91">
        <v>2.606086039582862E-5</v>
      </c>
      <c r="M63" s="91">
        <f t="shared" si="0"/>
        <v>1.2531833010469262E-2</v>
      </c>
      <c r="N63" s="91">
        <f>K63/'סכום נכסי הקרן'!$C$42</f>
        <v>2.0827928577988857E-3</v>
      </c>
    </row>
    <row r="64" spans="2:14">
      <c r="B64" s="86" t="s">
        <v>1646</v>
      </c>
      <c r="C64" s="87" t="s">
        <v>1647</v>
      </c>
      <c r="D64" s="88" t="s">
        <v>1423</v>
      </c>
      <c r="E64" s="87"/>
      <c r="F64" s="88" t="s">
        <v>1552</v>
      </c>
      <c r="G64" s="88" t="s">
        <v>132</v>
      </c>
      <c r="H64" s="90">
        <v>239.73244200000002</v>
      </c>
      <c r="I64" s="102">
        <v>30470</v>
      </c>
      <c r="J64" s="90"/>
      <c r="K64" s="90">
        <v>264.06300777399997</v>
      </c>
      <c r="L64" s="91">
        <v>1.3621161477272728E-5</v>
      </c>
      <c r="M64" s="91">
        <f t="shared" si="0"/>
        <v>1.5056322068540557E-2</v>
      </c>
      <c r="N64" s="91">
        <f>K64/'סכום נכסי הקרן'!$C$42</f>
        <v>2.5023633847401348E-3</v>
      </c>
    </row>
    <row r="65" spans="2:14">
      <c r="B65" s="86" t="s">
        <v>1648</v>
      </c>
      <c r="C65" s="87" t="s">
        <v>1649</v>
      </c>
      <c r="D65" s="88" t="s">
        <v>29</v>
      </c>
      <c r="E65" s="87"/>
      <c r="F65" s="88" t="s">
        <v>1552</v>
      </c>
      <c r="G65" s="88" t="s">
        <v>132</v>
      </c>
      <c r="H65" s="90">
        <v>2421.2782579999998</v>
      </c>
      <c r="I65" s="102">
        <v>653.42999999999995</v>
      </c>
      <c r="J65" s="90"/>
      <c r="K65" s="90">
        <v>57.194211046999996</v>
      </c>
      <c r="L65" s="91">
        <v>6.7635984005193397E-6</v>
      </c>
      <c r="M65" s="91">
        <f t="shared" si="0"/>
        <v>3.2610946502462006E-3</v>
      </c>
      <c r="N65" s="91">
        <f>K65/'סכום נכסי הקרן'!$C$42</f>
        <v>5.4199450634752789E-4</v>
      </c>
    </row>
    <row r="66" spans="2:14">
      <c r="B66" s="86" t="s">
        <v>1650</v>
      </c>
      <c r="C66" s="87" t="s">
        <v>1651</v>
      </c>
      <c r="D66" s="88" t="s">
        <v>1423</v>
      </c>
      <c r="E66" s="87"/>
      <c r="F66" s="88" t="s">
        <v>1552</v>
      </c>
      <c r="G66" s="88" t="s">
        <v>132</v>
      </c>
      <c r="H66" s="90">
        <v>152.70563000000001</v>
      </c>
      <c r="I66" s="102">
        <v>11508</v>
      </c>
      <c r="J66" s="90"/>
      <c r="K66" s="90">
        <v>63.527710499999998</v>
      </c>
      <c r="L66" s="91">
        <v>3.0149186574531096E-6</v>
      </c>
      <c r="M66" s="91">
        <f t="shared" si="0"/>
        <v>3.6222175821901828E-3</v>
      </c>
      <c r="N66" s="91">
        <f>K66/'סכום נכסי הקרן'!$C$42</f>
        <v>6.020132013630111E-4</v>
      </c>
    </row>
    <row r="67" spans="2:14">
      <c r="B67" s="86" t="s">
        <v>1652</v>
      </c>
      <c r="C67" s="87" t="s">
        <v>1653</v>
      </c>
      <c r="D67" s="88" t="s">
        <v>29</v>
      </c>
      <c r="E67" s="87"/>
      <c r="F67" s="88" t="s">
        <v>1552</v>
      </c>
      <c r="G67" s="88" t="s">
        <v>134</v>
      </c>
      <c r="H67" s="90">
        <v>1162.6877949999998</v>
      </c>
      <c r="I67" s="102">
        <v>20348</v>
      </c>
      <c r="J67" s="90"/>
      <c r="K67" s="90">
        <v>930.29447368800004</v>
      </c>
      <c r="L67" s="91">
        <v>4.2847585848362909E-5</v>
      </c>
      <c r="M67" s="91">
        <f t="shared" si="0"/>
        <v>5.3043451002488695E-2</v>
      </c>
      <c r="N67" s="91">
        <f>K67/'סכום נכסי הקרן'!$C$42</f>
        <v>8.8158309170488745E-3</v>
      </c>
    </row>
    <row r="68" spans="2:14">
      <c r="B68" s="86" t="s">
        <v>1654</v>
      </c>
      <c r="C68" s="87" t="s">
        <v>1655</v>
      </c>
      <c r="D68" s="88" t="s">
        <v>29</v>
      </c>
      <c r="E68" s="87"/>
      <c r="F68" s="88" t="s">
        <v>1552</v>
      </c>
      <c r="G68" s="88" t="s">
        <v>134</v>
      </c>
      <c r="H68" s="90">
        <v>315.59785999999997</v>
      </c>
      <c r="I68" s="102">
        <v>5431.8</v>
      </c>
      <c r="J68" s="90"/>
      <c r="K68" s="90">
        <v>67.408307219999998</v>
      </c>
      <c r="L68" s="91">
        <v>4.9295127996386244E-5</v>
      </c>
      <c r="M68" s="91">
        <f t="shared" si="0"/>
        <v>3.8434811151892758E-3</v>
      </c>
      <c r="N68" s="91">
        <f>K68/'סכום נכסי הקרן'!$C$42</f>
        <v>6.3878723959324133E-4</v>
      </c>
    </row>
    <row r="69" spans="2:14">
      <c r="B69" s="86" t="s">
        <v>1656</v>
      </c>
      <c r="C69" s="87" t="s">
        <v>1657</v>
      </c>
      <c r="D69" s="88" t="s">
        <v>29</v>
      </c>
      <c r="E69" s="87"/>
      <c r="F69" s="88" t="s">
        <v>1552</v>
      </c>
      <c r="G69" s="88" t="s">
        <v>134</v>
      </c>
      <c r="H69" s="90">
        <v>405.11162999999999</v>
      </c>
      <c r="I69" s="102">
        <v>8980</v>
      </c>
      <c r="J69" s="90"/>
      <c r="K69" s="90">
        <v>143.04959964399998</v>
      </c>
      <c r="L69" s="91">
        <v>7.2230720514183803E-5</v>
      </c>
      <c r="M69" s="91">
        <f t="shared" si="0"/>
        <v>8.1563898789609821E-3</v>
      </c>
      <c r="N69" s="91">
        <f>K69/'סכום נכסי הקרן'!$C$42</f>
        <v>1.3555934372195182E-3</v>
      </c>
    </row>
    <row r="70" spans="2:14">
      <c r="B70" s="86" t="s">
        <v>1658</v>
      </c>
      <c r="C70" s="87" t="s">
        <v>1659</v>
      </c>
      <c r="D70" s="88" t="s">
        <v>29</v>
      </c>
      <c r="E70" s="87"/>
      <c r="F70" s="88" t="s">
        <v>1552</v>
      </c>
      <c r="G70" s="88" t="s">
        <v>134</v>
      </c>
      <c r="H70" s="90">
        <v>433.27988900000003</v>
      </c>
      <c r="I70" s="102">
        <v>2119.9</v>
      </c>
      <c r="J70" s="90"/>
      <c r="K70" s="90">
        <v>36.117651508999998</v>
      </c>
      <c r="L70" s="91">
        <v>1.2092578722141088E-5</v>
      </c>
      <c r="M70" s="91">
        <f t="shared" si="0"/>
        <v>2.0593531750733815E-3</v>
      </c>
      <c r="N70" s="91">
        <f>K70/'סכום נכסי הקרן'!$C$42</f>
        <v>3.4226486110571663E-4</v>
      </c>
    </row>
    <row r="71" spans="2:14">
      <c r="B71" s="86" t="s">
        <v>1660</v>
      </c>
      <c r="C71" s="87" t="s">
        <v>1661</v>
      </c>
      <c r="D71" s="88" t="s">
        <v>122</v>
      </c>
      <c r="E71" s="87"/>
      <c r="F71" s="88" t="s">
        <v>1552</v>
      </c>
      <c r="G71" s="88" t="s">
        <v>141</v>
      </c>
      <c r="H71" s="90">
        <v>1773.3689670000001</v>
      </c>
      <c r="I71" s="102">
        <v>211900</v>
      </c>
      <c r="J71" s="90"/>
      <c r="K71" s="90">
        <v>101.71528697800002</v>
      </c>
      <c r="L71" s="91">
        <v>2.2127369536729181E-7</v>
      </c>
      <c r="M71" s="91">
        <f t="shared" si="0"/>
        <v>5.7995935627057089E-3</v>
      </c>
      <c r="N71" s="91">
        <f>K71/'סכום נכסי הקרן'!$C$42</f>
        <v>9.6389347356037945E-4</v>
      </c>
    </row>
    <row r="72" spans="2:14">
      <c r="B72" s="86" t="s">
        <v>1662</v>
      </c>
      <c r="C72" s="87" t="s">
        <v>1663</v>
      </c>
      <c r="D72" s="88" t="s">
        <v>122</v>
      </c>
      <c r="E72" s="87"/>
      <c r="F72" s="88" t="s">
        <v>1552</v>
      </c>
      <c r="G72" s="88" t="s">
        <v>141</v>
      </c>
      <c r="H72" s="90">
        <v>11610.675999999999</v>
      </c>
      <c r="I72" s="102">
        <v>20000</v>
      </c>
      <c r="J72" s="90"/>
      <c r="K72" s="90">
        <v>62.855555593999995</v>
      </c>
      <c r="L72" s="91">
        <v>3.0851088394116313E-5</v>
      </c>
      <c r="M72" s="91">
        <f t="shared" si="0"/>
        <v>3.5838927110543248E-3</v>
      </c>
      <c r="N72" s="91">
        <f>K72/'סכום נכסי הקרן'!$C$42</f>
        <v>5.9564360101714445E-4</v>
      </c>
    </row>
    <row r="73" spans="2:14">
      <c r="B73" s="86" t="s">
        <v>1664</v>
      </c>
      <c r="C73" s="87" t="s">
        <v>1665</v>
      </c>
      <c r="D73" s="88" t="s">
        <v>1407</v>
      </c>
      <c r="E73" s="87"/>
      <c r="F73" s="88" t="s">
        <v>1552</v>
      </c>
      <c r="G73" s="88" t="s">
        <v>132</v>
      </c>
      <c r="H73" s="90">
        <v>28.649847999999999</v>
      </c>
      <c r="I73" s="102">
        <v>32093</v>
      </c>
      <c r="J73" s="90">
        <v>4.8908482999999996E-2</v>
      </c>
      <c r="K73" s="90">
        <v>33.287371823000001</v>
      </c>
      <c r="L73" s="91">
        <v>5.3287171952013388E-8</v>
      </c>
      <c r="M73" s="91">
        <f t="shared" si="0"/>
        <v>1.8979765291899304E-3</v>
      </c>
      <c r="N73" s="91">
        <f>K73/'סכום נכסי הקרן'!$C$42</f>
        <v>3.1544403408218403E-4</v>
      </c>
    </row>
    <row r="74" spans="2:14">
      <c r="B74" s="86" t="s">
        <v>1666</v>
      </c>
      <c r="C74" s="87" t="s">
        <v>1667</v>
      </c>
      <c r="D74" s="88" t="s">
        <v>121</v>
      </c>
      <c r="E74" s="87"/>
      <c r="F74" s="88" t="s">
        <v>1552</v>
      </c>
      <c r="G74" s="88" t="s">
        <v>132</v>
      </c>
      <c r="H74" s="90">
        <v>14.807397999999999</v>
      </c>
      <c r="I74" s="102">
        <v>78531</v>
      </c>
      <c r="J74" s="90"/>
      <c r="K74" s="90">
        <v>42.036657741999996</v>
      </c>
      <c r="L74" s="91">
        <v>9.5281139693183286E-7</v>
      </c>
      <c r="M74" s="91">
        <f t="shared" si="0"/>
        <v>2.3968425679307846E-3</v>
      </c>
      <c r="N74" s="91">
        <f>K74/'סכום נכסי הקרן'!$C$42</f>
        <v>3.9835565775446329E-4</v>
      </c>
    </row>
    <row r="75" spans="2:14">
      <c r="B75" s="86" t="s">
        <v>1668</v>
      </c>
      <c r="C75" s="87" t="s">
        <v>1669</v>
      </c>
      <c r="D75" s="88" t="s">
        <v>1423</v>
      </c>
      <c r="E75" s="87"/>
      <c r="F75" s="88" t="s">
        <v>1552</v>
      </c>
      <c r="G75" s="88" t="s">
        <v>132</v>
      </c>
      <c r="H75" s="90">
        <v>426.56614000000002</v>
      </c>
      <c r="I75" s="102">
        <v>5316</v>
      </c>
      <c r="J75" s="90"/>
      <c r="K75" s="90">
        <v>81.974665449</v>
      </c>
      <c r="L75" s="91">
        <v>1.0156281048937113E-5</v>
      </c>
      <c r="M75" s="91">
        <f t="shared" si="0"/>
        <v>4.6740244870547617E-3</v>
      </c>
      <c r="N75" s="91">
        <f>K75/'סכום נכסי הקרן'!$C$42</f>
        <v>7.7682369456104209E-4</v>
      </c>
    </row>
    <row r="76" spans="2:14">
      <c r="B76" s="86" t="s">
        <v>1670</v>
      </c>
      <c r="C76" s="87" t="s">
        <v>1671</v>
      </c>
      <c r="D76" s="88" t="s">
        <v>29</v>
      </c>
      <c r="E76" s="87"/>
      <c r="F76" s="88" t="s">
        <v>1552</v>
      </c>
      <c r="G76" s="88" t="s">
        <v>134</v>
      </c>
      <c r="H76" s="90">
        <v>78.770865999999998</v>
      </c>
      <c r="I76" s="102">
        <v>22870</v>
      </c>
      <c r="J76" s="90"/>
      <c r="K76" s="90">
        <v>70.838176829999981</v>
      </c>
      <c r="L76" s="91">
        <v>4.66790317037037E-5</v>
      </c>
      <c r="M76" s="91">
        <f t="shared" ref="M76:M86" si="1">IFERROR(K76/$K$11,0)</f>
        <v>4.0390451282503433E-3</v>
      </c>
      <c r="N76" s="91">
        <f>K76/'סכום נכסי הקרן'!$C$42</f>
        <v>6.7129001307464657E-4</v>
      </c>
    </row>
    <row r="77" spans="2:14">
      <c r="B77" s="86" t="s">
        <v>1672</v>
      </c>
      <c r="C77" s="87" t="s">
        <v>1673</v>
      </c>
      <c r="D77" s="88" t="s">
        <v>29</v>
      </c>
      <c r="E77" s="87"/>
      <c r="F77" s="88" t="s">
        <v>1552</v>
      </c>
      <c r="G77" s="88" t="s">
        <v>134</v>
      </c>
      <c r="H77" s="90">
        <v>265.27870599999994</v>
      </c>
      <c r="I77" s="102">
        <v>19450</v>
      </c>
      <c r="J77" s="90"/>
      <c r="K77" s="90">
        <v>202.88857644599997</v>
      </c>
      <c r="L77" s="91">
        <v>7.9460448105436561E-5</v>
      </c>
      <c r="M77" s="91">
        <f t="shared" si="1"/>
        <v>1.1568283557586073E-2</v>
      </c>
      <c r="N77" s="91">
        <f>K77/'סכום נכסי הקרן'!$C$42</f>
        <v>1.9226507686947172E-3</v>
      </c>
    </row>
    <row r="78" spans="2:14">
      <c r="B78" s="86" t="s">
        <v>1674</v>
      </c>
      <c r="C78" s="87" t="s">
        <v>1675</v>
      </c>
      <c r="D78" s="88" t="s">
        <v>1423</v>
      </c>
      <c r="E78" s="87"/>
      <c r="F78" s="88" t="s">
        <v>1552</v>
      </c>
      <c r="G78" s="88" t="s">
        <v>132</v>
      </c>
      <c r="H78" s="90">
        <v>291.67784999999998</v>
      </c>
      <c r="I78" s="102">
        <v>7621</v>
      </c>
      <c r="J78" s="90"/>
      <c r="K78" s="90">
        <v>80.356999622000004</v>
      </c>
      <c r="L78" s="91">
        <v>3.4335238375515008E-6</v>
      </c>
      <c r="M78" s="91">
        <f t="shared" si="1"/>
        <v>4.5817885548206294E-3</v>
      </c>
      <c r="N78" s="91">
        <f>K78/'סכום נכסי הקרן'!$C$42</f>
        <v>7.6149406634710211E-4</v>
      </c>
    </row>
    <row r="79" spans="2:14">
      <c r="B79" s="86" t="s">
        <v>1676</v>
      </c>
      <c r="C79" s="87" t="s">
        <v>1677</v>
      </c>
      <c r="D79" s="88" t="s">
        <v>121</v>
      </c>
      <c r="E79" s="87"/>
      <c r="F79" s="88" t="s">
        <v>1552</v>
      </c>
      <c r="G79" s="88" t="s">
        <v>132</v>
      </c>
      <c r="H79" s="90">
        <v>706.73680000000013</v>
      </c>
      <c r="I79" s="102">
        <v>3037.125</v>
      </c>
      <c r="J79" s="90"/>
      <c r="K79" s="90">
        <v>77.594095334000002</v>
      </c>
      <c r="L79" s="91">
        <v>3.719667368421053E-5</v>
      </c>
      <c r="M79" s="91">
        <f t="shared" si="1"/>
        <v>4.4242535136372659E-3</v>
      </c>
      <c r="N79" s="91">
        <f>K79/'סכום נכסי הקרן'!$C$42</f>
        <v>7.3531171470264179E-4</v>
      </c>
    </row>
    <row r="80" spans="2:14">
      <c r="B80" s="86" t="s">
        <v>1678</v>
      </c>
      <c r="C80" s="87" t="s">
        <v>1679</v>
      </c>
      <c r="D80" s="88" t="s">
        <v>1423</v>
      </c>
      <c r="E80" s="87"/>
      <c r="F80" s="88" t="s">
        <v>1552</v>
      </c>
      <c r="G80" s="88" t="s">
        <v>132</v>
      </c>
      <c r="H80" s="90">
        <v>394.49846300000007</v>
      </c>
      <c r="I80" s="102">
        <v>15101</v>
      </c>
      <c r="J80" s="90"/>
      <c r="K80" s="90">
        <v>215.35716435699999</v>
      </c>
      <c r="L80" s="91">
        <v>1.3652549302359455E-6</v>
      </c>
      <c r="M80" s="91">
        <f t="shared" si="1"/>
        <v>1.2279216440273672E-2</v>
      </c>
      <c r="N80" s="91">
        <f>K80/'סכום נכסי הקרן'!$C$42</f>
        <v>2.0408079392538114E-3</v>
      </c>
    </row>
    <row r="81" spans="2:14">
      <c r="B81" s="86" t="s">
        <v>1680</v>
      </c>
      <c r="C81" s="87" t="s">
        <v>1681</v>
      </c>
      <c r="D81" s="88" t="s">
        <v>1423</v>
      </c>
      <c r="E81" s="87"/>
      <c r="F81" s="88" t="s">
        <v>1552</v>
      </c>
      <c r="G81" s="88" t="s">
        <v>132</v>
      </c>
      <c r="H81" s="90">
        <v>161.53984</v>
      </c>
      <c r="I81" s="102">
        <v>6769</v>
      </c>
      <c r="J81" s="90"/>
      <c r="K81" s="90">
        <v>39.528693847</v>
      </c>
      <c r="L81" s="91">
        <v>7.0595622420289882E-7</v>
      </c>
      <c r="M81" s="91">
        <f t="shared" si="1"/>
        <v>2.2538436963443899E-3</v>
      </c>
      <c r="N81" s="91">
        <f>K81/'סכום נכסי הקרן'!$C$42</f>
        <v>3.7458922006217789E-4</v>
      </c>
    </row>
    <row r="82" spans="2:14">
      <c r="B82" s="86" t="s">
        <v>1682</v>
      </c>
      <c r="C82" s="87" t="s">
        <v>1683</v>
      </c>
      <c r="D82" s="88" t="s">
        <v>123</v>
      </c>
      <c r="E82" s="87"/>
      <c r="F82" s="88" t="s">
        <v>1552</v>
      </c>
      <c r="G82" s="88" t="s">
        <v>136</v>
      </c>
      <c r="H82" s="90">
        <v>919.35553700000003</v>
      </c>
      <c r="I82" s="102">
        <v>8978</v>
      </c>
      <c r="J82" s="90"/>
      <c r="K82" s="90">
        <v>199.40775822499998</v>
      </c>
      <c r="L82" s="91">
        <v>6.8340040196204724E-6</v>
      </c>
      <c r="M82" s="91">
        <f t="shared" si="1"/>
        <v>1.1369814560965865E-2</v>
      </c>
      <c r="N82" s="91">
        <f>K82/'סכום נכסי הקרן'!$C$42</f>
        <v>1.8896651864331478E-3</v>
      </c>
    </row>
    <row r="83" spans="2:14">
      <c r="B83" s="86" t="s">
        <v>1684</v>
      </c>
      <c r="C83" s="87" t="s">
        <v>1685</v>
      </c>
      <c r="D83" s="88" t="s">
        <v>1423</v>
      </c>
      <c r="E83" s="87"/>
      <c r="F83" s="88" t="s">
        <v>1552</v>
      </c>
      <c r="G83" s="88" t="s">
        <v>132</v>
      </c>
      <c r="H83" s="90">
        <v>520.75143700000012</v>
      </c>
      <c r="I83" s="102">
        <v>2784</v>
      </c>
      <c r="J83" s="90"/>
      <c r="K83" s="90">
        <v>52.409258014000002</v>
      </c>
      <c r="L83" s="91">
        <v>6.6677520742637664E-6</v>
      </c>
      <c r="M83" s="91">
        <f t="shared" si="1"/>
        <v>2.9882666060797604E-3</v>
      </c>
      <c r="N83" s="91">
        <f>K83/'סכום נכסי הקרן'!$C$42</f>
        <v>4.9665043726183379E-4</v>
      </c>
    </row>
    <row r="84" spans="2:14">
      <c r="B84" s="92"/>
      <c r="C84" s="87"/>
      <c r="D84" s="87"/>
      <c r="E84" s="87"/>
      <c r="F84" s="87"/>
      <c r="G84" s="87"/>
      <c r="H84" s="90"/>
      <c r="I84" s="102"/>
      <c r="J84" s="87"/>
      <c r="K84" s="87"/>
      <c r="L84" s="87"/>
      <c r="M84" s="91"/>
      <c r="N84" s="87"/>
    </row>
    <row r="85" spans="2:14">
      <c r="B85" s="85" t="s">
        <v>226</v>
      </c>
      <c r="C85" s="80"/>
      <c r="D85" s="81"/>
      <c r="E85" s="80"/>
      <c r="F85" s="81"/>
      <c r="G85" s="81"/>
      <c r="H85" s="83"/>
      <c r="I85" s="100"/>
      <c r="J85" s="83"/>
      <c r="K85" s="83">
        <v>174.66153595599999</v>
      </c>
      <c r="L85" s="84"/>
      <c r="M85" s="84">
        <f t="shared" si="1"/>
        <v>9.9588365689987531E-3</v>
      </c>
      <c r="N85" s="84">
        <f>K85/'סכום נכסי הקרן'!$C$42</f>
        <v>1.6551603951767194E-3</v>
      </c>
    </row>
    <row r="86" spans="2:14">
      <c r="B86" s="86" t="s">
        <v>1686</v>
      </c>
      <c r="C86" s="87" t="s">
        <v>1687</v>
      </c>
      <c r="D86" s="88" t="s">
        <v>121</v>
      </c>
      <c r="E86" s="87"/>
      <c r="F86" s="88" t="s">
        <v>1580</v>
      </c>
      <c r="G86" s="88" t="s">
        <v>132</v>
      </c>
      <c r="H86" s="90">
        <v>526.02915199999995</v>
      </c>
      <c r="I86" s="102">
        <v>9185</v>
      </c>
      <c r="J86" s="90"/>
      <c r="K86" s="90">
        <v>174.66153595599999</v>
      </c>
      <c r="L86" s="91">
        <v>1.6552783492087547E-5</v>
      </c>
      <c r="M86" s="91">
        <f t="shared" si="1"/>
        <v>9.9588365689987531E-3</v>
      </c>
      <c r="N86" s="91">
        <f>K86/'סכום נכסי הקרן'!$C$42</f>
        <v>1.6551603951767194E-3</v>
      </c>
    </row>
    <row r="87" spans="2:14">
      <c r="B87" s="94"/>
      <c r="C87" s="94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</row>
    <row r="88" spans="2:14">
      <c r="B88" s="94"/>
      <c r="C88" s="94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</row>
    <row r="89" spans="2:14">
      <c r="B89" s="94"/>
      <c r="C89" s="94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</row>
    <row r="90" spans="2:14">
      <c r="B90" s="109" t="s">
        <v>220</v>
      </c>
      <c r="C90" s="94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</row>
    <row r="91" spans="2:14">
      <c r="B91" s="109" t="s">
        <v>112</v>
      </c>
      <c r="C91" s="94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</row>
    <row r="92" spans="2:14">
      <c r="B92" s="109" t="s">
        <v>203</v>
      </c>
      <c r="C92" s="94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</row>
    <row r="93" spans="2:14">
      <c r="B93" s="109" t="s">
        <v>211</v>
      </c>
      <c r="C93" s="94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</row>
    <row r="94" spans="2:14">
      <c r="B94" s="109" t="s">
        <v>218</v>
      </c>
      <c r="C94" s="94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</row>
    <row r="95" spans="2:14">
      <c r="B95" s="94"/>
      <c r="C95" s="94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</row>
    <row r="96" spans="2:14">
      <c r="B96" s="94"/>
      <c r="C96" s="94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</row>
    <row r="97" spans="2:14">
      <c r="B97" s="94"/>
      <c r="C97" s="94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</row>
    <row r="98" spans="2:14">
      <c r="B98" s="94"/>
      <c r="C98" s="94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</row>
    <row r="99" spans="2:14">
      <c r="B99" s="94"/>
      <c r="C99" s="94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</row>
    <row r="100" spans="2:14">
      <c r="B100" s="94"/>
      <c r="C100" s="94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</row>
    <row r="101" spans="2:14">
      <c r="B101" s="94"/>
      <c r="C101" s="94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</row>
    <row r="102" spans="2:14">
      <c r="B102" s="94"/>
      <c r="C102" s="94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</row>
    <row r="103" spans="2:14">
      <c r="B103" s="94"/>
      <c r="C103" s="94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</row>
    <row r="104" spans="2:14">
      <c r="B104" s="94"/>
      <c r="C104" s="94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</row>
    <row r="105" spans="2:14">
      <c r="B105" s="94"/>
      <c r="C105" s="94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</row>
    <row r="106" spans="2:14">
      <c r="B106" s="94"/>
      <c r="C106" s="94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</row>
    <row r="107" spans="2:14">
      <c r="B107" s="94"/>
      <c r="C107" s="94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</row>
    <row r="108" spans="2:14">
      <c r="B108" s="94"/>
      <c r="C108" s="94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</row>
    <row r="109" spans="2:14">
      <c r="B109" s="94"/>
      <c r="C109" s="94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</row>
    <row r="110" spans="2:14">
      <c r="B110" s="94"/>
      <c r="C110" s="94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</row>
    <row r="111" spans="2:14">
      <c r="B111" s="94"/>
      <c r="C111" s="94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</row>
    <row r="112" spans="2:14">
      <c r="B112" s="94"/>
      <c r="C112" s="94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</row>
    <row r="113" spans="2:14">
      <c r="B113" s="94"/>
      <c r="C113" s="94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</row>
    <row r="114" spans="2:14">
      <c r="B114" s="94"/>
      <c r="C114" s="94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</row>
    <row r="115" spans="2:14">
      <c r="B115" s="94"/>
      <c r="C115" s="94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</row>
    <row r="116" spans="2:14">
      <c r="B116" s="94"/>
      <c r="C116" s="94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</row>
    <row r="117" spans="2:14">
      <c r="B117" s="94"/>
      <c r="C117" s="94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</row>
    <row r="118" spans="2:14">
      <c r="B118" s="94"/>
      <c r="C118" s="94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</row>
    <row r="119" spans="2:14">
      <c r="B119" s="94"/>
      <c r="C119" s="94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</row>
    <row r="120" spans="2:14">
      <c r="B120" s="94"/>
      <c r="C120" s="94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</row>
    <row r="121" spans="2:14">
      <c r="B121" s="94"/>
      <c r="C121" s="94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</row>
    <row r="122" spans="2:14">
      <c r="B122" s="94"/>
      <c r="C122" s="94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</row>
    <row r="123" spans="2:14">
      <c r="B123" s="94"/>
      <c r="C123" s="94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</row>
    <row r="124" spans="2:14">
      <c r="B124" s="94"/>
      <c r="C124" s="94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</row>
    <row r="125" spans="2:14">
      <c r="B125" s="94"/>
      <c r="C125" s="94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</row>
    <row r="126" spans="2:14">
      <c r="B126" s="94"/>
      <c r="C126" s="94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</row>
    <row r="127" spans="2:14">
      <c r="B127" s="94"/>
      <c r="C127" s="94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</row>
    <row r="128" spans="2:14">
      <c r="B128" s="94"/>
      <c r="C128" s="94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</row>
    <row r="129" spans="2:14">
      <c r="B129" s="94"/>
      <c r="C129" s="94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</row>
    <row r="130" spans="2:14">
      <c r="B130" s="94"/>
      <c r="C130" s="94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</row>
    <row r="131" spans="2:14">
      <c r="B131" s="94"/>
      <c r="C131" s="94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</row>
    <row r="132" spans="2:14">
      <c r="B132" s="94"/>
      <c r="C132" s="94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</row>
    <row r="133" spans="2:14">
      <c r="B133" s="94"/>
      <c r="C133" s="94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</row>
    <row r="134" spans="2:14">
      <c r="B134" s="94"/>
      <c r="C134" s="94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</row>
    <row r="135" spans="2:14">
      <c r="B135" s="94"/>
      <c r="C135" s="94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</row>
    <row r="136" spans="2:14">
      <c r="B136" s="94"/>
      <c r="C136" s="94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</row>
    <row r="137" spans="2:14">
      <c r="B137" s="94"/>
      <c r="C137" s="94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</row>
    <row r="138" spans="2:14">
      <c r="B138" s="94"/>
      <c r="C138" s="94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</row>
    <row r="139" spans="2:14">
      <c r="B139" s="94"/>
      <c r="C139" s="94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</row>
    <row r="140" spans="2:14">
      <c r="B140" s="94"/>
      <c r="C140" s="94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</row>
    <row r="141" spans="2:14">
      <c r="B141" s="94"/>
      <c r="C141" s="94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</row>
    <row r="142" spans="2:14">
      <c r="B142" s="94"/>
      <c r="C142" s="94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</row>
    <row r="143" spans="2:14">
      <c r="B143" s="94"/>
      <c r="C143" s="94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</row>
    <row r="144" spans="2:14">
      <c r="B144" s="94"/>
      <c r="C144" s="94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</row>
    <row r="145" spans="2:14">
      <c r="B145" s="94"/>
      <c r="C145" s="94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</row>
    <row r="146" spans="2:14">
      <c r="B146" s="94"/>
      <c r="C146" s="94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</row>
    <row r="147" spans="2:14">
      <c r="B147" s="94"/>
      <c r="C147" s="94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</row>
    <row r="148" spans="2:14">
      <c r="B148" s="94"/>
      <c r="C148" s="94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</row>
    <row r="149" spans="2:14">
      <c r="B149" s="94"/>
      <c r="C149" s="94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</row>
    <row r="150" spans="2:14">
      <c r="B150" s="94"/>
      <c r="C150" s="94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</row>
    <row r="151" spans="2:14">
      <c r="B151" s="94"/>
      <c r="C151" s="94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</row>
    <row r="152" spans="2:14">
      <c r="B152" s="94"/>
      <c r="C152" s="94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</row>
    <row r="153" spans="2:14">
      <c r="B153" s="94"/>
      <c r="C153" s="94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</row>
    <row r="154" spans="2:14">
      <c r="B154" s="94"/>
      <c r="C154" s="94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</row>
    <row r="155" spans="2:14">
      <c r="B155" s="94"/>
      <c r="C155" s="94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</row>
    <row r="156" spans="2:14">
      <c r="B156" s="94"/>
      <c r="C156" s="94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</row>
    <row r="157" spans="2:14">
      <c r="B157" s="94"/>
      <c r="C157" s="94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</row>
    <row r="158" spans="2:14">
      <c r="B158" s="94"/>
      <c r="C158" s="94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</row>
    <row r="159" spans="2:14">
      <c r="B159" s="94"/>
      <c r="C159" s="94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</row>
    <row r="160" spans="2:14">
      <c r="B160" s="94"/>
      <c r="C160" s="94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</row>
    <row r="161" spans="2:14">
      <c r="B161" s="94"/>
      <c r="C161" s="94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</row>
    <row r="162" spans="2:14">
      <c r="B162" s="94"/>
      <c r="C162" s="94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</row>
    <row r="163" spans="2:14">
      <c r="B163" s="94"/>
      <c r="C163" s="94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</row>
    <row r="164" spans="2:14">
      <c r="B164" s="94"/>
      <c r="C164" s="94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</row>
    <row r="165" spans="2:14">
      <c r="B165" s="94"/>
      <c r="C165" s="94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</row>
    <row r="166" spans="2:14">
      <c r="B166" s="94"/>
      <c r="C166" s="94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</row>
    <row r="167" spans="2:14">
      <c r="B167" s="94"/>
      <c r="C167" s="94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</row>
    <row r="168" spans="2:14">
      <c r="B168" s="94"/>
      <c r="C168" s="94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</row>
    <row r="169" spans="2:14">
      <c r="B169" s="94"/>
      <c r="C169" s="94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</row>
    <row r="170" spans="2:14">
      <c r="B170" s="94"/>
      <c r="C170" s="94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</row>
    <row r="171" spans="2:14">
      <c r="B171" s="94"/>
      <c r="C171" s="94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</row>
    <row r="172" spans="2:14">
      <c r="B172" s="94"/>
      <c r="C172" s="94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</row>
    <row r="173" spans="2:14">
      <c r="B173" s="94"/>
      <c r="C173" s="94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</row>
    <row r="174" spans="2:14">
      <c r="B174" s="94"/>
      <c r="C174" s="94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</row>
    <row r="175" spans="2:14">
      <c r="B175" s="94"/>
      <c r="C175" s="94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</row>
    <row r="176" spans="2:14">
      <c r="B176" s="94"/>
      <c r="C176" s="94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</row>
    <row r="177" spans="2:14">
      <c r="B177" s="94"/>
      <c r="C177" s="94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</row>
    <row r="178" spans="2:14">
      <c r="B178" s="94"/>
      <c r="C178" s="94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</row>
    <row r="179" spans="2:14">
      <c r="B179" s="94"/>
      <c r="C179" s="94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</row>
    <row r="180" spans="2:14">
      <c r="B180" s="94"/>
      <c r="C180" s="94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</row>
    <row r="181" spans="2:14">
      <c r="B181" s="94"/>
      <c r="C181" s="94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</row>
    <row r="182" spans="2:14">
      <c r="B182" s="94"/>
      <c r="C182" s="94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</row>
    <row r="183" spans="2:14">
      <c r="B183" s="94"/>
      <c r="C183" s="94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</row>
    <row r="184" spans="2:14">
      <c r="B184" s="94"/>
      <c r="C184" s="94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</row>
    <row r="185" spans="2:14">
      <c r="B185" s="94"/>
      <c r="C185" s="94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</row>
    <row r="186" spans="2:14">
      <c r="B186" s="94"/>
      <c r="C186" s="94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</row>
    <row r="187" spans="2:14">
      <c r="B187" s="94"/>
      <c r="C187" s="94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</row>
    <row r="188" spans="2:14">
      <c r="B188" s="94"/>
      <c r="C188" s="94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</row>
    <row r="189" spans="2:14">
      <c r="B189" s="94"/>
      <c r="C189" s="94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</row>
    <row r="190" spans="2:14">
      <c r="B190" s="94"/>
      <c r="C190" s="94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</row>
    <row r="191" spans="2:14">
      <c r="B191" s="94"/>
      <c r="C191" s="94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</row>
    <row r="192" spans="2:14">
      <c r="B192" s="94"/>
      <c r="C192" s="94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</row>
    <row r="193" spans="2:14">
      <c r="B193" s="94"/>
      <c r="C193" s="94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</row>
    <row r="194" spans="2:14">
      <c r="B194" s="94"/>
      <c r="C194" s="94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</row>
    <row r="195" spans="2:14">
      <c r="B195" s="94"/>
      <c r="C195" s="94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</row>
    <row r="196" spans="2:14">
      <c r="B196" s="94"/>
      <c r="C196" s="94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</row>
    <row r="197" spans="2:14">
      <c r="B197" s="94"/>
      <c r="C197" s="94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</row>
    <row r="198" spans="2:14">
      <c r="B198" s="94"/>
      <c r="C198" s="94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</row>
    <row r="199" spans="2:14">
      <c r="B199" s="94"/>
      <c r="C199" s="94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</row>
    <row r="200" spans="2:14">
      <c r="B200" s="94"/>
      <c r="C200" s="94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</row>
    <row r="201" spans="2:14">
      <c r="B201" s="94"/>
      <c r="C201" s="94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</row>
    <row r="202" spans="2:14">
      <c r="B202" s="94"/>
      <c r="C202" s="94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</row>
    <row r="203" spans="2:14">
      <c r="B203" s="94"/>
      <c r="C203" s="94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</row>
    <row r="204" spans="2:14">
      <c r="B204" s="94"/>
      <c r="C204" s="94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</row>
    <row r="205" spans="2:14">
      <c r="B205" s="94"/>
      <c r="C205" s="94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</row>
    <row r="206" spans="2:14">
      <c r="B206" s="94"/>
      <c r="C206" s="94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</row>
    <row r="207" spans="2:14">
      <c r="B207" s="94"/>
      <c r="C207" s="94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</row>
    <row r="208" spans="2:14">
      <c r="B208" s="94"/>
      <c r="C208" s="94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</row>
    <row r="209" spans="2:14">
      <c r="B209" s="94"/>
      <c r="C209" s="94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</row>
    <row r="210" spans="2:14">
      <c r="B210" s="94"/>
      <c r="C210" s="94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</row>
    <row r="211" spans="2:14">
      <c r="B211" s="94"/>
      <c r="C211" s="94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</row>
    <row r="212" spans="2:14">
      <c r="B212" s="94"/>
      <c r="C212" s="94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</row>
    <row r="213" spans="2:14">
      <c r="B213" s="94"/>
      <c r="C213" s="94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</row>
    <row r="214" spans="2:14">
      <c r="B214" s="94"/>
      <c r="C214" s="94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</row>
    <row r="215" spans="2:14">
      <c r="B215" s="94"/>
      <c r="C215" s="94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</row>
    <row r="216" spans="2:14">
      <c r="B216" s="94"/>
      <c r="C216" s="94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</row>
    <row r="217" spans="2:14">
      <c r="B217" s="94"/>
      <c r="C217" s="94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</row>
    <row r="218" spans="2:14">
      <c r="B218" s="94"/>
      <c r="C218" s="94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</row>
    <row r="219" spans="2:14">
      <c r="B219" s="94"/>
      <c r="C219" s="94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</row>
    <row r="220" spans="2:14">
      <c r="B220" s="94"/>
      <c r="C220" s="94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</row>
    <row r="221" spans="2:14">
      <c r="B221" s="94"/>
      <c r="C221" s="94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</row>
    <row r="222" spans="2:14">
      <c r="B222" s="94"/>
      <c r="C222" s="94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</row>
    <row r="223" spans="2:14">
      <c r="B223" s="94"/>
      <c r="C223" s="94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</row>
    <row r="224" spans="2:14">
      <c r="B224" s="94"/>
      <c r="C224" s="94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</row>
    <row r="225" spans="2:14">
      <c r="B225" s="94"/>
      <c r="C225" s="94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</row>
    <row r="226" spans="2:14">
      <c r="B226" s="94"/>
      <c r="C226" s="94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</row>
    <row r="227" spans="2:14">
      <c r="B227" s="94"/>
      <c r="C227" s="94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</row>
    <row r="228" spans="2:14">
      <c r="B228" s="94"/>
      <c r="C228" s="94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</row>
    <row r="229" spans="2:14">
      <c r="B229" s="94"/>
      <c r="C229" s="94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</row>
    <row r="230" spans="2:14">
      <c r="B230" s="94"/>
      <c r="C230" s="94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</row>
    <row r="231" spans="2:14">
      <c r="B231" s="94"/>
      <c r="C231" s="94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</row>
    <row r="232" spans="2:14">
      <c r="B232" s="94"/>
      <c r="C232" s="94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</row>
    <row r="233" spans="2:14">
      <c r="B233" s="94"/>
      <c r="C233" s="94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</row>
    <row r="234" spans="2:14">
      <c r="B234" s="94"/>
      <c r="C234" s="94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</row>
    <row r="235" spans="2:14">
      <c r="B235" s="94"/>
      <c r="C235" s="94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</row>
    <row r="236" spans="2:14">
      <c r="B236" s="94"/>
      <c r="C236" s="94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</row>
    <row r="237" spans="2:14">
      <c r="B237" s="94"/>
      <c r="C237" s="94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</row>
    <row r="238" spans="2:14">
      <c r="B238" s="94"/>
      <c r="C238" s="94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</row>
    <row r="239" spans="2:14">
      <c r="B239" s="94"/>
      <c r="C239" s="94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</row>
    <row r="240" spans="2:14">
      <c r="B240" s="94"/>
      <c r="C240" s="94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</row>
    <row r="241" spans="2:14">
      <c r="B241" s="94"/>
      <c r="C241" s="94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</row>
    <row r="242" spans="2:14">
      <c r="B242" s="94"/>
      <c r="C242" s="94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</row>
    <row r="243" spans="2:14">
      <c r="B243" s="94"/>
      <c r="C243" s="94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</row>
    <row r="244" spans="2:14">
      <c r="B244" s="94"/>
      <c r="C244" s="94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</row>
    <row r="245" spans="2:14">
      <c r="B245" s="94"/>
      <c r="C245" s="94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</row>
    <row r="246" spans="2:14">
      <c r="B246" s="94"/>
      <c r="C246" s="94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</row>
    <row r="247" spans="2:14">
      <c r="B247" s="94"/>
      <c r="C247" s="94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</row>
    <row r="248" spans="2:14">
      <c r="B248" s="94"/>
      <c r="C248" s="94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</row>
    <row r="249" spans="2:14">
      <c r="B249" s="94"/>
      <c r="C249" s="94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</row>
    <row r="250" spans="2:14">
      <c r="B250" s="111"/>
      <c r="C250" s="94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</row>
    <row r="251" spans="2:14">
      <c r="B251" s="111"/>
      <c r="C251" s="94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</row>
    <row r="252" spans="2:14">
      <c r="B252" s="112"/>
      <c r="C252" s="94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</row>
    <row r="253" spans="2:14">
      <c r="B253" s="94"/>
      <c r="C253" s="94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</row>
    <row r="254" spans="2:14">
      <c r="B254" s="94"/>
      <c r="C254" s="94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</row>
    <row r="255" spans="2:14">
      <c r="B255" s="94"/>
      <c r="C255" s="94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</row>
    <row r="256" spans="2:14">
      <c r="B256" s="94"/>
      <c r="C256" s="94"/>
      <c r="D256" s="94"/>
      <c r="E256" s="94"/>
      <c r="F256" s="94"/>
      <c r="G256" s="94"/>
      <c r="H256" s="93"/>
      <c r="I256" s="93"/>
      <c r="J256" s="93"/>
      <c r="K256" s="93"/>
      <c r="L256" s="93"/>
      <c r="M256" s="93"/>
      <c r="N256" s="93"/>
    </row>
    <row r="257" spans="2:14">
      <c r="B257" s="94"/>
      <c r="C257" s="94"/>
      <c r="D257" s="94"/>
      <c r="E257" s="94"/>
      <c r="F257" s="94"/>
      <c r="G257" s="94"/>
      <c r="H257" s="93"/>
      <c r="I257" s="93"/>
      <c r="J257" s="93"/>
      <c r="K257" s="93"/>
      <c r="L257" s="93"/>
      <c r="M257" s="93"/>
      <c r="N257" s="93"/>
    </row>
    <row r="258" spans="2:14">
      <c r="B258" s="94"/>
      <c r="C258" s="94"/>
      <c r="D258" s="94"/>
      <c r="E258" s="94"/>
      <c r="F258" s="94"/>
      <c r="G258" s="94"/>
      <c r="H258" s="93"/>
      <c r="I258" s="93"/>
      <c r="J258" s="93"/>
      <c r="K258" s="93"/>
      <c r="L258" s="93"/>
      <c r="M258" s="93"/>
      <c r="N258" s="93"/>
    </row>
    <row r="259" spans="2:14">
      <c r="B259" s="94"/>
      <c r="C259" s="94"/>
      <c r="D259" s="94"/>
      <c r="E259" s="94"/>
      <c r="F259" s="94"/>
      <c r="G259" s="94"/>
      <c r="H259" s="93"/>
      <c r="I259" s="93"/>
      <c r="J259" s="93"/>
      <c r="K259" s="93"/>
      <c r="L259" s="93"/>
      <c r="M259" s="93"/>
      <c r="N259" s="93"/>
    </row>
    <row r="260" spans="2:14">
      <c r="B260" s="94"/>
      <c r="C260" s="94"/>
      <c r="D260" s="94"/>
      <c r="E260" s="94"/>
      <c r="F260" s="94"/>
      <c r="G260" s="94"/>
      <c r="H260" s="93"/>
      <c r="I260" s="93"/>
      <c r="J260" s="93"/>
      <c r="K260" s="93"/>
      <c r="L260" s="93"/>
      <c r="M260" s="93"/>
      <c r="N260" s="93"/>
    </row>
    <row r="261" spans="2:14">
      <c r="B261" s="94"/>
      <c r="C261" s="94"/>
      <c r="D261" s="94"/>
      <c r="E261" s="94"/>
      <c r="F261" s="94"/>
      <c r="G261" s="94"/>
      <c r="H261" s="93"/>
      <c r="I261" s="93"/>
      <c r="J261" s="93"/>
      <c r="K261" s="93"/>
      <c r="L261" s="93"/>
      <c r="M261" s="93"/>
      <c r="N261" s="93"/>
    </row>
    <row r="262" spans="2:14">
      <c r="B262" s="94"/>
      <c r="C262" s="94"/>
      <c r="D262" s="94"/>
      <c r="E262" s="94"/>
      <c r="F262" s="94"/>
      <c r="G262" s="94"/>
      <c r="H262" s="93"/>
      <c r="I262" s="93"/>
      <c r="J262" s="93"/>
      <c r="K262" s="93"/>
      <c r="L262" s="93"/>
      <c r="M262" s="93"/>
      <c r="N262" s="93"/>
    </row>
    <row r="263" spans="2:14">
      <c r="B263" s="94"/>
      <c r="C263" s="94"/>
      <c r="D263" s="94"/>
      <c r="E263" s="94"/>
      <c r="F263" s="94"/>
      <c r="G263" s="94"/>
      <c r="H263" s="93"/>
      <c r="I263" s="93"/>
      <c r="J263" s="93"/>
      <c r="K263" s="93"/>
      <c r="L263" s="93"/>
      <c r="M263" s="93"/>
      <c r="N263" s="93"/>
    </row>
    <row r="264" spans="2:14">
      <c r="B264" s="94"/>
      <c r="C264" s="94"/>
      <c r="D264" s="94"/>
      <c r="E264" s="94"/>
      <c r="F264" s="94"/>
      <c r="G264" s="94"/>
      <c r="H264" s="93"/>
      <c r="I264" s="93"/>
      <c r="J264" s="93"/>
      <c r="K264" s="93"/>
      <c r="L264" s="93"/>
      <c r="M264" s="93"/>
      <c r="N264" s="93"/>
    </row>
    <row r="265" spans="2:14">
      <c r="B265" s="94"/>
      <c r="C265" s="94"/>
      <c r="D265" s="94"/>
      <c r="E265" s="94"/>
      <c r="F265" s="94"/>
      <c r="G265" s="94"/>
      <c r="H265" s="93"/>
      <c r="I265" s="93"/>
      <c r="J265" s="93"/>
      <c r="K265" s="93"/>
      <c r="L265" s="93"/>
      <c r="M265" s="93"/>
      <c r="N265" s="93"/>
    </row>
    <row r="266" spans="2:14">
      <c r="B266" s="94"/>
      <c r="C266" s="94"/>
      <c r="D266" s="94"/>
      <c r="E266" s="94"/>
      <c r="F266" s="94"/>
      <c r="G266" s="94"/>
      <c r="H266" s="93"/>
      <c r="I266" s="93"/>
      <c r="J266" s="93"/>
      <c r="K266" s="93"/>
      <c r="L266" s="93"/>
      <c r="M266" s="93"/>
      <c r="N266" s="93"/>
    </row>
    <row r="267" spans="2:14">
      <c r="B267" s="94"/>
      <c r="C267" s="94"/>
      <c r="D267" s="94"/>
      <c r="E267" s="94"/>
      <c r="F267" s="94"/>
      <c r="G267" s="94"/>
      <c r="H267" s="93"/>
      <c r="I267" s="93"/>
      <c r="J267" s="93"/>
      <c r="K267" s="93"/>
      <c r="L267" s="93"/>
      <c r="M267" s="93"/>
      <c r="N267" s="93"/>
    </row>
    <row r="268" spans="2:14">
      <c r="B268" s="94"/>
      <c r="C268" s="94"/>
      <c r="D268" s="94"/>
      <c r="E268" s="94"/>
      <c r="F268" s="94"/>
      <c r="G268" s="94"/>
      <c r="H268" s="93"/>
      <c r="I268" s="93"/>
      <c r="J268" s="93"/>
      <c r="K268" s="93"/>
      <c r="L268" s="93"/>
      <c r="M268" s="93"/>
      <c r="N268" s="93"/>
    </row>
    <row r="269" spans="2:14">
      <c r="B269" s="94"/>
      <c r="C269" s="94"/>
      <c r="D269" s="94"/>
      <c r="E269" s="94"/>
      <c r="F269" s="94"/>
      <c r="G269" s="94"/>
      <c r="H269" s="93"/>
      <c r="I269" s="93"/>
      <c r="J269" s="93"/>
      <c r="K269" s="93"/>
      <c r="L269" s="93"/>
      <c r="M269" s="93"/>
      <c r="N269" s="93"/>
    </row>
    <row r="270" spans="2:14">
      <c r="B270" s="94"/>
      <c r="C270" s="94"/>
      <c r="D270" s="94"/>
      <c r="E270" s="94"/>
      <c r="F270" s="94"/>
      <c r="G270" s="94"/>
      <c r="H270" s="93"/>
      <c r="I270" s="93"/>
      <c r="J270" s="93"/>
      <c r="K270" s="93"/>
      <c r="L270" s="93"/>
      <c r="M270" s="93"/>
      <c r="N270" s="93"/>
    </row>
    <row r="271" spans="2:14">
      <c r="B271" s="94"/>
      <c r="C271" s="94"/>
      <c r="D271" s="94"/>
      <c r="E271" s="94"/>
      <c r="F271" s="94"/>
      <c r="G271" s="94"/>
      <c r="H271" s="93"/>
      <c r="I271" s="93"/>
      <c r="J271" s="93"/>
      <c r="K271" s="93"/>
      <c r="L271" s="93"/>
      <c r="M271" s="93"/>
      <c r="N271" s="93"/>
    </row>
    <row r="272" spans="2:14">
      <c r="B272" s="94"/>
      <c r="C272" s="94"/>
      <c r="D272" s="94"/>
      <c r="E272" s="94"/>
      <c r="F272" s="94"/>
      <c r="G272" s="94"/>
      <c r="H272" s="93"/>
      <c r="I272" s="93"/>
      <c r="J272" s="93"/>
      <c r="K272" s="93"/>
      <c r="L272" s="93"/>
      <c r="M272" s="93"/>
      <c r="N272" s="93"/>
    </row>
    <row r="273" spans="2:14">
      <c r="B273" s="94"/>
      <c r="C273" s="94"/>
      <c r="D273" s="94"/>
      <c r="E273" s="94"/>
      <c r="F273" s="94"/>
      <c r="G273" s="94"/>
      <c r="H273" s="93"/>
      <c r="I273" s="93"/>
      <c r="J273" s="93"/>
      <c r="K273" s="93"/>
      <c r="L273" s="93"/>
      <c r="M273" s="93"/>
      <c r="N273" s="93"/>
    </row>
    <row r="274" spans="2:14">
      <c r="B274" s="94"/>
      <c r="C274" s="94"/>
      <c r="D274" s="94"/>
      <c r="E274" s="94"/>
      <c r="F274" s="94"/>
      <c r="G274" s="94"/>
      <c r="H274" s="93"/>
      <c r="I274" s="93"/>
      <c r="J274" s="93"/>
      <c r="K274" s="93"/>
      <c r="L274" s="93"/>
      <c r="M274" s="93"/>
      <c r="N274" s="93"/>
    </row>
    <row r="275" spans="2:14">
      <c r="B275" s="94"/>
      <c r="C275" s="94"/>
      <c r="D275" s="94"/>
      <c r="E275" s="94"/>
      <c r="F275" s="94"/>
      <c r="G275" s="94"/>
      <c r="H275" s="93"/>
      <c r="I275" s="93"/>
      <c r="J275" s="93"/>
      <c r="K275" s="93"/>
      <c r="L275" s="93"/>
      <c r="M275" s="93"/>
      <c r="N275" s="93"/>
    </row>
    <row r="276" spans="2:14">
      <c r="B276" s="94"/>
      <c r="C276" s="94"/>
      <c r="D276" s="94"/>
      <c r="E276" s="94"/>
      <c r="F276" s="94"/>
      <c r="G276" s="94"/>
      <c r="H276" s="93"/>
      <c r="I276" s="93"/>
      <c r="J276" s="93"/>
      <c r="K276" s="93"/>
      <c r="L276" s="93"/>
      <c r="M276" s="93"/>
      <c r="N276" s="93"/>
    </row>
    <row r="277" spans="2:14">
      <c r="B277" s="94"/>
      <c r="C277" s="94"/>
      <c r="D277" s="94"/>
      <c r="E277" s="94"/>
      <c r="F277" s="94"/>
      <c r="G277" s="94"/>
      <c r="H277" s="93"/>
      <c r="I277" s="93"/>
      <c r="J277" s="93"/>
      <c r="K277" s="93"/>
      <c r="L277" s="93"/>
      <c r="M277" s="93"/>
      <c r="N277" s="93"/>
    </row>
    <row r="278" spans="2:14">
      <c r="B278" s="94"/>
      <c r="C278" s="94"/>
      <c r="D278" s="94"/>
      <c r="E278" s="94"/>
      <c r="F278" s="94"/>
      <c r="G278" s="94"/>
      <c r="H278" s="93"/>
      <c r="I278" s="93"/>
      <c r="J278" s="93"/>
      <c r="K278" s="93"/>
      <c r="L278" s="93"/>
      <c r="M278" s="93"/>
      <c r="N278" s="93"/>
    </row>
    <row r="279" spans="2:14">
      <c r="B279" s="94"/>
      <c r="C279" s="94"/>
      <c r="D279" s="94"/>
      <c r="E279" s="94"/>
      <c r="F279" s="94"/>
      <c r="G279" s="94"/>
      <c r="H279" s="93"/>
      <c r="I279" s="93"/>
      <c r="J279" s="93"/>
      <c r="K279" s="93"/>
      <c r="L279" s="93"/>
      <c r="M279" s="93"/>
      <c r="N279" s="93"/>
    </row>
    <row r="280" spans="2:14">
      <c r="B280" s="94"/>
      <c r="C280" s="94"/>
      <c r="D280" s="94"/>
      <c r="E280" s="94"/>
      <c r="F280" s="94"/>
      <c r="G280" s="94"/>
      <c r="H280" s="93"/>
      <c r="I280" s="93"/>
      <c r="J280" s="93"/>
      <c r="K280" s="93"/>
      <c r="L280" s="93"/>
      <c r="M280" s="93"/>
      <c r="N280" s="93"/>
    </row>
    <row r="281" spans="2:14">
      <c r="B281" s="94"/>
      <c r="C281" s="94"/>
      <c r="D281" s="94"/>
      <c r="E281" s="94"/>
      <c r="F281" s="94"/>
      <c r="G281" s="94"/>
      <c r="H281" s="93"/>
      <c r="I281" s="93"/>
      <c r="J281" s="93"/>
      <c r="K281" s="93"/>
      <c r="L281" s="93"/>
      <c r="M281" s="93"/>
      <c r="N281" s="93"/>
    </row>
    <row r="282" spans="2:14">
      <c r="B282" s="94"/>
      <c r="C282" s="94"/>
      <c r="D282" s="94"/>
      <c r="E282" s="94"/>
      <c r="F282" s="94"/>
      <c r="G282" s="94"/>
      <c r="H282" s="93"/>
      <c r="I282" s="93"/>
      <c r="J282" s="93"/>
      <c r="K282" s="93"/>
      <c r="L282" s="93"/>
      <c r="M282" s="93"/>
      <c r="N282" s="93"/>
    </row>
    <row r="283" spans="2:14">
      <c r="B283" s="94"/>
      <c r="C283" s="94"/>
      <c r="D283" s="94"/>
      <c r="E283" s="94"/>
      <c r="F283" s="94"/>
      <c r="G283" s="94"/>
      <c r="H283" s="93"/>
      <c r="I283" s="93"/>
      <c r="J283" s="93"/>
      <c r="K283" s="93"/>
      <c r="L283" s="93"/>
      <c r="M283" s="93"/>
      <c r="N283" s="93"/>
    </row>
    <row r="284" spans="2:14">
      <c r="B284" s="94"/>
      <c r="C284" s="94"/>
      <c r="D284" s="94"/>
      <c r="E284" s="94"/>
      <c r="F284" s="94"/>
      <c r="G284" s="94"/>
      <c r="H284" s="93"/>
      <c r="I284" s="93"/>
      <c r="J284" s="93"/>
      <c r="K284" s="93"/>
      <c r="L284" s="93"/>
      <c r="M284" s="93"/>
      <c r="N284" s="93"/>
    </row>
    <row r="285" spans="2:14">
      <c r="B285" s="94"/>
      <c r="C285" s="94"/>
      <c r="D285" s="94"/>
      <c r="E285" s="94"/>
      <c r="F285" s="94"/>
      <c r="G285" s="94"/>
      <c r="H285" s="93"/>
      <c r="I285" s="93"/>
      <c r="J285" s="93"/>
      <c r="K285" s="93"/>
      <c r="L285" s="93"/>
      <c r="M285" s="93"/>
      <c r="N285" s="93"/>
    </row>
    <row r="286" spans="2:14">
      <c r="B286" s="94"/>
      <c r="C286" s="94"/>
      <c r="D286" s="94"/>
      <c r="E286" s="94"/>
      <c r="F286" s="94"/>
      <c r="G286" s="94"/>
      <c r="H286" s="93"/>
      <c r="I286" s="93"/>
      <c r="J286" s="93"/>
      <c r="K286" s="93"/>
      <c r="L286" s="93"/>
      <c r="M286" s="93"/>
      <c r="N286" s="93"/>
    </row>
    <row r="287" spans="2:14">
      <c r="B287" s="94"/>
      <c r="C287" s="94"/>
      <c r="D287" s="94"/>
      <c r="E287" s="94"/>
      <c r="F287" s="94"/>
      <c r="G287" s="94"/>
      <c r="H287" s="93"/>
      <c r="I287" s="93"/>
      <c r="J287" s="93"/>
      <c r="K287" s="93"/>
      <c r="L287" s="93"/>
      <c r="M287" s="93"/>
      <c r="N287" s="93"/>
    </row>
    <row r="288" spans="2:14">
      <c r="B288" s="94"/>
      <c r="C288" s="94"/>
      <c r="D288" s="94"/>
      <c r="E288" s="94"/>
      <c r="F288" s="94"/>
      <c r="G288" s="94"/>
      <c r="H288" s="93"/>
      <c r="I288" s="93"/>
      <c r="J288" s="93"/>
      <c r="K288" s="93"/>
      <c r="L288" s="93"/>
      <c r="M288" s="93"/>
      <c r="N288" s="93"/>
    </row>
    <row r="289" spans="2:14">
      <c r="B289" s="94"/>
      <c r="C289" s="94"/>
      <c r="D289" s="94"/>
      <c r="E289" s="94"/>
      <c r="F289" s="94"/>
      <c r="G289" s="94"/>
      <c r="H289" s="93"/>
      <c r="I289" s="93"/>
      <c r="J289" s="93"/>
      <c r="K289" s="93"/>
      <c r="L289" s="93"/>
      <c r="M289" s="93"/>
      <c r="N289" s="93"/>
    </row>
    <row r="290" spans="2:14">
      <c r="B290" s="94"/>
      <c r="C290" s="94"/>
      <c r="D290" s="94"/>
      <c r="E290" s="94"/>
      <c r="F290" s="94"/>
      <c r="G290" s="94"/>
      <c r="H290" s="93"/>
      <c r="I290" s="93"/>
      <c r="J290" s="93"/>
      <c r="K290" s="93"/>
      <c r="L290" s="93"/>
      <c r="M290" s="93"/>
      <c r="N290" s="93"/>
    </row>
    <row r="291" spans="2:14">
      <c r="B291" s="94"/>
      <c r="C291" s="94"/>
      <c r="D291" s="94"/>
      <c r="E291" s="94"/>
      <c r="F291" s="94"/>
      <c r="G291" s="94"/>
      <c r="H291" s="93"/>
      <c r="I291" s="93"/>
      <c r="J291" s="93"/>
      <c r="K291" s="93"/>
      <c r="L291" s="93"/>
      <c r="M291" s="93"/>
      <c r="N291" s="93"/>
    </row>
    <row r="292" spans="2:14">
      <c r="B292" s="94"/>
      <c r="C292" s="94"/>
      <c r="D292" s="94"/>
      <c r="E292" s="94"/>
      <c r="F292" s="94"/>
      <c r="G292" s="94"/>
      <c r="H292" s="93"/>
      <c r="I292" s="93"/>
      <c r="J292" s="93"/>
      <c r="K292" s="93"/>
      <c r="L292" s="93"/>
      <c r="M292" s="93"/>
      <c r="N292" s="93"/>
    </row>
    <row r="293" spans="2:14">
      <c r="B293" s="94"/>
      <c r="C293" s="94"/>
      <c r="D293" s="94"/>
      <c r="E293" s="94"/>
      <c r="F293" s="94"/>
      <c r="G293" s="94"/>
      <c r="H293" s="93"/>
      <c r="I293" s="93"/>
      <c r="J293" s="93"/>
      <c r="K293" s="93"/>
      <c r="L293" s="93"/>
      <c r="M293" s="93"/>
      <c r="N293" s="93"/>
    </row>
    <row r="294" spans="2:14">
      <c r="B294" s="94"/>
      <c r="C294" s="94"/>
      <c r="D294" s="94"/>
      <c r="E294" s="94"/>
      <c r="F294" s="94"/>
      <c r="G294" s="94"/>
      <c r="H294" s="93"/>
      <c r="I294" s="93"/>
      <c r="J294" s="93"/>
      <c r="K294" s="93"/>
      <c r="L294" s="93"/>
      <c r="M294" s="93"/>
      <c r="N294" s="93"/>
    </row>
    <row r="295" spans="2:14">
      <c r="B295" s="94"/>
      <c r="C295" s="94"/>
      <c r="D295" s="94"/>
      <c r="E295" s="94"/>
      <c r="F295" s="94"/>
      <c r="G295" s="94"/>
      <c r="H295" s="93"/>
      <c r="I295" s="93"/>
      <c r="J295" s="93"/>
      <c r="K295" s="93"/>
      <c r="L295" s="93"/>
      <c r="M295" s="93"/>
      <c r="N295" s="93"/>
    </row>
    <row r="296" spans="2:14">
      <c r="B296" s="94"/>
      <c r="C296" s="94"/>
      <c r="D296" s="94"/>
      <c r="E296" s="94"/>
      <c r="F296" s="94"/>
      <c r="G296" s="94"/>
      <c r="H296" s="93"/>
      <c r="I296" s="93"/>
      <c r="J296" s="93"/>
      <c r="K296" s="93"/>
      <c r="L296" s="93"/>
      <c r="M296" s="93"/>
      <c r="N296" s="93"/>
    </row>
    <row r="297" spans="2:14">
      <c r="B297" s="94"/>
      <c r="C297" s="94"/>
      <c r="D297" s="94"/>
      <c r="E297" s="94"/>
      <c r="F297" s="94"/>
      <c r="G297" s="94"/>
      <c r="H297" s="93"/>
      <c r="I297" s="93"/>
      <c r="J297" s="93"/>
      <c r="K297" s="93"/>
      <c r="L297" s="93"/>
      <c r="M297" s="93"/>
      <c r="N297" s="93"/>
    </row>
    <row r="298" spans="2:14">
      <c r="B298" s="94"/>
      <c r="C298" s="94"/>
      <c r="D298" s="94"/>
      <c r="E298" s="94"/>
      <c r="F298" s="94"/>
      <c r="G298" s="94"/>
      <c r="H298" s="93"/>
      <c r="I298" s="93"/>
      <c r="J298" s="93"/>
      <c r="K298" s="93"/>
      <c r="L298" s="93"/>
      <c r="M298" s="93"/>
      <c r="N298" s="93"/>
    </row>
    <row r="299" spans="2:14">
      <c r="B299" s="94"/>
      <c r="C299" s="94"/>
      <c r="D299" s="94"/>
      <c r="E299" s="94"/>
      <c r="F299" s="94"/>
      <c r="G299" s="94"/>
      <c r="H299" s="93"/>
      <c r="I299" s="93"/>
      <c r="J299" s="93"/>
      <c r="K299" s="93"/>
      <c r="L299" s="93"/>
      <c r="M299" s="93"/>
      <c r="N299" s="93"/>
    </row>
    <row r="300" spans="2:14">
      <c r="B300" s="94"/>
      <c r="C300" s="94"/>
      <c r="D300" s="94"/>
      <c r="E300" s="94"/>
      <c r="F300" s="94"/>
      <c r="G300" s="94"/>
      <c r="H300" s="93"/>
      <c r="I300" s="93"/>
      <c r="J300" s="93"/>
      <c r="K300" s="93"/>
      <c r="L300" s="93"/>
      <c r="M300" s="93"/>
      <c r="N300" s="93"/>
    </row>
    <row r="301" spans="2:14">
      <c r="B301" s="94"/>
      <c r="C301" s="94"/>
      <c r="D301" s="94"/>
      <c r="E301" s="94"/>
      <c r="F301" s="94"/>
      <c r="G301" s="94"/>
      <c r="H301" s="93"/>
      <c r="I301" s="93"/>
      <c r="J301" s="93"/>
      <c r="K301" s="93"/>
      <c r="L301" s="93"/>
      <c r="M301" s="93"/>
      <c r="N301" s="93"/>
    </row>
    <row r="302" spans="2:14">
      <c r="B302" s="94"/>
      <c r="C302" s="94"/>
      <c r="D302" s="94"/>
      <c r="E302" s="94"/>
      <c r="F302" s="94"/>
      <c r="G302" s="94"/>
      <c r="H302" s="93"/>
      <c r="I302" s="93"/>
      <c r="J302" s="93"/>
      <c r="K302" s="93"/>
      <c r="L302" s="93"/>
      <c r="M302" s="93"/>
      <c r="N302" s="93"/>
    </row>
    <row r="303" spans="2:14">
      <c r="B303" s="94"/>
      <c r="C303" s="94"/>
      <c r="D303" s="94"/>
      <c r="E303" s="94"/>
      <c r="F303" s="94"/>
      <c r="G303" s="94"/>
      <c r="H303" s="93"/>
      <c r="I303" s="93"/>
      <c r="J303" s="93"/>
      <c r="K303" s="93"/>
      <c r="L303" s="93"/>
      <c r="M303" s="93"/>
      <c r="N303" s="93"/>
    </row>
    <row r="304" spans="2:14">
      <c r="B304" s="94"/>
      <c r="C304" s="94"/>
      <c r="D304" s="94"/>
      <c r="E304" s="94"/>
      <c r="F304" s="94"/>
      <c r="G304" s="94"/>
      <c r="H304" s="93"/>
      <c r="I304" s="93"/>
      <c r="J304" s="93"/>
      <c r="K304" s="93"/>
      <c r="L304" s="93"/>
      <c r="M304" s="93"/>
      <c r="N304" s="93"/>
    </row>
    <row r="305" spans="2:14">
      <c r="B305" s="94"/>
      <c r="C305" s="94"/>
      <c r="D305" s="94"/>
      <c r="E305" s="94"/>
      <c r="F305" s="94"/>
      <c r="G305" s="94"/>
      <c r="H305" s="93"/>
      <c r="I305" s="93"/>
      <c r="J305" s="93"/>
      <c r="K305" s="93"/>
      <c r="L305" s="93"/>
      <c r="M305" s="93"/>
      <c r="N305" s="93"/>
    </row>
    <row r="306" spans="2:14">
      <c r="B306" s="94"/>
      <c r="C306" s="94"/>
      <c r="D306" s="94"/>
      <c r="E306" s="94"/>
      <c r="F306" s="94"/>
      <c r="G306" s="94"/>
      <c r="H306" s="93"/>
      <c r="I306" s="93"/>
      <c r="J306" s="93"/>
      <c r="K306" s="93"/>
      <c r="L306" s="93"/>
      <c r="M306" s="93"/>
      <c r="N306" s="93"/>
    </row>
    <row r="307" spans="2:14">
      <c r="B307" s="94"/>
      <c r="C307" s="94"/>
      <c r="D307" s="94"/>
      <c r="E307" s="94"/>
      <c r="F307" s="94"/>
      <c r="G307" s="94"/>
      <c r="H307" s="93"/>
      <c r="I307" s="93"/>
      <c r="J307" s="93"/>
      <c r="K307" s="93"/>
      <c r="L307" s="93"/>
      <c r="M307" s="93"/>
      <c r="N307" s="93"/>
    </row>
    <row r="308" spans="2:14">
      <c r="B308" s="94"/>
      <c r="C308" s="94"/>
      <c r="D308" s="94"/>
      <c r="E308" s="94"/>
      <c r="F308" s="94"/>
      <c r="G308" s="94"/>
      <c r="H308" s="93"/>
      <c r="I308" s="93"/>
      <c r="J308" s="93"/>
      <c r="K308" s="93"/>
      <c r="L308" s="93"/>
      <c r="M308" s="93"/>
      <c r="N308" s="93"/>
    </row>
    <row r="309" spans="2:14">
      <c r="B309" s="94"/>
      <c r="C309" s="94"/>
      <c r="D309" s="94"/>
      <c r="E309" s="94"/>
      <c r="F309" s="94"/>
      <c r="G309" s="94"/>
      <c r="H309" s="93"/>
      <c r="I309" s="93"/>
      <c r="J309" s="93"/>
      <c r="K309" s="93"/>
      <c r="L309" s="93"/>
      <c r="M309" s="93"/>
      <c r="N309" s="93"/>
    </row>
    <row r="310" spans="2:14">
      <c r="B310" s="94"/>
      <c r="C310" s="94"/>
      <c r="D310" s="94"/>
      <c r="E310" s="94"/>
      <c r="F310" s="94"/>
      <c r="G310" s="94"/>
      <c r="H310" s="93"/>
      <c r="I310" s="93"/>
      <c r="J310" s="93"/>
      <c r="K310" s="93"/>
      <c r="L310" s="93"/>
      <c r="M310" s="93"/>
      <c r="N310" s="93"/>
    </row>
    <row r="311" spans="2:14">
      <c r="B311" s="94"/>
      <c r="C311" s="94"/>
      <c r="D311" s="94"/>
      <c r="E311" s="94"/>
      <c r="F311" s="94"/>
      <c r="G311" s="94"/>
      <c r="H311" s="93"/>
      <c r="I311" s="93"/>
      <c r="J311" s="93"/>
      <c r="K311" s="93"/>
      <c r="L311" s="93"/>
      <c r="M311" s="93"/>
      <c r="N311" s="93"/>
    </row>
    <row r="312" spans="2:14">
      <c r="B312" s="94"/>
      <c r="C312" s="94"/>
      <c r="D312" s="94"/>
      <c r="E312" s="94"/>
      <c r="F312" s="94"/>
      <c r="G312" s="94"/>
      <c r="H312" s="93"/>
      <c r="I312" s="93"/>
      <c r="J312" s="93"/>
      <c r="K312" s="93"/>
      <c r="L312" s="93"/>
      <c r="M312" s="93"/>
      <c r="N312" s="93"/>
    </row>
    <row r="313" spans="2:14">
      <c r="B313" s="94"/>
      <c r="C313" s="94"/>
      <c r="D313" s="94"/>
      <c r="E313" s="94"/>
      <c r="F313" s="94"/>
      <c r="G313" s="94"/>
      <c r="H313" s="93"/>
      <c r="I313" s="93"/>
      <c r="J313" s="93"/>
      <c r="K313" s="93"/>
      <c r="L313" s="93"/>
      <c r="M313" s="93"/>
      <c r="N313" s="93"/>
    </row>
    <row r="314" spans="2:14">
      <c r="B314" s="94"/>
      <c r="C314" s="94"/>
      <c r="D314" s="94"/>
      <c r="E314" s="94"/>
      <c r="F314" s="94"/>
      <c r="G314" s="94"/>
      <c r="H314" s="93"/>
      <c r="I314" s="93"/>
      <c r="J314" s="93"/>
      <c r="K314" s="93"/>
      <c r="L314" s="93"/>
      <c r="M314" s="93"/>
      <c r="N314" s="93"/>
    </row>
    <row r="315" spans="2:14">
      <c r="B315" s="94"/>
      <c r="C315" s="94"/>
      <c r="D315" s="94"/>
      <c r="E315" s="94"/>
      <c r="F315" s="94"/>
      <c r="G315" s="94"/>
      <c r="H315" s="93"/>
      <c r="I315" s="93"/>
      <c r="J315" s="93"/>
      <c r="K315" s="93"/>
      <c r="L315" s="93"/>
      <c r="M315" s="93"/>
      <c r="N315" s="93"/>
    </row>
    <row r="316" spans="2:14">
      <c r="B316" s="94"/>
      <c r="C316" s="94"/>
      <c r="D316" s="94"/>
      <c r="E316" s="94"/>
      <c r="F316" s="94"/>
      <c r="G316" s="94"/>
      <c r="H316" s="93"/>
      <c r="I316" s="93"/>
      <c r="J316" s="93"/>
      <c r="K316" s="93"/>
      <c r="L316" s="93"/>
      <c r="M316" s="93"/>
      <c r="N316" s="93"/>
    </row>
    <row r="317" spans="2:14">
      <c r="B317" s="94"/>
      <c r="C317" s="94"/>
      <c r="D317" s="94"/>
      <c r="E317" s="94"/>
      <c r="F317" s="94"/>
      <c r="G317" s="94"/>
      <c r="H317" s="93"/>
      <c r="I317" s="93"/>
      <c r="J317" s="93"/>
      <c r="K317" s="93"/>
      <c r="L317" s="93"/>
      <c r="M317" s="93"/>
      <c r="N317" s="93"/>
    </row>
    <row r="318" spans="2:14">
      <c r="B318" s="94"/>
      <c r="C318" s="94"/>
      <c r="D318" s="94"/>
      <c r="E318" s="94"/>
      <c r="F318" s="94"/>
      <c r="G318" s="94"/>
      <c r="H318" s="93"/>
      <c r="I318" s="93"/>
      <c r="J318" s="93"/>
      <c r="K318" s="93"/>
      <c r="L318" s="93"/>
      <c r="M318" s="93"/>
      <c r="N318" s="93"/>
    </row>
    <row r="319" spans="2:14">
      <c r="B319" s="94"/>
      <c r="C319" s="94"/>
      <c r="D319" s="94"/>
      <c r="E319" s="94"/>
      <c r="F319" s="94"/>
      <c r="G319" s="94"/>
      <c r="H319" s="93"/>
      <c r="I319" s="93"/>
      <c r="J319" s="93"/>
      <c r="K319" s="93"/>
      <c r="L319" s="93"/>
      <c r="M319" s="93"/>
      <c r="N319" s="93"/>
    </row>
    <row r="320" spans="2:14">
      <c r="B320" s="94"/>
      <c r="C320" s="94"/>
      <c r="D320" s="94"/>
      <c r="E320" s="94"/>
      <c r="F320" s="94"/>
      <c r="G320" s="94"/>
      <c r="H320" s="93"/>
      <c r="I320" s="93"/>
      <c r="J320" s="93"/>
      <c r="K320" s="93"/>
      <c r="L320" s="93"/>
      <c r="M320" s="93"/>
      <c r="N320" s="93"/>
    </row>
    <row r="321" spans="2:14">
      <c r="B321" s="94"/>
      <c r="C321" s="94"/>
      <c r="D321" s="94"/>
      <c r="E321" s="94"/>
      <c r="F321" s="94"/>
      <c r="G321" s="94"/>
      <c r="H321" s="93"/>
      <c r="I321" s="93"/>
      <c r="J321" s="93"/>
      <c r="K321" s="93"/>
      <c r="L321" s="93"/>
      <c r="M321" s="93"/>
      <c r="N321" s="93"/>
    </row>
    <row r="322" spans="2:14">
      <c r="B322" s="94"/>
      <c r="C322" s="94"/>
      <c r="D322" s="94"/>
      <c r="E322" s="94"/>
      <c r="F322" s="94"/>
      <c r="G322" s="94"/>
      <c r="H322" s="93"/>
      <c r="I322" s="93"/>
      <c r="J322" s="93"/>
      <c r="K322" s="93"/>
      <c r="L322" s="93"/>
      <c r="M322" s="93"/>
      <c r="N322" s="93"/>
    </row>
    <row r="323" spans="2:14">
      <c r="B323" s="94"/>
      <c r="C323" s="94"/>
      <c r="D323" s="94"/>
      <c r="E323" s="94"/>
      <c r="F323" s="94"/>
      <c r="G323" s="94"/>
      <c r="H323" s="93"/>
      <c r="I323" s="93"/>
      <c r="J323" s="93"/>
      <c r="K323" s="93"/>
      <c r="L323" s="93"/>
      <c r="M323" s="93"/>
      <c r="N323" s="93"/>
    </row>
    <row r="324" spans="2:14">
      <c r="B324" s="94"/>
      <c r="C324" s="94"/>
      <c r="D324" s="94"/>
      <c r="E324" s="94"/>
      <c r="F324" s="94"/>
      <c r="G324" s="94"/>
      <c r="H324" s="93"/>
      <c r="I324" s="93"/>
      <c r="J324" s="93"/>
      <c r="K324" s="93"/>
      <c r="L324" s="93"/>
      <c r="M324" s="93"/>
      <c r="N324" s="93"/>
    </row>
    <row r="325" spans="2:14">
      <c r="B325" s="94"/>
      <c r="C325" s="94"/>
      <c r="D325" s="94"/>
      <c r="E325" s="94"/>
      <c r="F325" s="94"/>
      <c r="G325" s="94"/>
      <c r="H325" s="93"/>
      <c r="I325" s="93"/>
      <c r="J325" s="93"/>
      <c r="K325" s="93"/>
      <c r="L325" s="93"/>
      <c r="M325" s="93"/>
      <c r="N325" s="93"/>
    </row>
    <row r="326" spans="2:14">
      <c r="B326" s="94"/>
      <c r="C326" s="94"/>
      <c r="D326" s="94"/>
      <c r="E326" s="94"/>
      <c r="F326" s="94"/>
      <c r="G326" s="94"/>
      <c r="H326" s="93"/>
      <c r="I326" s="93"/>
      <c r="J326" s="93"/>
      <c r="K326" s="93"/>
      <c r="L326" s="93"/>
      <c r="M326" s="93"/>
      <c r="N326" s="93"/>
    </row>
    <row r="327" spans="2:14">
      <c r="B327" s="94"/>
      <c r="C327" s="94"/>
      <c r="D327" s="94"/>
      <c r="E327" s="94"/>
      <c r="F327" s="94"/>
      <c r="G327" s="94"/>
      <c r="H327" s="93"/>
      <c r="I327" s="93"/>
      <c r="J327" s="93"/>
      <c r="K327" s="93"/>
      <c r="L327" s="93"/>
      <c r="M327" s="93"/>
      <c r="N327" s="93"/>
    </row>
    <row r="328" spans="2:14">
      <c r="B328" s="94"/>
      <c r="C328" s="94"/>
      <c r="D328" s="94"/>
      <c r="E328" s="94"/>
      <c r="F328" s="94"/>
      <c r="G328" s="94"/>
      <c r="H328" s="93"/>
      <c r="I328" s="93"/>
      <c r="J328" s="93"/>
      <c r="K328" s="93"/>
      <c r="L328" s="93"/>
      <c r="M328" s="93"/>
      <c r="N328" s="93"/>
    </row>
    <row r="329" spans="2:14">
      <c r="B329" s="94"/>
      <c r="C329" s="94"/>
      <c r="D329" s="94"/>
      <c r="E329" s="94"/>
      <c r="F329" s="94"/>
      <c r="G329" s="94"/>
      <c r="H329" s="93"/>
      <c r="I329" s="93"/>
      <c r="J329" s="93"/>
      <c r="K329" s="93"/>
      <c r="L329" s="93"/>
      <c r="M329" s="93"/>
      <c r="N329" s="93"/>
    </row>
    <row r="330" spans="2:14">
      <c r="B330" s="94"/>
      <c r="C330" s="94"/>
      <c r="D330" s="94"/>
      <c r="E330" s="94"/>
      <c r="F330" s="94"/>
      <c r="G330" s="94"/>
      <c r="H330" s="93"/>
      <c r="I330" s="93"/>
      <c r="J330" s="93"/>
      <c r="K330" s="93"/>
      <c r="L330" s="93"/>
      <c r="M330" s="93"/>
      <c r="N330" s="93"/>
    </row>
    <row r="331" spans="2:14">
      <c r="B331" s="94"/>
      <c r="C331" s="94"/>
      <c r="D331" s="94"/>
      <c r="E331" s="94"/>
      <c r="F331" s="94"/>
      <c r="G331" s="94"/>
      <c r="H331" s="93"/>
      <c r="I331" s="93"/>
      <c r="J331" s="93"/>
      <c r="K331" s="93"/>
      <c r="L331" s="93"/>
      <c r="M331" s="93"/>
      <c r="N331" s="93"/>
    </row>
    <row r="332" spans="2:14">
      <c r="B332" s="94"/>
      <c r="C332" s="94"/>
      <c r="D332" s="94"/>
      <c r="E332" s="94"/>
      <c r="F332" s="94"/>
      <c r="G332" s="94"/>
      <c r="H332" s="93"/>
      <c r="I332" s="93"/>
      <c r="J332" s="93"/>
      <c r="K332" s="93"/>
      <c r="L332" s="93"/>
      <c r="M332" s="93"/>
      <c r="N332" s="93"/>
    </row>
    <row r="333" spans="2:14">
      <c r="B333" s="94"/>
      <c r="C333" s="94"/>
      <c r="D333" s="94"/>
      <c r="E333" s="94"/>
      <c r="F333" s="94"/>
      <c r="G333" s="94"/>
      <c r="H333" s="93"/>
      <c r="I333" s="93"/>
      <c r="J333" s="93"/>
      <c r="K333" s="93"/>
      <c r="L333" s="93"/>
      <c r="M333" s="93"/>
      <c r="N333" s="93"/>
    </row>
    <row r="334" spans="2:14">
      <c r="B334" s="94"/>
      <c r="C334" s="94"/>
      <c r="D334" s="94"/>
      <c r="E334" s="94"/>
      <c r="F334" s="94"/>
      <c r="G334" s="94"/>
      <c r="H334" s="93"/>
      <c r="I334" s="93"/>
      <c r="J334" s="93"/>
      <c r="K334" s="93"/>
      <c r="L334" s="93"/>
      <c r="M334" s="93"/>
      <c r="N334" s="93"/>
    </row>
    <row r="335" spans="2:14">
      <c r="B335" s="94"/>
      <c r="C335" s="94"/>
      <c r="D335" s="94"/>
      <c r="E335" s="94"/>
      <c r="F335" s="94"/>
      <c r="G335" s="94"/>
      <c r="H335" s="93"/>
      <c r="I335" s="93"/>
      <c r="J335" s="93"/>
      <c r="K335" s="93"/>
      <c r="L335" s="93"/>
      <c r="M335" s="93"/>
      <c r="N335" s="93"/>
    </row>
    <row r="336" spans="2:14">
      <c r="B336" s="94"/>
      <c r="C336" s="94"/>
      <c r="D336" s="94"/>
      <c r="E336" s="94"/>
      <c r="F336" s="94"/>
      <c r="G336" s="94"/>
      <c r="H336" s="93"/>
      <c r="I336" s="93"/>
      <c r="J336" s="93"/>
      <c r="K336" s="93"/>
      <c r="L336" s="93"/>
      <c r="M336" s="93"/>
      <c r="N336" s="93"/>
    </row>
    <row r="337" spans="2:14">
      <c r="B337" s="94"/>
      <c r="C337" s="94"/>
      <c r="D337" s="94"/>
      <c r="E337" s="94"/>
      <c r="F337" s="94"/>
      <c r="G337" s="94"/>
      <c r="H337" s="93"/>
      <c r="I337" s="93"/>
      <c r="J337" s="93"/>
      <c r="K337" s="93"/>
      <c r="L337" s="93"/>
      <c r="M337" s="93"/>
      <c r="N337" s="93"/>
    </row>
    <row r="338" spans="2:14">
      <c r="B338" s="94"/>
      <c r="C338" s="94"/>
      <c r="D338" s="94"/>
      <c r="E338" s="94"/>
      <c r="F338" s="94"/>
      <c r="G338" s="94"/>
      <c r="H338" s="93"/>
      <c r="I338" s="93"/>
      <c r="J338" s="93"/>
      <c r="K338" s="93"/>
      <c r="L338" s="93"/>
      <c r="M338" s="93"/>
      <c r="N338" s="93"/>
    </row>
    <row r="339" spans="2:14">
      <c r="B339" s="94"/>
      <c r="C339" s="94"/>
      <c r="D339" s="94"/>
      <c r="E339" s="94"/>
      <c r="F339" s="94"/>
      <c r="G339" s="94"/>
      <c r="H339" s="93"/>
      <c r="I339" s="93"/>
      <c r="J339" s="93"/>
      <c r="K339" s="93"/>
      <c r="L339" s="93"/>
      <c r="M339" s="93"/>
      <c r="N339" s="93"/>
    </row>
    <row r="340" spans="2:14">
      <c r="B340" s="94"/>
      <c r="C340" s="94"/>
      <c r="D340" s="94"/>
      <c r="E340" s="94"/>
      <c r="F340" s="94"/>
      <c r="G340" s="94"/>
      <c r="H340" s="93"/>
      <c r="I340" s="93"/>
      <c r="J340" s="93"/>
      <c r="K340" s="93"/>
      <c r="L340" s="93"/>
      <c r="M340" s="93"/>
      <c r="N340" s="93"/>
    </row>
    <row r="341" spans="2:14">
      <c r="B341" s="94"/>
      <c r="C341" s="94"/>
      <c r="D341" s="94"/>
      <c r="E341" s="94"/>
      <c r="F341" s="94"/>
      <c r="G341" s="94"/>
      <c r="H341" s="93"/>
      <c r="I341" s="93"/>
      <c r="J341" s="93"/>
      <c r="K341" s="93"/>
      <c r="L341" s="93"/>
      <c r="M341" s="93"/>
      <c r="N341" s="93"/>
    </row>
    <row r="342" spans="2:14">
      <c r="B342" s="94"/>
      <c r="C342" s="94"/>
      <c r="D342" s="94"/>
      <c r="E342" s="94"/>
      <c r="F342" s="94"/>
      <c r="G342" s="94"/>
      <c r="H342" s="93"/>
      <c r="I342" s="93"/>
      <c r="J342" s="93"/>
      <c r="K342" s="93"/>
      <c r="L342" s="93"/>
      <c r="M342" s="93"/>
      <c r="N342" s="93"/>
    </row>
    <row r="343" spans="2:14">
      <c r="B343" s="94"/>
      <c r="C343" s="94"/>
      <c r="D343" s="94"/>
      <c r="E343" s="94"/>
      <c r="F343" s="94"/>
      <c r="G343" s="94"/>
      <c r="H343" s="93"/>
      <c r="I343" s="93"/>
      <c r="J343" s="93"/>
      <c r="K343" s="93"/>
      <c r="L343" s="93"/>
      <c r="M343" s="93"/>
      <c r="N343" s="93"/>
    </row>
    <row r="344" spans="2:14">
      <c r="B344" s="94"/>
      <c r="C344" s="94"/>
      <c r="D344" s="94"/>
      <c r="E344" s="94"/>
      <c r="F344" s="94"/>
      <c r="G344" s="94"/>
      <c r="H344" s="93"/>
      <c r="I344" s="93"/>
      <c r="J344" s="93"/>
      <c r="K344" s="93"/>
      <c r="L344" s="93"/>
      <c r="M344" s="93"/>
      <c r="N344" s="93"/>
    </row>
    <row r="345" spans="2:14">
      <c r="B345" s="94"/>
      <c r="C345" s="94"/>
      <c r="D345" s="94"/>
      <c r="E345" s="94"/>
      <c r="F345" s="94"/>
      <c r="G345" s="94"/>
      <c r="H345" s="93"/>
      <c r="I345" s="93"/>
      <c r="J345" s="93"/>
      <c r="K345" s="93"/>
      <c r="L345" s="93"/>
      <c r="M345" s="93"/>
      <c r="N345" s="93"/>
    </row>
    <row r="346" spans="2:14">
      <c r="B346" s="94"/>
      <c r="C346" s="94"/>
      <c r="D346" s="94"/>
      <c r="E346" s="94"/>
      <c r="F346" s="94"/>
      <c r="G346" s="94"/>
      <c r="H346" s="93"/>
      <c r="I346" s="93"/>
      <c r="J346" s="93"/>
      <c r="K346" s="93"/>
      <c r="L346" s="93"/>
      <c r="M346" s="93"/>
      <c r="N346" s="93"/>
    </row>
    <row r="347" spans="2:14">
      <c r="B347" s="94"/>
      <c r="C347" s="94"/>
      <c r="D347" s="94"/>
      <c r="E347" s="94"/>
      <c r="F347" s="94"/>
      <c r="G347" s="94"/>
      <c r="H347" s="93"/>
      <c r="I347" s="93"/>
      <c r="J347" s="93"/>
      <c r="K347" s="93"/>
      <c r="L347" s="93"/>
      <c r="M347" s="93"/>
      <c r="N347" s="93"/>
    </row>
    <row r="348" spans="2:14">
      <c r="B348" s="94"/>
      <c r="C348" s="94"/>
      <c r="D348" s="94"/>
      <c r="E348" s="94"/>
      <c r="F348" s="94"/>
      <c r="G348" s="94"/>
      <c r="H348" s="93"/>
      <c r="I348" s="93"/>
      <c r="J348" s="93"/>
      <c r="K348" s="93"/>
      <c r="L348" s="93"/>
      <c r="M348" s="93"/>
      <c r="N348" s="93"/>
    </row>
    <row r="349" spans="2:14">
      <c r="B349" s="94"/>
      <c r="C349" s="94"/>
      <c r="D349" s="94"/>
      <c r="E349" s="94"/>
      <c r="F349" s="94"/>
      <c r="G349" s="94"/>
      <c r="H349" s="93"/>
      <c r="I349" s="93"/>
      <c r="J349" s="93"/>
      <c r="K349" s="93"/>
      <c r="L349" s="93"/>
      <c r="M349" s="93"/>
      <c r="N349" s="93"/>
    </row>
    <row r="350" spans="2:14">
      <c r="B350" s="94"/>
      <c r="C350" s="94"/>
      <c r="D350" s="94"/>
      <c r="E350" s="94"/>
      <c r="F350" s="94"/>
      <c r="G350" s="94"/>
      <c r="H350" s="93"/>
      <c r="I350" s="93"/>
      <c r="J350" s="93"/>
      <c r="K350" s="93"/>
      <c r="L350" s="93"/>
      <c r="M350" s="93"/>
      <c r="N350" s="93"/>
    </row>
    <row r="351" spans="2:14">
      <c r="B351" s="94"/>
      <c r="C351" s="94"/>
      <c r="D351" s="94"/>
      <c r="E351" s="94"/>
      <c r="F351" s="94"/>
      <c r="G351" s="94"/>
      <c r="H351" s="93"/>
      <c r="I351" s="93"/>
      <c r="J351" s="93"/>
      <c r="K351" s="93"/>
      <c r="L351" s="93"/>
      <c r="M351" s="93"/>
      <c r="N351" s="93"/>
    </row>
    <row r="352" spans="2:14">
      <c r="B352" s="94"/>
      <c r="C352" s="94"/>
      <c r="D352" s="94"/>
      <c r="E352" s="94"/>
      <c r="F352" s="94"/>
      <c r="G352" s="94"/>
      <c r="H352" s="93"/>
      <c r="I352" s="93"/>
      <c r="J352" s="93"/>
      <c r="K352" s="93"/>
      <c r="L352" s="93"/>
      <c r="M352" s="93"/>
      <c r="N352" s="93"/>
    </row>
    <row r="353" spans="2:14">
      <c r="B353" s="94"/>
      <c r="C353" s="94"/>
      <c r="D353" s="94"/>
      <c r="E353" s="94"/>
      <c r="F353" s="94"/>
      <c r="G353" s="94"/>
      <c r="H353" s="93"/>
      <c r="I353" s="93"/>
      <c r="J353" s="93"/>
      <c r="K353" s="93"/>
      <c r="L353" s="93"/>
      <c r="M353" s="93"/>
      <c r="N353" s="93"/>
    </row>
    <row r="354" spans="2:14">
      <c r="B354" s="94"/>
      <c r="C354" s="94"/>
      <c r="D354" s="94"/>
      <c r="E354" s="94"/>
      <c r="F354" s="94"/>
      <c r="G354" s="94"/>
      <c r="H354" s="93"/>
      <c r="I354" s="93"/>
      <c r="J354" s="93"/>
      <c r="K354" s="93"/>
      <c r="L354" s="93"/>
      <c r="M354" s="93"/>
      <c r="N354" s="93"/>
    </row>
    <row r="355" spans="2:14">
      <c r="B355" s="94"/>
      <c r="C355" s="94"/>
      <c r="D355" s="94"/>
      <c r="E355" s="94"/>
      <c r="F355" s="94"/>
      <c r="G355" s="94"/>
      <c r="H355" s="93"/>
      <c r="I355" s="93"/>
      <c r="J355" s="93"/>
      <c r="K355" s="93"/>
      <c r="L355" s="93"/>
      <c r="M355" s="93"/>
      <c r="N355" s="93"/>
    </row>
    <row r="356" spans="2:14">
      <c r="B356" s="94"/>
      <c r="C356" s="94"/>
      <c r="D356" s="94"/>
      <c r="E356" s="94"/>
      <c r="F356" s="94"/>
      <c r="G356" s="94"/>
      <c r="H356" s="93"/>
      <c r="I356" s="93"/>
      <c r="J356" s="93"/>
      <c r="K356" s="93"/>
      <c r="L356" s="93"/>
      <c r="M356" s="93"/>
      <c r="N356" s="93"/>
    </row>
    <row r="357" spans="2:14">
      <c r="B357" s="94"/>
      <c r="C357" s="94"/>
      <c r="D357" s="94"/>
      <c r="E357" s="94"/>
      <c r="F357" s="94"/>
      <c r="G357" s="94"/>
      <c r="H357" s="93"/>
      <c r="I357" s="93"/>
      <c r="J357" s="93"/>
      <c r="K357" s="93"/>
      <c r="L357" s="93"/>
      <c r="M357" s="93"/>
      <c r="N357" s="93"/>
    </row>
    <row r="358" spans="2:14">
      <c r="B358" s="94"/>
      <c r="C358" s="94"/>
      <c r="D358" s="94"/>
      <c r="E358" s="94"/>
      <c r="F358" s="94"/>
      <c r="G358" s="94"/>
      <c r="H358" s="93"/>
      <c r="I358" s="93"/>
      <c r="J358" s="93"/>
      <c r="K358" s="93"/>
      <c r="L358" s="93"/>
      <c r="M358" s="93"/>
      <c r="N358" s="93"/>
    </row>
    <row r="359" spans="2:14">
      <c r="B359" s="94"/>
      <c r="C359" s="94"/>
      <c r="D359" s="94"/>
      <c r="E359" s="94"/>
      <c r="F359" s="94"/>
      <c r="G359" s="94"/>
      <c r="H359" s="93"/>
      <c r="I359" s="93"/>
      <c r="J359" s="93"/>
      <c r="K359" s="93"/>
      <c r="L359" s="93"/>
      <c r="M359" s="93"/>
      <c r="N359" s="93"/>
    </row>
    <row r="360" spans="2:14">
      <c r="B360" s="94"/>
      <c r="C360" s="94"/>
      <c r="D360" s="94"/>
      <c r="E360" s="94"/>
      <c r="F360" s="94"/>
      <c r="G360" s="94"/>
      <c r="H360" s="93"/>
      <c r="I360" s="93"/>
      <c r="J360" s="93"/>
      <c r="K360" s="93"/>
      <c r="L360" s="93"/>
      <c r="M360" s="93"/>
      <c r="N360" s="93"/>
    </row>
    <row r="361" spans="2:14">
      <c r="B361" s="94"/>
      <c r="C361" s="94"/>
      <c r="D361" s="94"/>
      <c r="E361" s="94"/>
      <c r="F361" s="94"/>
      <c r="G361" s="94"/>
      <c r="H361" s="93"/>
      <c r="I361" s="93"/>
      <c r="J361" s="93"/>
      <c r="K361" s="93"/>
      <c r="L361" s="93"/>
      <c r="M361" s="93"/>
      <c r="N361" s="93"/>
    </row>
    <row r="362" spans="2:14">
      <c r="B362" s="94"/>
      <c r="C362" s="94"/>
      <c r="D362" s="94"/>
      <c r="E362" s="94"/>
      <c r="F362" s="94"/>
      <c r="G362" s="94"/>
      <c r="H362" s="93"/>
      <c r="I362" s="93"/>
      <c r="J362" s="93"/>
      <c r="K362" s="93"/>
      <c r="L362" s="93"/>
      <c r="M362" s="93"/>
      <c r="N362" s="93"/>
    </row>
    <row r="363" spans="2:14">
      <c r="B363" s="94"/>
      <c r="C363" s="94"/>
      <c r="D363" s="94"/>
      <c r="E363" s="94"/>
      <c r="F363" s="94"/>
      <c r="G363" s="94"/>
      <c r="H363" s="93"/>
      <c r="I363" s="93"/>
      <c r="J363" s="93"/>
      <c r="K363" s="93"/>
      <c r="L363" s="93"/>
      <c r="M363" s="93"/>
      <c r="N363" s="93"/>
    </row>
    <row r="364" spans="2:14">
      <c r="B364" s="94"/>
      <c r="C364" s="94"/>
      <c r="D364" s="94"/>
      <c r="E364" s="94"/>
      <c r="F364" s="94"/>
      <c r="G364" s="94"/>
      <c r="H364" s="93"/>
      <c r="I364" s="93"/>
      <c r="J364" s="93"/>
      <c r="K364" s="93"/>
      <c r="L364" s="93"/>
      <c r="M364" s="93"/>
      <c r="N364" s="93"/>
    </row>
    <row r="365" spans="2:14">
      <c r="B365" s="94"/>
      <c r="C365" s="94"/>
      <c r="D365" s="94"/>
      <c r="E365" s="94"/>
      <c r="F365" s="94"/>
      <c r="G365" s="94"/>
      <c r="H365" s="93"/>
      <c r="I365" s="93"/>
      <c r="J365" s="93"/>
      <c r="K365" s="93"/>
      <c r="L365" s="93"/>
      <c r="M365" s="93"/>
      <c r="N365" s="93"/>
    </row>
    <row r="366" spans="2:14">
      <c r="B366" s="94"/>
      <c r="C366" s="94"/>
      <c r="D366" s="94"/>
      <c r="E366" s="94"/>
      <c r="F366" s="94"/>
      <c r="G366" s="94"/>
      <c r="H366" s="93"/>
      <c r="I366" s="93"/>
      <c r="J366" s="93"/>
      <c r="K366" s="93"/>
      <c r="L366" s="93"/>
      <c r="M366" s="93"/>
      <c r="N366" s="93"/>
    </row>
    <row r="367" spans="2:14">
      <c r="B367" s="94"/>
      <c r="C367" s="94"/>
      <c r="D367" s="94"/>
      <c r="E367" s="94"/>
      <c r="F367" s="94"/>
      <c r="G367" s="94"/>
      <c r="H367" s="93"/>
      <c r="I367" s="93"/>
      <c r="J367" s="93"/>
      <c r="K367" s="93"/>
      <c r="L367" s="93"/>
      <c r="M367" s="93"/>
      <c r="N367" s="93"/>
    </row>
    <row r="368" spans="2:14">
      <c r="B368" s="94"/>
      <c r="C368" s="94"/>
      <c r="D368" s="94"/>
      <c r="E368" s="94"/>
      <c r="F368" s="94"/>
      <c r="G368" s="94"/>
      <c r="H368" s="93"/>
      <c r="I368" s="93"/>
      <c r="J368" s="93"/>
      <c r="K368" s="93"/>
      <c r="L368" s="93"/>
      <c r="M368" s="93"/>
      <c r="N368" s="93"/>
    </row>
    <row r="369" spans="2:14">
      <c r="B369" s="94"/>
      <c r="C369" s="94"/>
      <c r="D369" s="94"/>
      <c r="E369" s="94"/>
      <c r="F369" s="94"/>
      <c r="G369" s="94"/>
      <c r="H369" s="93"/>
      <c r="I369" s="93"/>
      <c r="J369" s="93"/>
      <c r="K369" s="93"/>
      <c r="L369" s="93"/>
      <c r="M369" s="93"/>
      <c r="N369" s="93"/>
    </row>
    <row r="370" spans="2:14">
      <c r="B370" s="94"/>
      <c r="C370" s="94"/>
      <c r="D370" s="94"/>
      <c r="E370" s="94"/>
      <c r="F370" s="94"/>
      <c r="G370" s="94"/>
      <c r="H370" s="93"/>
      <c r="I370" s="93"/>
      <c r="J370" s="93"/>
      <c r="K370" s="93"/>
      <c r="L370" s="93"/>
      <c r="M370" s="93"/>
      <c r="N370" s="93"/>
    </row>
    <row r="371" spans="2:14">
      <c r="B371" s="94"/>
      <c r="C371" s="94"/>
      <c r="D371" s="94"/>
      <c r="E371" s="94"/>
      <c r="F371" s="94"/>
      <c r="G371" s="94"/>
      <c r="H371" s="93"/>
      <c r="I371" s="93"/>
      <c r="J371" s="93"/>
      <c r="K371" s="93"/>
      <c r="L371" s="93"/>
      <c r="M371" s="93"/>
      <c r="N371" s="93"/>
    </row>
    <row r="372" spans="2:14">
      <c r="B372" s="94"/>
      <c r="C372" s="94"/>
      <c r="D372" s="94"/>
      <c r="E372" s="94"/>
      <c r="F372" s="94"/>
      <c r="G372" s="94"/>
      <c r="H372" s="93"/>
      <c r="I372" s="93"/>
      <c r="J372" s="93"/>
      <c r="K372" s="93"/>
      <c r="L372" s="93"/>
      <c r="M372" s="93"/>
      <c r="N372" s="93"/>
    </row>
    <row r="373" spans="2:14">
      <c r="B373" s="94"/>
      <c r="C373" s="94"/>
      <c r="D373" s="94"/>
      <c r="E373" s="94"/>
      <c r="F373" s="94"/>
      <c r="G373" s="94"/>
      <c r="H373" s="93"/>
      <c r="I373" s="93"/>
      <c r="J373" s="93"/>
      <c r="K373" s="93"/>
      <c r="L373" s="93"/>
      <c r="M373" s="93"/>
      <c r="N373" s="93"/>
    </row>
    <row r="374" spans="2:14">
      <c r="B374" s="94"/>
      <c r="C374" s="94"/>
      <c r="D374" s="94"/>
      <c r="E374" s="94"/>
      <c r="F374" s="94"/>
      <c r="G374" s="94"/>
      <c r="H374" s="93"/>
      <c r="I374" s="93"/>
      <c r="J374" s="93"/>
      <c r="K374" s="93"/>
      <c r="L374" s="93"/>
      <c r="M374" s="93"/>
      <c r="N374" s="93"/>
    </row>
    <row r="375" spans="2:14">
      <c r="B375" s="94"/>
      <c r="C375" s="94"/>
      <c r="D375" s="94"/>
      <c r="E375" s="94"/>
      <c r="F375" s="94"/>
      <c r="G375" s="94"/>
      <c r="H375" s="93"/>
      <c r="I375" s="93"/>
      <c r="J375" s="93"/>
      <c r="K375" s="93"/>
      <c r="L375" s="93"/>
      <c r="M375" s="93"/>
      <c r="N375" s="93"/>
    </row>
    <row r="376" spans="2:14">
      <c r="B376" s="94"/>
      <c r="C376" s="94"/>
      <c r="D376" s="94"/>
      <c r="E376" s="94"/>
      <c r="F376" s="94"/>
      <c r="G376" s="94"/>
      <c r="H376" s="93"/>
      <c r="I376" s="93"/>
      <c r="J376" s="93"/>
      <c r="K376" s="93"/>
      <c r="L376" s="93"/>
      <c r="M376" s="93"/>
      <c r="N376" s="93"/>
    </row>
    <row r="377" spans="2:14">
      <c r="B377" s="94"/>
      <c r="C377" s="94"/>
      <c r="D377" s="94"/>
      <c r="E377" s="94"/>
      <c r="F377" s="94"/>
      <c r="G377" s="94"/>
      <c r="H377" s="93"/>
      <c r="I377" s="93"/>
      <c r="J377" s="93"/>
      <c r="K377" s="93"/>
      <c r="L377" s="93"/>
      <c r="M377" s="93"/>
      <c r="N377" s="93"/>
    </row>
    <row r="378" spans="2:14">
      <c r="B378" s="94"/>
      <c r="C378" s="94"/>
      <c r="D378" s="94"/>
      <c r="E378" s="94"/>
      <c r="F378" s="94"/>
      <c r="G378" s="94"/>
      <c r="H378" s="93"/>
      <c r="I378" s="93"/>
      <c r="J378" s="93"/>
      <c r="K378" s="93"/>
      <c r="L378" s="93"/>
      <c r="M378" s="93"/>
      <c r="N378" s="93"/>
    </row>
    <row r="379" spans="2:14">
      <c r="B379" s="94"/>
      <c r="C379" s="94"/>
      <c r="D379" s="94"/>
      <c r="E379" s="94"/>
      <c r="F379" s="94"/>
      <c r="G379" s="94"/>
      <c r="H379" s="93"/>
      <c r="I379" s="93"/>
      <c r="J379" s="93"/>
      <c r="K379" s="93"/>
      <c r="L379" s="93"/>
      <c r="M379" s="93"/>
      <c r="N379" s="93"/>
    </row>
    <row r="380" spans="2:14">
      <c r="B380" s="94"/>
      <c r="C380" s="94"/>
      <c r="D380" s="94"/>
      <c r="E380" s="94"/>
      <c r="F380" s="94"/>
      <c r="G380" s="94"/>
      <c r="H380" s="93"/>
      <c r="I380" s="93"/>
      <c r="J380" s="93"/>
      <c r="K380" s="93"/>
      <c r="L380" s="93"/>
      <c r="M380" s="93"/>
      <c r="N380" s="93"/>
    </row>
    <row r="381" spans="2:14">
      <c r="B381" s="94"/>
      <c r="C381" s="94"/>
      <c r="D381" s="94"/>
      <c r="E381" s="94"/>
      <c r="F381" s="94"/>
      <c r="G381" s="94"/>
      <c r="H381" s="93"/>
      <c r="I381" s="93"/>
      <c r="J381" s="93"/>
      <c r="K381" s="93"/>
      <c r="L381" s="93"/>
      <c r="M381" s="93"/>
      <c r="N381" s="93"/>
    </row>
    <row r="382" spans="2:14">
      <c r="B382" s="94"/>
      <c r="C382" s="94"/>
      <c r="D382" s="94"/>
      <c r="E382" s="94"/>
      <c r="F382" s="94"/>
      <c r="G382" s="94"/>
      <c r="H382" s="93"/>
      <c r="I382" s="93"/>
      <c r="J382" s="93"/>
      <c r="K382" s="93"/>
      <c r="L382" s="93"/>
      <c r="M382" s="93"/>
      <c r="N382" s="93"/>
    </row>
    <row r="383" spans="2:14">
      <c r="B383" s="94"/>
      <c r="C383" s="94"/>
      <c r="D383" s="94"/>
      <c r="E383" s="94"/>
      <c r="F383" s="94"/>
      <c r="G383" s="94"/>
      <c r="H383" s="93"/>
      <c r="I383" s="93"/>
      <c r="J383" s="93"/>
      <c r="K383" s="93"/>
      <c r="L383" s="93"/>
      <c r="M383" s="93"/>
      <c r="N383" s="93"/>
    </row>
    <row r="384" spans="2:14">
      <c r="B384" s="94"/>
      <c r="C384" s="94"/>
      <c r="D384" s="94"/>
      <c r="E384" s="94"/>
      <c r="F384" s="94"/>
      <c r="G384" s="94"/>
      <c r="H384" s="93"/>
      <c r="I384" s="93"/>
      <c r="J384" s="93"/>
      <c r="K384" s="93"/>
      <c r="L384" s="93"/>
      <c r="M384" s="93"/>
      <c r="N384" s="93"/>
    </row>
    <row r="385" spans="2:14">
      <c r="B385" s="94"/>
      <c r="C385" s="94"/>
      <c r="D385" s="94"/>
      <c r="E385" s="94"/>
      <c r="F385" s="94"/>
      <c r="G385" s="94"/>
      <c r="H385" s="93"/>
      <c r="I385" s="93"/>
      <c r="J385" s="93"/>
      <c r="K385" s="93"/>
      <c r="L385" s="93"/>
      <c r="M385" s="93"/>
      <c r="N385" s="93"/>
    </row>
    <row r="386" spans="2:14">
      <c r="B386" s="94"/>
      <c r="C386" s="94"/>
      <c r="D386" s="94"/>
      <c r="E386" s="94"/>
      <c r="F386" s="94"/>
      <c r="G386" s="94"/>
      <c r="H386" s="93"/>
      <c r="I386" s="93"/>
      <c r="J386" s="93"/>
      <c r="K386" s="93"/>
      <c r="L386" s="93"/>
      <c r="M386" s="93"/>
      <c r="N386" s="93"/>
    </row>
    <row r="387" spans="2:14">
      <c r="B387" s="94"/>
      <c r="C387" s="94"/>
      <c r="D387" s="94"/>
      <c r="E387" s="94"/>
      <c r="F387" s="94"/>
      <c r="G387" s="94"/>
      <c r="H387" s="93"/>
      <c r="I387" s="93"/>
      <c r="J387" s="93"/>
      <c r="K387" s="93"/>
      <c r="L387" s="93"/>
      <c r="M387" s="93"/>
      <c r="N387" s="93"/>
    </row>
    <row r="388" spans="2:14">
      <c r="B388" s="94"/>
      <c r="C388" s="94"/>
      <c r="D388" s="94"/>
      <c r="E388" s="94"/>
      <c r="F388" s="94"/>
      <c r="G388" s="94"/>
      <c r="H388" s="93"/>
      <c r="I388" s="93"/>
      <c r="J388" s="93"/>
      <c r="K388" s="93"/>
      <c r="L388" s="93"/>
      <c r="M388" s="93"/>
      <c r="N388" s="93"/>
    </row>
    <row r="389" spans="2:14">
      <c r="B389" s="94"/>
      <c r="C389" s="94"/>
      <c r="D389" s="94"/>
      <c r="E389" s="94"/>
      <c r="F389" s="94"/>
      <c r="G389" s="94"/>
      <c r="H389" s="93"/>
      <c r="I389" s="93"/>
      <c r="J389" s="93"/>
      <c r="K389" s="93"/>
      <c r="L389" s="93"/>
      <c r="M389" s="93"/>
      <c r="N389" s="93"/>
    </row>
    <row r="390" spans="2:14">
      <c r="B390" s="94"/>
      <c r="C390" s="94"/>
      <c r="D390" s="94"/>
      <c r="E390" s="94"/>
      <c r="F390" s="94"/>
      <c r="G390" s="94"/>
      <c r="H390" s="93"/>
      <c r="I390" s="93"/>
      <c r="J390" s="93"/>
      <c r="K390" s="93"/>
      <c r="L390" s="93"/>
      <c r="M390" s="93"/>
      <c r="N390" s="93"/>
    </row>
    <row r="391" spans="2:14">
      <c r="B391" s="94"/>
      <c r="C391" s="94"/>
      <c r="D391" s="94"/>
      <c r="E391" s="94"/>
      <c r="F391" s="94"/>
      <c r="G391" s="94"/>
      <c r="H391" s="93"/>
      <c r="I391" s="93"/>
      <c r="J391" s="93"/>
      <c r="K391" s="93"/>
      <c r="L391" s="93"/>
      <c r="M391" s="93"/>
      <c r="N391" s="93"/>
    </row>
    <row r="392" spans="2:14">
      <c r="B392" s="94"/>
      <c r="C392" s="94"/>
      <c r="D392" s="94"/>
      <c r="E392" s="94"/>
      <c r="F392" s="94"/>
      <c r="G392" s="94"/>
      <c r="H392" s="93"/>
      <c r="I392" s="93"/>
      <c r="J392" s="93"/>
      <c r="K392" s="93"/>
      <c r="L392" s="93"/>
      <c r="M392" s="93"/>
      <c r="N392" s="93"/>
    </row>
    <row r="393" spans="2:14">
      <c r="B393" s="94"/>
      <c r="C393" s="94"/>
      <c r="D393" s="94"/>
      <c r="E393" s="94"/>
      <c r="F393" s="94"/>
      <c r="G393" s="94"/>
      <c r="H393" s="93"/>
      <c r="I393" s="93"/>
      <c r="J393" s="93"/>
      <c r="K393" s="93"/>
      <c r="L393" s="93"/>
      <c r="M393" s="93"/>
      <c r="N393" s="93"/>
    </row>
    <row r="394" spans="2:14">
      <c r="B394" s="94"/>
      <c r="C394" s="94"/>
      <c r="D394" s="94"/>
      <c r="E394" s="94"/>
      <c r="F394" s="94"/>
      <c r="G394" s="94"/>
      <c r="H394" s="93"/>
      <c r="I394" s="93"/>
      <c r="J394" s="93"/>
      <c r="K394" s="93"/>
      <c r="L394" s="93"/>
      <c r="M394" s="93"/>
      <c r="N394" s="93"/>
    </row>
    <row r="395" spans="2:14">
      <c r="B395" s="94"/>
      <c r="C395" s="94"/>
      <c r="D395" s="94"/>
      <c r="E395" s="94"/>
      <c r="F395" s="94"/>
      <c r="G395" s="94"/>
      <c r="H395" s="93"/>
      <c r="I395" s="93"/>
      <c r="J395" s="93"/>
      <c r="K395" s="93"/>
      <c r="L395" s="93"/>
      <c r="M395" s="93"/>
      <c r="N395" s="93"/>
    </row>
    <row r="396" spans="2:14">
      <c r="B396" s="94"/>
      <c r="C396" s="94"/>
      <c r="D396" s="94"/>
      <c r="E396" s="94"/>
      <c r="F396" s="94"/>
      <c r="G396" s="94"/>
      <c r="H396" s="93"/>
      <c r="I396" s="93"/>
      <c r="J396" s="93"/>
      <c r="K396" s="93"/>
      <c r="L396" s="93"/>
      <c r="M396" s="93"/>
      <c r="N396" s="93"/>
    </row>
    <row r="397" spans="2:14">
      <c r="B397" s="94"/>
      <c r="C397" s="94"/>
      <c r="D397" s="94"/>
      <c r="E397" s="94"/>
      <c r="F397" s="94"/>
      <c r="G397" s="94"/>
      <c r="H397" s="93"/>
      <c r="I397" s="93"/>
      <c r="J397" s="93"/>
      <c r="K397" s="93"/>
      <c r="L397" s="93"/>
      <c r="M397" s="93"/>
      <c r="N397" s="93"/>
    </row>
    <row r="398" spans="2:14">
      <c r="B398" s="94"/>
      <c r="C398" s="94"/>
      <c r="D398" s="94"/>
      <c r="E398" s="94"/>
      <c r="F398" s="94"/>
      <c r="G398" s="94"/>
      <c r="H398" s="93"/>
      <c r="I398" s="93"/>
      <c r="J398" s="93"/>
      <c r="K398" s="93"/>
      <c r="L398" s="93"/>
      <c r="M398" s="93"/>
      <c r="N398" s="93"/>
    </row>
    <row r="399" spans="2:14">
      <c r="B399" s="94"/>
      <c r="C399" s="94"/>
      <c r="D399" s="94"/>
      <c r="E399" s="94"/>
      <c r="F399" s="94"/>
      <c r="G399" s="94"/>
      <c r="H399" s="93"/>
      <c r="I399" s="93"/>
      <c r="J399" s="93"/>
      <c r="K399" s="93"/>
      <c r="L399" s="93"/>
      <c r="M399" s="93"/>
      <c r="N399" s="93"/>
    </row>
    <row r="400" spans="2:14">
      <c r="B400" s="94"/>
      <c r="C400" s="94"/>
      <c r="D400" s="94"/>
      <c r="E400" s="94"/>
      <c r="F400" s="94"/>
      <c r="G400" s="94"/>
      <c r="H400" s="93"/>
      <c r="I400" s="93"/>
      <c r="J400" s="93"/>
      <c r="K400" s="93"/>
      <c r="L400" s="93"/>
      <c r="M400" s="93"/>
      <c r="N400" s="93"/>
    </row>
    <row r="401" spans="2:14">
      <c r="B401" s="94"/>
      <c r="C401" s="94"/>
      <c r="D401" s="94"/>
      <c r="E401" s="94"/>
      <c r="F401" s="94"/>
      <c r="G401" s="94"/>
      <c r="H401" s="93"/>
      <c r="I401" s="93"/>
      <c r="J401" s="93"/>
      <c r="K401" s="93"/>
      <c r="L401" s="93"/>
      <c r="M401" s="93"/>
      <c r="N401" s="93"/>
    </row>
    <row r="402" spans="2:14">
      <c r="B402" s="94"/>
      <c r="C402" s="94"/>
      <c r="D402" s="94"/>
      <c r="E402" s="94"/>
      <c r="F402" s="94"/>
      <c r="G402" s="94"/>
      <c r="H402" s="93"/>
      <c r="I402" s="93"/>
      <c r="J402" s="93"/>
      <c r="K402" s="93"/>
      <c r="L402" s="93"/>
      <c r="M402" s="93"/>
      <c r="N402" s="93"/>
    </row>
    <row r="403" spans="2:14">
      <c r="B403" s="94"/>
      <c r="C403" s="94"/>
      <c r="D403" s="94"/>
      <c r="E403" s="94"/>
      <c r="F403" s="94"/>
      <c r="G403" s="94"/>
      <c r="H403" s="93"/>
      <c r="I403" s="93"/>
      <c r="J403" s="93"/>
      <c r="K403" s="93"/>
      <c r="L403" s="93"/>
      <c r="M403" s="93"/>
      <c r="N403" s="93"/>
    </row>
    <row r="404" spans="2:14">
      <c r="B404" s="94"/>
      <c r="C404" s="94"/>
      <c r="D404" s="94"/>
      <c r="E404" s="94"/>
      <c r="F404" s="94"/>
      <c r="G404" s="94"/>
      <c r="H404" s="93"/>
      <c r="I404" s="93"/>
      <c r="J404" s="93"/>
      <c r="K404" s="93"/>
      <c r="L404" s="93"/>
      <c r="M404" s="93"/>
      <c r="N404" s="93"/>
    </row>
    <row r="405" spans="2:14">
      <c r="B405" s="94"/>
      <c r="C405" s="94"/>
      <c r="D405" s="94"/>
      <c r="E405" s="94"/>
      <c r="F405" s="94"/>
      <c r="G405" s="94"/>
      <c r="H405" s="93"/>
      <c r="I405" s="93"/>
      <c r="J405" s="93"/>
      <c r="K405" s="93"/>
      <c r="L405" s="93"/>
      <c r="M405" s="93"/>
      <c r="N405" s="93"/>
    </row>
    <row r="406" spans="2:14">
      <c r="B406" s="94"/>
      <c r="C406" s="94"/>
      <c r="D406" s="94"/>
      <c r="E406" s="94"/>
      <c r="F406" s="94"/>
      <c r="G406" s="94"/>
      <c r="H406" s="93"/>
      <c r="I406" s="93"/>
      <c r="J406" s="93"/>
      <c r="K406" s="93"/>
      <c r="L406" s="93"/>
      <c r="M406" s="93"/>
      <c r="N406" s="93"/>
    </row>
    <row r="407" spans="2:14">
      <c r="B407" s="94"/>
      <c r="C407" s="94"/>
      <c r="D407" s="94"/>
      <c r="E407" s="94"/>
      <c r="F407" s="94"/>
      <c r="G407" s="94"/>
      <c r="H407" s="93"/>
      <c r="I407" s="93"/>
      <c r="J407" s="93"/>
      <c r="K407" s="93"/>
      <c r="L407" s="93"/>
      <c r="M407" s="93"/>
      <c r="N407" s="93"/>
    </row>
    <row r="408" spans="2:14">
      <c r="B408" s="94"/>
      <c r="C408" s="94"/>
      <c r="D408" s="94"/>
      <c r="E408" s="94"/>
      <c r="F408" s="94"/>
      <c r="G408" s="94"/>
      <c r="H408" s="93"/>
      <c r="I408" s="93"/>
      <c r="J408" s="93"/>
      <c r="K408" s="93"/>
      <c r="L408" s="93"/>
      <c r="M408" s="93"/>
      <c r="N408" s="93"/>
    </row>
    <row r="409" spans="2:14">
      <c r="B409" s="94"/>
      <c r="C409" s="94"/>
      <c r="D409" s="94"/>
      <c r="E409" s="94"/>
      <c r="F409" s="94"/>
      <c r="G409" s="94"/>
      <c r="H409" s="93"/>
      <c r="I409" s="93"/>
      <c r="J409" s="93"/>
      <c r="K409" s="93"/>
      <c r="L409" s="93"/>
      <c r="M409" s="93"/>
      <c r="N409" s="93"/>
    </row>
    <row r="410" spans="2:14">
      <c r="B410" s="94"/>
      <c r="C410" s="94"/>
      <c r="D410" s="94"/>
      <c r="E410" s="94"/>
      <c r="F410" s="94"/>
      <c r="G410" s="94"/>
      <c r="H410" s="93"/>
      <c r="I410" s="93"/>
      <c r="J410" s="93"/>
      <c r="K410" s="93"/>
      <c r="L410" s="93"/>
      <c r="M410" s="93"/>
      <c r="N410" s="93"/>
    </row>
    <row r="411" spans="2:14">
      <c r="B411" s="94"/>
      <c r="C411" s="94"/>
      <c r="D411" s="94"/>
      <c r="E411" s="94"/>
      <c r="F411" s="94"/>
      <c r="G411" s="94"/>
      <c r="H411" s="93"/>
      <c r="I411" s="93"/>
      <c r="J411" s="93"/>
      <c r="K411" s="93"/>
      <c r="L411" s="93"/>
      <c r="M411" s="93"/>
      <c r="N411" s="93"/>
    </row>
    <row r="412" spans="2:14">
      <c r="B412" s="94"/>
      <c r="C412" s="94"/>
      <c r="D412" s="94"/>
      <c r="E412" s="94"/>
      <c r="F412" s="94"/>
      <c r="G412" s="94"/>
      <c r="H412" s="93"/>
      <c r="I412" s="93"/>
      <c r="J412" s="93"/>
      <c r="K412" s="93"/>
      <c r="L412" s="93"/>
      <c r="M412" s="93"/>
      <c r="N412" s="93"/>
    </row>
    <row r="413" spans="2:14">
      <c r="B413" s="94"/>
      <c r="C413" s="94"/>
      <c r="D413" s="94"/>
      <c r="E413" s="94"/>
      <c r="F413" s="94"/>
      <c r="G413" s="94"/>
      <c r="H413" s="93"/>
      <c r="I413" s="93"/>
      <c r="J413" s="93"/>
      <c r="K413" s="93"/>
      <c r="L413" s="93"/>
      <c r="M413" s="93"/>
      <c r="N413" s="93"/>
    </row>
    <row r="414" spans="2:14">
      <c r="B414" s="94"/>
      <c r="C414" s="94"/>
      <c r="D414" s="94"/>
      <c r="E414" s="94"/>
      <c r="F414" s="94"/>
      <c r="G414" s="94"/>
      <c r="H414" s="93"/>
      <c r="I414" s="93"/>
      <c r="J414" s="93"/>
      <c r="K414" s="93"/>
      <c r="L414" s="93"/>
      <c r="M414" s="93"/>
      <c r="N414" s="93"/>
    </row>
    <row r="415" spans="2:14">
      <c r="B415" s="94"/>
      <c r="C415" s="94"/>
      <c r="D415" s="94"/>
      <c r="E415" s="94"/>
      <c r="F415" s="94"/>
      <c r="G415" s="94"/>
      <c r="H415" s="93"/>
      <c r="I415" s="93"/>
      <c r="J415" s="93"/>
      <c r="K415" s="93"/>
      <c r="L415" s="93"/>
      <c r="M415" s="93"/>
      <c r="N415" s="93"/>
    </row>
    <row r="416" spans="2:14">
      <c r="B416" s="94"/>
      <c r="C416" s="94"/>
      <c r="D416" s="94"/>
      <c r="E416" s="94"/>
      <c r="F416" s="94"/>
      <c r="G416" s="94"/>
      <c r="H416" s="93"/>
      <c r="I416" s="93"/>
      <c r="J416" s="93"/>
      <c r="K416" s="93"/>
      <c r="L416" s="93"/>
      <c r="M416" s="93"/>
      <c r="N416" s="93"/>
    </row>
    <row r="417" spans="2:14">
      <c r="B417" s="94"/>
      <c r="C417" s="94"/>
      <c r="D417" s="94"/>
      <c r="E417" s="94"/>
      <c r="F417" s="94"/>
      <c r="G417" s="94"/>
      <c r="H417" s="93"/>
      <c r="I417" s="93"/>
      <c r="J417" s="93"/>
      <c r="K417" s="93"/>
      <c r="L417" s="93"/>
      <c r="M417" s="93"/>
      <c r="N417" s="93"/>
    </row>
    <row r="418" spans="2:14">
      <c r="B418" s="94"/>
      <c r="C418" s="94"/>
      <c r="D418" s="94"/>
      <c r="E418" s="94"/>
      <c r="F418" s="94"/>
      <c r="G418" s="94"/>
      <c r="H418" s="93"/>
      <c r="I418" s="93"/>
      <c r="J418" s="93"/>
      <c r="K418" s="93"/>
      <c r="L418" s="93"/>
      <c r="M418" s="93"/>
      <c r="N418" s="93"/>
    </row>
    <row r="419" spans="2:14">
      <c r="B419" s="94"/>
      <c r="C419" s="94"/>
      <c r="D419" s="94"/>
      <c r="E419" s="94"/>
      <c r="F419" s="94"/>
      <c r="G419" s="94"/>
      <c r="H419" s="93"/>
      <c r="I419" s="93"/>
      <c r="J419" s="93"/>
      <c r="K419" s="93"/>
      <c r="L419" s="93"/>
      <c r="M419" s="93"/>
      <c r="N419" s="93"/>
    </row>
    <row r="420" spans="2:14">
      <c r="B420" s="94"/>
      <c r="C420" s="94"/>
      <c r="D420" s="94"/>
      <c r="E420" s="94"/>
      <c r="F420" s="94"/>
      <c r="G420" s="94"/>
      <c r="H420" s="93"/>
      <c r="I420" s="93"/>
      <c r="J420" s="93"/>
      <c r="K420" s="93"/>
      <c r="L420" s="93"/>
      <c r="M420" s="93"/>
      <c r="N420" s="93"/>
    </row>
    <row r="421" spans="2:14">
      <c r="B421" s="94"/>
      <c r="C421" s="94"/>
      <c r="D421" s="94"/>
      <c r="E421" s="94"/>
      <c r="F421" s="94"/>
      <c r="G421" s="94"/>
      <c r="H421" s="93"/>
      <c r="I421" s="93"/>
      <c r="J421" s="93"/>
      <c r="K421" s="93"/>
      <c r="L421" s="93"/>
      <c r="M421" s="93"/>
      <c r="N421" s="93"/>
    </row>
    <row r="422" spans="2:14">
      <c r="B422" s="94"/>
      <c r="C422" s="94"/>
      <c r="D422" s="94"/>
      <c r="E422" s="94"/>
      <c r="F422" s="94"/>
      <c r="G422" s="94"/>
      <c r="H422" s="93"/>
      <c r="I422" s="93"/>
      <c r="J422" s="93"/>
      <c r="K422" s="93"/>
      <c r="L422" s="93"/>
      <c r="M422" s="93"/>
      <c r="N422" s="93"/>
    </row>
    <row r="423" spans="2:14">
      <c r="B423" s="94"/>
      <c r="C423" s="94"/>
      <c r="D423" s="94"/>
      <c r="E423" s="94"/>
      <c r="F423" s="94"/>
      <c r="G423" s="94"/>
      <c r="H423" s="93"/>
      <c r="I423" s="93"/>
      <c r="J423" s="93"/>
      <c r="K423" s="93"/>
      <c r="L423" s="93"/>
      <c r="M423" s="93"/>
      <c r="N423" s="93"/>
    </row>
    <row r="424" spans="2:14">
      <c r="B424" s="94"/>
      <c r="C424" s="94"/>
      <c r="D424" s="94"/>
      <c r="E424" s="94"/>
      <c r="F424" s="94"/>
      <c r="G424" s="94"/>
      <c r="H424" s="93"/>
      <c r="I424" s="93"/>
      <c r="J424" s="93"/>
      <c r="K424" s="93"/>
      <c r="L424" s="93"/>
      <c r="M424" s="93"/>
      <c r="N424" s="93"/>
    </row>
    <row r="425" spans="2:14">
      <c r="B425" s="94"/>
      <c r="C425" s="94"/>
      <c r="D425" s="94"/>
      <c r="E425" s="94"/>
      <c r="F425" s="94"/>
      <c r="G425" s="94"/>
      <c r="H425" s="93"/>
      <c r="I425" s="93"/>
      <c r="J425" s="93"/>
      <c r="K425" s="93"/>
      <c r="L425" s="93"/>
      <c r="M425" s="93"/>
      <c r="N425" s="93"/>
    </row>
    <row r="426" spans="2:14">
      <c r="B426" s="94"/>
      <c r="C426" s="94"/>
      <c r="D426" s="94"/>
      <c r="E426" s="94"/>
      <c r="F426" s="94"/>
      <c r="G426" s="94"/>
      <c r="H426" s="93"/>
      <c r="I426" s="93"/>
      <c r="J426" s="93"/>
      <c r="K426" s="93"/>
      <c r="L426" s="93"/>
      <c r="M426" s="93"/>
      <c r="N426" s="93"/>
    </row>
    <row r="427" spans="2:14">
      <c r="B427" s="94"/>
      <c r="C427" s="94"/>
      <c r="D427" s="94"/>
      <c r="E427" s="94"/>
      <c r="F427" s="94"/>
      <c r="G427" s="94"/>
      <c r="H427" s="93"/>
      <c r="I427" s="93"/>
      <c r="J427" s="93"/>
      <c r="K427" s="93"/>
      <c r="L427" s="93"/>
      <c r="M427" s="93"/>
      <c r="N427" s="93"/>
    </row>
    <row r="428" spans="2:14">
      <c r="B428" s="94"/>
      <c r="C428" s="94"/>
      <c r="D428" s="94"/>
      <c r="E428" s="94"/>
      <c r="F428" s="94"/>
      <c r="G428" s="94"/>
      <c r="H428" s="93"/>
      <c r="I428" s="93"/>
      <c r="J428" s="93"/>
      <c r="K428" s="93"/>
      <c r="L428" s="93"/>
      <c r="M428" s="93"/>
      <c r="N428" s="93"/>
    </row>
    <row r="429" spans="2:14">
      <c r="B429" s="94"/>
      <c r="C429" s="94"/>
      <c r="D429" s="94"/>
      <c r="E429" s="94"/>
      <c r="F429" s="94"/>
      <c r="G429" s="94"/>
      <c r="H429" s="93"/>
      <c r="I429" s="93"/>
      <c r="J429" s="93"/>
      <c r="K429" s="93"/>
      <c r="L429" s="93"/>
      <c r="M429" s="93"/>
      <c r="N429" s="93"/>
    </row>
    <row r="430" spans="2:14">
      <c r="B430" s="94"/>
      <c r="C430" s="94"/>
      <c r="D430" s="94"/>
      <c r="E430" s="94"/>
      <c r="F430" s="94"/>
      <c r="G430" s="94"/>
      <c r="H430" s="93"/>
      <c r="I430" s="93"/>
      <c r="J430" s="93"/>
      <c r="K430" s="93"/>
      <c r="L430" s="93"/>
      <c r="M430" s="93"/>
      <c r="N430" s="93"/>
    </row>
    <row r="431" spans="2:14">
      <c r="B431" s="94"/>
      <c r="C431" s="94"/>
      <c r="D431" s="94"/>
      <c r="E431" s="94"/>
      <c r="F431" s="94"/>
      <c r="G431" s="94"/>
      <c r="H431" s="93"/>
      <c r="I431" s="93"/>
      <c r="J431" s="93"/>
      <c r="K431" s="93"/>
      <c r="L431" s="93"/>
      <c r="M431" s="93"/>
      <c r="N431" s="93"/>
    </row>
    <row r="432" spans="2:14">
      <c r="B432" s="94"/>
      <c r="C432" s="94"/>
      <c r="D432" s="94"/>
      <c r="E432" s="94"/>
      <c r="F432" s="94"/>
      <c r="G432" s="94"/>
      <c r="H432" s="93"/>
      <c r="I432" s="93"/>
      <c r="J432" s="93"/>
      <c r="K432" s="93"/>
      <c r="L432" s="93"/>
      <c r="M432" s="93"/>
      <c r="N432" s="93"/>
    </row>
    <row r="433" spans="2:14">
      <c r="B433" s="94"/>
      <c r="C433" s="94"/>
      <c r="D433" s="94"/>
      <c r="E433" s="94"/>
      <c r="F433" s="94"/>
      <c r="G433" s="94"/>
      <c r="H433" s="93"/>
      <c r="I433" s="93"/>
      <c r="J433" s="93"/>
      <c r="K433" s="93"/>
      <c r="L433" s="93"/>
      <c r="M433" s="93"/>
      <c r="N433" s="93"/>
    </row>
    <row r="434" spans="2:14">
      <c r="B434" s="94"/>
      <c r="C434" s="94"/>
      <c r="D434" s="94"/>
      <c r="E434" s="94"/>
      <c r="F434" s="94"/>
      <c r="G434" s="94"/>
      <c r="H434" s="93"/>
      <c r="I434" s="93"/>
      <c r="J434" s="93"/>
      <c r="K434" s="93"/>
      <c r="L434" s="93"/>
      <c r="M434" s="93"/>
      <c r="N434" s="93"/>
    </row>
    <row r="435" spans="2:14">
      <c r="B435" s="94"/>
      <c r="C435" s="94"/>
      <c r="D435" s="94"/>
      <c r="E435" s="94"/>
      <c r="F435" s="94"/>
      <c r="G435" s="94"/>
      <c r="H435" s="93"/>
      <c r="I435" s="93"/>
      <c r="J435" s="93"/>
      <c r="K435" s="93"/>
      <c r="L435" s="93"/>
      <c r="M435" s="93"/>
      <c r="N435" s="93"/>
    </row>
    <row r="436" spans="2:14">
      <c r="B436" s="94"/>
      <c r="C436" s="94"/>
      <c r="D436" s="94"/>
      <c r="E436" s="94"/>
      <c r="F436" s="94"/>
      <c r="G436" s="94"/>
      <c r="H436" s="93"/>
      <c r="I436" s="93"/>
      <c r="J436" s="93"/>
      <c r="K436" s="93"/>
      <c r="L436" s="93"/>
      <c r="M436" s="93"/>
      <c r="N436" s="93"/>
    </row>
    <row r="437" spans="2:14">
      <c r="B437" s="94"/>
      <c r="C437" s="94"/>
      <c r="D437" s="94"/>
      <c r="E437" s="94"/>
      <c r="F437" s="94"/>
      <c r="G437" s="94"/>
      <c r="H437" s="93"/>
      <c r="I437" s="93"/>
      <c r="J437" s="93"/>
      <c r="K437" s="93"/>
      <c r="L437" s="93"/>
      <c r="M437" s="93"/>
      <c r="N437" s="93"/>
    </row>
    <row r="438" spans="2:14">
      <c r="B438" s="94"/>
      <c r="C438" s="94"/>
      <c r="D438" s="94"/>
      <c r="E438" s="94"/>
      <c r="F438" s="94"/>
      <c r="G438" s="94"/>
      <c r="H438" s="93"/>
      <c r="I438" s="93"/>
      <c r="J438" s="93"/>
      <c r="K438" s="93"/>
      <c r="L438" s="93"/>
      <c r="M438" s="93"/>
      <c r="N438" s="93"/>
    </row>
    <row r="439" spans="2:14">
      <c r="B439" s="94"/>
      <c r="C439" s="94"/>
      <c r="D439" s="94"/>
      <c r="E439" s="94"/>
      <c r="F439" s="94"/>
      <c r="G439" s="94"/>
      <c r="H439" s="93"/>
      <c r="I439" s="93"/>
      <c r="J439" s="93"/>
      <c r="K439" s="93"/>
      <c r="L439" s="93"/>
      <c r="M439" s="93"/>
      <c r="N439" s="93"/>
    </row>
    <row r="440" spans="2:14">
      <c r="B440" s="94"/>
      <c r="C440" s="94"/>
      <c r="D440" s="94"/>
      <c r="E440" s="94"/>
      <c r="F440" s="94"/>
      <c r="G440" s="94"/>
      <c r="H440" s="93"/>
      <c r="I440" s="93"/>
      <c r="J440" s="93"/>
      <c r="K440" s="93"/>
      <c r="L440" s="93"/>
      <c r="M440" s="93"/>
      <c r="N440" s="93"/>
    </row>
    <row r="441" spans="2:14">
      <c r="B441" s="94"/>
      <c r="C441" s="94"/>
      <c r="D441" s="94"/>
      <c r="E441" s="94"/>
      <c r="F441" s="94"/>
      <c r="G441" s="94"/>
      <c r="H441" s="93"/>
      <c r="I441" s="93"/>
      <c r="J441" s="93"/>
      <c r="K441" s="93"/>
      <c r="L441" s="93"/>
      <c r="M441" s="93"/>
      <c r="N441" s="93"/>
    </row>
    <row r="442" spans="2:14">
      <c r="B442" s="94"/>
      <c r="C442" s="94"/>
      <c r="D442" s="94"/>
      <c r="E442" s="94"/>
      <c r="F442" s="94"/>
      <c r="G442" s="94"/>
      <c r="H442" s="93"/>
      <c r="I442" s="93"/>
      <c r="J442" s="93"/>
      <c r="K442" s="93"/>
      <c r="L442" s="93"/>
      <c r="M442" s="93"/>
      <c r="N442" s="93"/>
    </row>
    <row r="443" spans="2:14">
      <c r="B443" s="94"/>
      <c r="C443" s="94"/>
      <c r="D443" s="94"/>
      <c r="E443" s="94"/>
      <c r="F443" s="94"/>
      <c r="G443" s="94"/>
      <c r="H443" s="93"/>
      <c r="I443" s="93"/>
      <c r="J443" s="93"/>
      <c r="K443" s="93"/>
      <c r="L443" s="93"/>
      <c r="M443" s="93"/>
      <c r="N443" s="93"/>
    </row>
    <row r="444" spans="2:14">
      <c r="B444" s="94"/>
      <c r="C444" s="94"/>
      <c r="D444" s="94"/>
      <c r="E444" s="94"/>
      <c r="F444" s="94"/>
      <c r="G444" s="94"/>
      <c r="H444" s="93"/>
      <c r="I444" s="93"/>
      <c r="J444" s="93"/>
      <c r="K444" s="93"/>
      <c r="L444" s="93"/>
      <c r="M444" s="93"/>
      <c r="N444" s="93"/>
    </row>
    <row r="445" spans="2:14">
      <c r="B445" s="94"/>
      <c r="C445" s="94"/>
      <c r="D445" s="94"/>
      <c r="E445" s="94"/>
      <c r="F445" s="94"/>
      <c r="G445" s="94"/>
      <c r="H445" s="93"/>
      <c r="I445" s="93"/>
      <c r="J445" s="93"/>
      <c r="K445" s="93"/>
      <c r="L445" s="93"/>
      <c r="M445" s="93"/>
      <c r="N445" s="93"/>
    </row>
    <row r="446" spans="2:14">
      <c r="B446" s="94"/>
      <c r="C446" s="94"/>
      <c r="D446" s="94"/>
      <c r="E446" s="94"/>
      <c r="F446" s="94"/>
      <c r="G446" s="94"/>
      <c r="H446" s="93"/>
      <c r="I446" s="93"/>
      <c r="J446" s="93"/>
      <c r="K446" s="93"/>
      <c r="L446" s="93"/>
      <c r="M446" s="93"/>
      <c r="N446" s="93"/>
    </row>
    <row r="447" spans="2:14">
      <c r="B447" s="94"/>
      <c r="C447" s="94"/>
      <c r="D447" s="94"/>
      <c r="E447" s="94"/>
      <c r="F447" s="94"/>
      <c r="G447" s="94"/>
      <c r="H447" s="93"/>
      <c r="I447" s="93"/>
      <c r="J447" s="93"/>
      <c r="K447" s="93"/>
      <c r="L447" s="93"/>
      <c r="M447" s="93"/>
      <c r="N447" s="93"/>
    </row>
    <row r="448" spans="2:14">
      <c r="B448" s="94"/>
      <c r="C448" s="94"/>
      <c r="D448" s="94"/>
      <c r="E448" s="94"/>
      <c r="F448" s="94"/>
      <c r="G448" s="94"/>
      <c r="H448" s="93"/>
      <c r="I448" s="93"/>
      <c r="J448" s="93"/>
      <c r="K448" s="93"/>
      <c r="L448" s="93"/>
      <c r="M448" s="93"/>
      <c r="N448" s="93"/>
    </row>
    <row r="449" spans="2:14">
      <c r="B449" s="94"/>
      <c r="C449" s="94"/>
      <c r="D449" s="94"/>
      <c r="E449" s="94"/>
      <c r="F449" s="94"/>
      <c r="G449" s="94"/>
      <c r="H449" s="93"/>
      <c r="I449" s="93"/>
      <c r="J449" s="93"/>
      <c r="K449" s="93"/>
      <c r="L449" s="93"/>
      <c r="M449" s="93"/>
      <c r="N449" s="93"/>
    </row>
    <row r="450" spans="2:14">
      <c r="B450" s="94"/>
      <c r="C450" s="94"/>
      <c r="D450" s="94"/>
      <c r="E450" s="94"/>
      <c r="F450" s="94"/>
      <c r="G450" s="94"/>
      <c r="H450" s="93"/>
      <c r="I450" s="93"/>
      <c r="J450" s="93"/>
      <c r="K450" s="93"/>
      <c r="L450" s="93"/>
      <c r="M450" s="93"/>
      <c r="N450" s="93"/>
    </row>
    <row r="451" spans="2:14">
      <c r="B451" s="94"/>
      <c r="C451" s="94"/>
      <c r="D451" s="94"/>
      <c r="E451" s="94"/>
      <c r="F451" s="94"/>
      <c r="G451" s="94"/>
      <c r="H451" s="93"/>
      <c r="I451" s="93"/>
      <c r="J451" s="93"/>
      <c r="K451" s="93"/>
      <c r="L451" s="93"/>
      <c r="M451" s="93"/>
      <c r="N451" s="93"/>
    </row>
    <row r="452" spans="2:14">
      <c r="B452" s="94"/>
      <c r="C452" s="94"/>
      <c r="D452" s="94"/>
      <c r="E452" s="94"/>
      <c r="F452" s="94"/>
      <c r="G452" s="94"/>
      <c r="H452" s="93"/>
      <c r="I452" s="93"/>
      <c r="J452" s="93"/>
      <c r="K452" s="93"/>
      <c r="L452" s="93"/>
      <c r="M452" s="93"/>
      <c r="N452" s="93"/>
    </row>
    <row r="453" spans="2:14">
      <c r="B453" s="94"/>
      <c r="C453" s="94"/>
      <c r="D453" s="94"/>
      <c r="E453" s="94"/>
      <c r="F453" s="94"/>
      <c r="G453" s="94"/>
      <c r="H453" s="93"/>
      <c r="I453" s="93"/>
      <c r="J453" s="93"/>
      <c r="K453" s="93"/>
      <c r="L453" s="93"/>
      <c r="M453" s="93"/>
      <c r="N453" s="93"/>
    </row>
    <row r="454" spans="2:14">
      <c r="B454" s="94"/>
      <c r="C454" s="94"/>
      <c r="D454" s="94"/>
      <c r="E454" s="94"/>
      <c r="F454" s="94"/>
      <c r="G454" s="94"/>
      <c r="H454" s="93"/>
      <c r="I454" s="93"/>
      <c r="J454" s="93"/>
      <c r="K454" s="93"/>
      <c r="L454" s="93"/>
      <c r="M454" s="93"/>
      <c r="N454" s="93"/>
    </row>
    <row r="455" spans="2:14">
      <c r="B455" s="94"/>
      <c r="C455" s="94"/>
      <c r="D455" s="94"/>
      <c r="E455" s="94"/>
      <c r="F455" s="94"/>
      <c r="G455" s="94"/>
      <c r="H455" s="93"/>
      <c r="I455" s="93"/>
      <c r="J455" s="93"/>
      <c r="K455" s="93"/>
      <c r="L455" s="93"/>
      <c r="M455" s="93"/>
      <c r="N455" s="93"/>
    </row>
    <row r="456" spans="2:14">
      <c r="B456" s="94"/>
      <c r="C456" s="94"/>
      <c r="D456" s="94"/>
      <c r="E456" s="94"/>
      <c r="F456" s="94"/>
      <c r="G456" s="94"/>
      <c r="H456" s="93"/>
      <c r="I456" s="93"/>
      <c r="J456" s="93"/>
      <c r="K456" s="93"/>
      <c r="L456" s="93"/>
      <c r="M456" s="93"/>
      <c r="N456" s="93"/>
    </row>
    <row r="457" spans="2:14">
      <c r="B457" s="94"/>
      <c r="C457" s="94"/>
      <c r="D457" s="94"/>
      <c r="E457" s="94"/>
      <c r="F457" s="94"/>
      <c r="G457" s="94"/>
      <c r="H457" s="93"/>
      <c r="I457" s="93"/>
      <c r="J457" s="93"/>
      <c r="K457" s="93"/>
      <c r="L457" s="93"/>
      <c r="M457" s="93"/>
      <c r="N457" s="93"/>
    </row>
    <row r="458" spans="2:14">
      <c r="B458" s="94"/>
      <c r="C458" s="94"/>
      <c r="D458" s="94"/>
      <c r="E458" s="94"/>
      <c r="F458" s="94"/>
      <c r="G458" s="94"/>
      <c r="H458" s="93"/>
      <c r="I458" s="93"/>
      <c r="J458" s="93"/>
      <c r="K458" s="93"/>
      <c r="L458" s="93"/>
      <c r="M458" s="93"/>
      <c r="N458" s="93"/>
    </row>
    <row r="459" spans="2:14">
      <c r="B459" s="94"/>
      <c r="C459" s="94"/>
      <c r="D459" s="94"/>
      <c r="E459" s="94"/>
      <c r="F459" s="94"/>
      <c r="G459" s="94"/>
      <c r="H459" s="93"/>
      <c r="I459" s="93"/>
      <c r="J459" s="93"/>
      <c r="K459" s="93"/>
      <c r="L459" s="93"/>
      <c r="M459" s="93"/>
      <c r="N459" s="93"/>
    </row>
    <row r="460" spans="2:14">
      <c r="B460" s="94"/>
      <c r="C460" s="94"/>
      <c r="D460" s="94"/>
      <c r="E460" s="94"/>
      <c r="F460" s="94"/>
      <c r="G460" s="94"/>
      <c r="H460" s="93"/>
      <c r="I460" s="93"/>
      <c r="J460" s="93"/>
      <c r="K460" s="93"/>
      <c r="L460" s="93"/>
      <c r="M460" s="93"/>
      <c r="N460" s="93"/>
    </row>
    <row r="461" spans="2:14">
      <c r="B461" s="94"/>
      <c r="C461" s="94"/>
      <c r="D461" s="94"/>
      <c r="E461" s="94"/>
      <c r="F461" s="94"/>
      <c r="G461" s="94"/>
      <c r="H461" s="93"/>
      <c r="I461" s="93"/>
      <c r="J461" s="93"/>
      <c r="K461" s="93"/>
      <c r="L461" s="93"/>
      <c r="M461" s="93"/>
      <c r="N461" s="93"/>
    </row>
    <row r="462" spans="2:14">
      <c r="B462" s="94"/>
      <c r="C462" s="94"/>
      <c r="D462" s="94"/>
      <c r="E462" s="94"/>
      <c r="F462" s="94"/>
      <c r="G462" s="94"/>
      <c r="H462" s="93"/>
      <c r="I462" s="93"/>
      <c r="J462" s="93"/>
      <c r="K462" s="93"/>
      <c r="L462" s="93"/>
      <c r="M462" s="93"/>
      <c r="N462" s="93"/>
    </row>
    <row r="463" spans="2:14">
      <c r="B463" s="94"/>
      <c r="C463" s="94"/>
      <c r="D463" s="94"/>
      <c r="E463" s="94"/>
      <c r="F463" s="94"/>
      <c r="G463" s="94"/>
      <c r="H463" s="93"/>
      <c r="I463" s="93"/>
      <c r="J463" s="93"/>
      <c r="K463" s="93"/>
      <c r="L463" s="93"/>
      <c r="M463" s="93"/>
      <c r="N463" s="93"/>
    </row>
    <row r="464" spans="2:14">
      <c r="B464" s="94"/>
      <c r="C464" s="94"/>
      <c r="D464" s="94"/>
      <c r="E464" s="94"/>
      <c r="F464" s="94"/>
      <c r="G464" s="94"/>
      <c r="H464" s="93"/>
      <c r="I464" s="93"/>
      <c r="J464" s="93"/>
      <c r="K464" s="93"/>
      <c r="L464" s="93"/>
      <c r="M464" s="93"/>
      <c r="N464" s="93"/>
    </row>
    <row r="465" spans="2:14">
      <c r="B465" s="94"/>
      <c r="C465" s="94"/>
      <c r="D465" s="94"/>
      <c r="E465" s="94"/>
      <c r="F465" s="94"/>
      <c r="G465" s="94"/>
      <c r="H465" s="93"/>
      <c r="I465" s="93"/>
      <c r="J465" s="93"/>
      <c r="K465" s="93"/>
      <c r="L465" s="93"/>
      <c r="M465" s="93"/>
      <c r="N465" s="93"/>
    </row>
    <row r="466" spans="2:14">
      <c r="B466" s="94"/>
      <c r="C466" s="94"/>
      <c r="D466" s="94"/>
      <c r="E466" s="94"/>
      <c r="F466" s="94"/>
      <c r="G466" s="94"/>
      <c r="H466" s="93"/>
      <c r="I466" s="93"/>
      <c r="J466" s="93"/>
      <c r="K466" s="93"/>
      <c r="L466" s="93"/>
      <c r="M466" s="93"/>
      <c r="N466" s="93"/>
    </row>
    <row r="467" spans="2:14">
      <c r="B467" s="94"/>
      <c r="C467" s="94"/>
      <c r="D467" s="94"/>
      <c r="E467" s="94"/>
      <c r="F467" s="94"/>
      <c r="G467" s="94"/>
      <c r="H467" s="93"/>
      <c r="I467" s="93"/>
      <c r="J467" s="93"/>
      <c r="K467" s="93"/>
      <c r="L467" s="93"/>
      <c r="M467" s="93"/>
      <c r="N467" s="93"/>
    </row>
    <row r="468" spans="2:14">
      <c r="B468" s="94"/>
      <c r="C468" s="94"/>
      <c r="D468" s="94"/>
      <c r="E468" s="94"/>
      <c r="F468" s="94"/>
      <c r="G468" s="94"/>
      <c r="H468" s="93"/>
      <c r="I468" s="93"/>
      <c r="J468" s="93"/>
      <c r="K468" s="93"/>
      <c r="L468" s="93"/>
      <c r="M468" s="93"/>
      <c r="N468" s="93"/>
    </row>
    <row r="469" spans="2:14">
      <c r="B469" s="94"/>
      <c r="C469" s="94"/>
      <c r="D469" s="94"/>
      <c r="E469" s="94"/>
      <c r="F469" s="94"/>
      <c r="G469" s="94"/>
      <c r="H469" s="93"/>
      <c r="I469" s="93"/>
      <c r="J469" s="93"/>
      <c r="K469" s="93"/>
      <c r="L469" s="93"/>
      <c r="M469" s="93"/>
      <c r="N469" s="93"/>
    </row>
    <row r="470" spans="2:14">
      <c r="B470" s="94"/>
      <c r="C470" s="94"/>
      <c r="D470" s="94"/>
      <c r="E470" s="94"/>
      <c r="F470" s="94"/>
      <c r="G470" s="94"/>
      <c r="H470" s="93"/>
      <c r="I470" s="93"/>
      <c r="J470" s="93"/>
      <c r="K470" s="93"/>
      <c r="L470" s="93"/>
      <c r="M470" s="93"/>
      <c r="N470" s="93"/>
    </row>
    <row r="471" spans="2:14">
      <c r="B471" s="94"/>
      <c r="C471" s="94"/>
      <c r="D471" s="94"/>
      <c r="E471" s="94"/>
      <c r="F471" s="94"/>
      <c r="G471" s="94"/>
      <c r="H471" s="93"/>
      <c r="I471" s="93"/>
      <c r="J471" s="93"/>
      <c r="K471" s="93"/>
      <c r="L471" s="93"/>
      <c r="M471" s="93"/>
      <c r="N471" s="93"/>
    </row>
    <row r="472" spans="2:14">
      <c r="B472" s="94"/>
      <c r="C472" s="94"/>
      <c r="D472" s="94"/>
      <c r="E472" s="94"/>
      <c r="F472" s="94"/>
      <c r="G472" s="94"/>
      <c r="H472" s="93"/>
      <c r="I472" s="93"/>
      <c r="J472" s="93"/>
      <c r="K472" s="93"/>
      <c r="L472" s="93"/>
      <c r="M472" s="93"/>
      <c r="N472" s="93"/>
    </row>
    <row r="473" spans="2:14">
      <c r="B473" s="94"/>
      <c r="C473" s="94"/>
      <c r="D473" s="94"/>
      <c r="E473" s="94"/>
      <c r="F473" s="94"/>
      <c r="G473" s="94"/>
      <c r="H473" s="93"/>
      <c r="I473" s="93"/>
      <c r="J473" s="93"/>
      <c r="K473" s="93"/>
      <c r="L473" s="93"/>
      <c r="M473" s="93"/>
      <c r="N473" s="93"/>
    </row>
    <row r="474" spans="2:14">
      <c r="B474" s="94"/>
      <c r="C474" s="94"/>
      <c r="D474" s="94"/>
      <c r="E474" s="94"/>
      <c r="F474" s="94"/>
      <c r="G474" s="94"/>
      <c r="H474" s="93"/>
      <c r="I474" s="93"/>
      <c r="J474" s="93"/>
      <c r="K474" s="93"/>
      <c r="L474" s="93"/>
      <c r="M474" s="93"/>
      <c r="N474" s="93"/>
    </row>
    <row r="475" spans="2:14">
      <c r="B475" s="94"/>
      <c r="C475" s="94"/>
      <c r="D475" s="94"/>
      <c r="E475" s="94"/>
      <c r="F475" s="94"/>
      <c r="G475" s="94"/>
      <c r="H475" s="93"/>
      <c r="I475" s="93"/>
      <c r="J475" s="93"/>
      <c r="K475" s="93"/>
      <c r="L475" s="93"/>
      <c r="M475" s="93"/>
      <c r="N475" s="93"/>
    </row>
    <row r="476" spans="2:14">
      <c r="B476" s="94"/>
      <c r="C476" s="94"/>
      <c r="D476" s="94"/>
      <c r="E476" s="94"/>
      <c r="F476" s="94"/>
      <c r="G476" s="94"/>
      <c r="H476" s="93"/>
      <c r="I476" s="93"/>
      <c r="J476" s="93"/>
      <c r="K476" s="93"/>
      <c r="L476" s="93"/>
      <c r="M476" s="93"/>
      <c r="N476" s="93"/>
    </row>
    <row r="477" spans="2:14">
      <c r="B477" s="94"/>
      <c r="C477" s="94"/>
      <c r="D477" s="94"/>
      <c r="E477" s="94"/>
      <c r="F477" s="94"/>
      <c r="G477" s="94"/>
      <c r="H477" s="93"/>
      <c r="I477" s="93"/>
      <c r="J477" s="93"/>
      <c r="K477" s="93"/>
      <c r="L477" s="93"/>
      <c r="M477" s="93"/>
      <c r="N477" s="93"/>
    </row>
    <row r="478" spans="2:14">
      <c r="B478" s="94"/>
      <c r="C478" s="94"/>
      <c r="D478" s="94"/>
      <c r="E478" s="94"/>
      <c r="F478" s="94"/>
      <c r="G478" s="94"/>
      <c r="H478" s="93"/>
      <c r="I478" s="93"/>
      <c r="J478" s="93"/>
      <c r="K478" s="93"/>
      <c r="L478" s="93"/>
      <c r="M478" s="93"/>
      <c r="N478" s="93"/>
    </row>
    <row r="479" spans="2:14">
      <c r="B479" s="94"/>
      <c r="C479" s="94"/>
      <c r="D479" s="94"/>
      <c r="E479" s="94"/>
      <c r="F479" s="94"/>
      <c r="G479" s="94"/>
      <c r="H479" s="93"/>
      <c r="I479" s="93"/>
      <c r="J479" s="93"/>
      <c r="K479" s="93"/>
      <c r="L479" s="93"/>
      <c r="M479" s="93"/>
      <c r="N479" s="93"/>
    </row>
    <row r="480" spans="2:14">
      <c r="B480" s="94"/>
      <c r="C480" s="94"/>
      <c r="D480" s="94"/>
      <c r="E480" s="94"/>
      <c r="F480" s="94"/>
      <c r="G480" s="94"/>
      <c r="H480" s="93"/>
      <c r="I480" s="93"/>
      <c r="J480" s="93"/>
      <c r="K480" s="93"/>
      <c r="L480" s="93"/>
      <c r="M480" s="93"/>
      <c r="N480" s="93"/>
    </row>
    <row r="481" spans="2:14">
      <c r="B481" s="94"/>
      <c r="C481" s="94"/>
      <c r="D481" s="94"/>
      <c r="E481" s="94"/>
      <c r="F481" s="94"/>
      <c r="G481" s="94"/>
      <c r="H481" s="93"/>
      <c r="I481" s="93"/>
      <c r="J481" s="93"/>
      <c r="K481" s="93"/>
      <c r="L481" s="93"/>
      <c r="M481" s="93"/>
      <c r="N481" s="93"/>
    </row>
    <row r="482" spans="2:14">
      <c r="B482" s="94"/>
      <c r="C482" s="94"/>
      <c r="D482" s="94"/>
      <c r="E482" s="94"/>
      <c r="F482" s="94"/>
      <c r="G482" s="94"/>
      <c r="H482" s="93"/>
      <c r="I482" s="93"/>
      <c r="J482" s="93"/>
      <c r="K482" s="93"/>
      <c r="L482" s="93"/>
      <c r="M482" s="93"/>
      <c r="N482" s="93"/>
    </row>
    <row r="483" spans="2:14">
      <c r="B483" s="94"/>
      <c r="C483" s="94"/>
      <c r="D483" s="94"/>
      <c r="E483" s="94"/>
      <c r="F483" s="94"/>
      <c r="G483" s="94"/>
      <c r="H483" s="93"/>
      <c r="I483" s="93"/>
      <c r="J483" s="93"/>
      <c r="K483" s="93"/>
      <c r="L483" s="93"/>
      <c r="M483" s="93"/>
      <c r="N483" s="93"/>
    </row>
    <row r="484" spans="2:14">
      <c r="B484" s="94"/>
      <c r="C484" s="94"/>
      <c r="D484" s="94"/>
      <c r="E484" s="94"/>
      <c r="F484" s="94"/>
      <c r="G484" s="94"/>
      <c r="H484" s="93"/>
      <c r="I484" s="93"/>
      <c r="J484" s="93"/>
      <c r="K484" s="93"/>
      <c r="L484" s="93"/>
      <c r="M484" s="93"/>
      <c r="N484" s="93"/>
    </row>
    <row r="485" spans="2:14">
      <c r="B485" s="94"/>
      <c r="C485" s="94"/>
      <c r="D485" s="94"/>
      <c r="E485" s="94"/>
      <c r="F485" s="94"/>
      <c r="G485" s="94"/>
      <c r="H485" s="93"/>
      <c r="I485" s="93"/>
      <c r="J485" s="93"/>
      <c r="K485" s="93"/>
      <c r="L485" s="93"/>
      <c r="M485" s="93"/>
      <c r="N485" s="93"/>
    </row>
    <row r="486" spans="2:14">
      <c r="B486" s="94"/>
      <c r="C486" s="94"/>
      <c r="D486" s="94"/>
      <c r="E486" s="94"/>
      <c r="F486" s="94"/>
      <c r="G486" s="94"/>
      <c r="H486" s="93"/>
      <c r="I486" s="93"/>
      <c r="J486" s="93"/>
      <c r="K486" s="93"/>
      <c r="L486" s="93"/>
      <c r="M486" s="93"/>
      <c r="N486" s="93"/>
    </row>
    <row r="487" spans="2:14">
      <c r="B487" s="94"/>
      <c r="C487" s="94"/>
      <c r="D487" s="94"/>
      <c r="E487" s="94"/>
      <c r="F487" s="94"/>
      <c r="G487" s="94"/>
      <c r="H487" s="93"/>
      <c r="I487" s="93"/>
      <c r="J487" s="93"/>
      <c r="K487" s="93"/>
      <c r="L487" s="93"/>
      <c r="M487" s="93"/>
      <c r="N487" s="93"/>
    </row>
    <row r="488" spans="2:14">
      <c r="B488" s="94"/>
      <c r="C488" s="94"/>
      <c r="D488" s="94"/>
      <c r="E488" s="94"/>
      <c r="F488" s="94"/>
      <c r="G488" s="94"/>
      <c r="H488" s="93"/>
      <c r="I488" s="93"/>
      <c r="J488" s="93"/>
      <c r="K488" s="93"/>
      <c r="L488" s="93"/>
      <c r="M488" s="93"/>
      <c r="N488" s="93"/>
    </row>
    <row r="489" spans="2:14">
      <c r="B489" s="94"/>
      <c r="C489" s="94"/>
      <c r="D489" s="94"/>
      <c r="E489" s="94"/>
      <c r="F489" s="94"/>
      <c r="G489" s="94"/>
      <c r="H489" s="93"/>
      <c r="I489" s="93"/>
      <c r="J489" s="93"/>
      <c r="K489" s="93"/>
      <c r="L489" s="93"/>
      <c r="M489" s="93"/>
      <c r="N489" s="93"/>
    </row>
    <row r="490" spans="2:14">
      <c r="B490" s="94"/>
      <c r="C490" s="94"/>
      <c r="D490" s="94"/>
      <c r="E490" s="94"/>
      <c r="F490" s="94"/>
      <c r="G490" s="94"/>
      <c r="H490" s="93"/>
      <c r="I490" s="93"/>
      <c r="J490" s="93"/>
      <c r="K490" s="93"/>
      <c r="L490" s="93"/>
      <c r="M490" s="93"/>
      <c r="N490" s="93"/>
    </row>
    <row r="491" spans="2:14">
      <c r="B491" s="94"/>
      <c r="C491" s="94"/>
      <c r="D491" s="94"/>
      <c r="E491" s="94"/>
      <c r="F491" s="94"/>
      <c r="G491" s="94"/>
      <c r="H491" s="93"/>
      <c r="I491" s="93"/>
      <c r="J491" s="93"/>
      <c r="K491" s="93"/>
      <c r="L491" s="93"/>
      <c r="M491" s="93"/>
      <c r="N491" s="93"/>
    </row>
    <row r="492" spans="2:14">
      <c r="B492" s="94"/>
      <c r="C492" s="94"/>
      <c r="D492" s="94"/>
      <c r="E492" s="94"/>
      <c r="F492" s="94"/>
      <c r="G492" s="94"/>
      <c r="H492" s="93"/>
      <c r="I492" s="93"/>
      <c r="J492" s="93"/>
      <c r="K492" s="93"/>
      <c r="L492" s="93"/>
      <c r="M492" s="93"/>
      <c r="N492" s="93"/>
    </row>
    <row r="493" spans="2:14">
      <c r="B493" s="94"/>
      <c r="C493" s="94"/>
      <c r="D493" s="94"/>
      <c r="E493" s="94"/>
      <c r="F493" s="94"/>
      <c r="G493" s="94"/>
      <c r="H493" s="93"/>
      <c r="I493" s="93"/>
      <c r="J493" s="93"/>
      <c r="K493" s="93"/>
      <c r="L493" s="93"/>
      <c r="M493" s="93"/>
      <c r="N493" s="93"/>
    </row>
    <row r="494" spans="2:14">
      <c r="B494" s="94"/>
      <c r="C494" s="94"/>
      <c r="D494" s="94"/>
      <c r="E494" s="94"/>
      <c r="F494" s="94"/>
      <c r="G494" s="94"/>
      <c r="H494" s="93"/>
      <c r="I494" s="93"/>
      <c r="J494" s="93"/>
      <c r="K494" s="93"/>
      <c r="L494" s="93"/>
      <c r="M494" s="93"/>
      <c r="N494" s="93"/>
    </row>
    <row r="495" spans="2:14">
      <c r="B495" s="94"/>
      <c r="C495" s="94"/>
      <c r="D495" s="94"/>
      <c r="E495" s="94"/>
      <c r="F495" s="94"/>
      <c r="G495" s="94"/>
      <c r="H495" s="93"/>
      <c r="I495" s="93"/>
      <c r="J495" s="93"/>
      <c r="K495" s="93"/>
      <c r="L495" s="93"/>
      <c r="M495" s="93"/>
      <c r="N495" s="93"/>
    </row>
    <row r="496" spans="2:14">
      <c r="B496" s="94"/>
      <c r="C496" s="94"/>
      <c r="D496" s="94"/>
      <c r="E496" s="94"/>
      <c r="F496" s="94"/>
      <c r="G496" s="94"/>
      <c r="H496" s="93"/>
      <c r="I496" s="93"/>
      <c r="J496" s="93"/>
      <c r="K496" s="93"/>
      <c r="L496" s="93"/>
      <c r="M496" s="93"/>
      <c r="N496" s="93"/>
    </row>
    <row r="497" spans="2:14">
      <c r="B497" s="94"/>
      <c r="C497" s="94"/>
      <c r="D497" s="94"/>
      <c r="E497" s="94"/>
      <c r="F497" s="94"/>
      <c r="G497" s="94"/>
      <c r="H497" s="93"/>
      <c r="I497" s="93"/>
      <c r="J497" s="93"/>
      <c r="K497" s="93"/>
      <c r="L497" s="93"/>
      <c r="M497" s="93"/>
      <c r="N497" s="93"/>
    </row>
    <row r="498" spans="2:14">
      <c r="B498" s="94"/>
      <c r="C498" s="94"/>
      <c r="D498" s="94"/>
      <c r="E498" s="94"/>
      <c r="F498" s="94"/>
      <c r="G498" s="94"/>
      <c r="H498" s="93"/>
      <c r="I498" s="93"/>
      <c r="J498" s="93"/>
      <c r="K498" s="93"/>
      <c r="L498" s="93"/>
      <c r="M498" s="93"/>
      <c r="N498" s="93"/>
    </row>
    <row r="499" spans="2:14">
      <c r="B499" s="94"/>
      <c r="C499" s="94"/>
      <c r="D499" s="94"/>
      <c r="E499" s="94"/>
      <c r="F499" s="94"/>
      <c r="G499" s="94"/>
      <c r="H499" s="93"/>
      <c r="I499" s="93"/>
      <c r="J499" s="93"/>
      <c r="K499" s="93"/>
      <c r="L499" s="93"/>
      <c r="M499" s="93"/>
      <c r="N499" s="93"/>
    </row>
    <row r="500" spans="2:14">
      <c r="B500" s="94"/>
      <c r="C500" s="94"/>
      <c r="D500" s="94"/>
      <c r="E500" s="94"/>
      <c r="F500" s="94"/>
      <c r="G500" s="94"/>
      <c r="H500" s="93"/>
      <c r="I500" s="93"/>
      <c r="J500" s="93"/>
      <c r="K500" s="93"/>
      <c r="L500" s="93"/>
      <c r="M500" s="93"/>
      <c r="N500" s="93"/>
    </row>
    <row r="501" spans="2:14">
      <c r="B501" s="94"/>
      <c r="C501" s="94"/>
      <c r="D501" s="94"/>
      <c r="E501" s="94"/>
      <c r="F501" s="94"/>
      <c r="G501" s="94"/>
      <c r="H501" s="93"/>
      <c r="I501" s="93"/>
      <c r="J501" s="93"/>
      <c r="K501" s="93"/>
      <c r="L501" s="93"/>
      <c r="M501" s="93"/>
      <c r="N501" s="93"/>
    </row>
    <row r="502" spans="2:14">
      <c r="B502" s="94"/>
      <c r="C502" s="94"/>
      <c r="D502" s="94"/>
      <c r="E502" s="94"/>
      <c r="F502" s="94"/>
      <c r="G502" s="94"/>
      <c r="H502" s="93"/>
      <c r="I502" s="93"/>
      <c r="J502" s="93"/>
      <c r="K502" s="93"/>
      <c r="L502" s="93"/>
      <c r="M502" s="93"/>
      <c r="N502" s="93"/>
    </row>
    <row r="503" spans="2:14">
      <c r="B503" s="94"/>
      <c r="C503" s="94"/>
      <c r="D503" s="94"/>
      <c r="E503" s="94"/>
      <c r="F503" s="94"/>
      <c r="G503" s="94"/>
      <c r="H503" s="93"/>
      <c r="I503" s="93"/>
      <c r="J503" s="93"/>
      <c r="K503" s="93"/>
      <c r="L503" s="93"/>
      <c r="M503" s="93"/>
      <c r="N503" s="93"/>
    </row>
    <row r="504" spans="2:14">
      <c r="B504" s="94"/>
      <c r="C504" s="94"/>
      <c r="D504" s="94"/>
      <c r="E504" s="94"/>
      <c r="F504" s="94"/>
      <c r="G504" s="94"/>
      <c r="H504" s="93"/>
      <c r="I504" s="93"/>
      <c r="J504" s="93"/>
      <c r="K504" s="93"/>
      <c r="L504" s="93"/>
      <c r="M504" s="93"/>
      <c r="N504" s="93"/>
    </row>
    <row r="505" spans="2:14">
      <c r="B505" s="94"/>
      <c r="C505" s="94"/>
      <c r="D505" s="94"/>
      <c r="E505" s="94"/>
      <c r="F505" s="94"/>
      <c r="G505" s="94"/>
      <c r="H505" s="93"/>
      <c r="I505" s="93"/>
      <c r="J505" s="93"/>
      <c r="K505" s="93"/>
      <c r="L505" s="93"/>
      <c r="M505" s="93"/>
      <c r="N505" s="93"/>
    </row>
    <row r="506" spans="2:14">
      <c r="B506" s="94"/>
      <c r="C506" s="94"/>
      <c r="D506" s="94"/>
      <c r="E506" s="94"/>
      <c r="F506" s="94"/>
      <c r="G506" s="94"/>
      <c r="H506" s="93"/>
      <c r="I506" s="93"/>
      <c r="J506" s="93"/>
      <c r="K506" s="93"/>
      <c r="L506" s="93"/>
      <c r="M506" s="93"/>
      <c r="N506" s="93"/>
    </row>
    <row r="507" spans="2:14">
      <c r="B507" s="94"/>
      <c r="C507" s="94"/>
      <c r="D507" s="94"/>
      <c r="E507" s="94"/>
      <c r="F507" s="94"/>
      <c r="G507" s="94"/>
      <c r="H507" s="93"/>
      <c r="I507" s="93"/>
      <c r="J507" s="93"/>
      <c r="K507" s="93"/>
      <c r="L507" s="93"/>
      <c r="M507" s="93"/>
      <c r="N507" s="93"/>
    </row>
    <row r="508" spans="2:14">
      <c r="B508" s="94"/>
      <c r="C508" s="94"/>
      <c r="D508" s="94"/>
      <c r="E508" s="94"/>
      <c r="F508" s="94"/>
      <c r="G508" s="94"/>
      <c r="H508" s="93"/>
      <c r="I508" s="93"/>
      <c r="J508" s="93"/>
      <c r="K508" s="93"/>
      <c r="L508" s="93"/>
      <c r="M508" s="93"/>
      <c r="N508" s="93"/>
    </row>
    <row r="509" spans="2:14">
      <c r="B509" s="94"/>
      <c r="C509" s="94"/>
      <c r="D509" s="94"/>
      <c r="E509" s="94"/>
      <c r="F509" s="94"/>
      <c r="G509" s="94"/>
      <c r="H509" s="93"/>
      <c r="I509" s="93"/>
      <c r="J509" s="93"/>
      <c r="K509" s="93"/>
      <c r="L509" s="93"/>
      <c r="M509" s="93"/>
      <c r="N509" s="93"/>
    </row>
    <row r="510" spans="2:14">
      <c r="B510" s="94"/>
      <c r="C510" s="94"/>
      <c r="D510" s="94"/>
      <c r="E510" s="94"/>
      <c r="F510" s="94"/>
      <c r="G510" s="94"/>
      <c r="H510" s="93"/>
      <c r="I510" s="93"/>
      <c r="J510" s="93"/>
      <c r="K510" s="93"/>
      <c r="L510" s="93"/>
      <c r="M510" s="93"/>
      <c r="N510" s="93"/>
    </row>
    <row r="511" spans="2:14">
      <c r="B511" s="94"/>
      <c r="C511" s="94"/>
      <c r="D511" s="94"/>
      <c r="E511" s="94"/>
      <c r="F511" s="94"/>
      <c r="G511" s="94"/>
      <c r="H511" s="93"/>
      <c r="I511" s="93"/>
      <c r="J511" s="93"/>
      <c r="K511" s="93"/>
      <c r="L511" s="93"/>
      <c r="M511" s="93"/>
      <c r="N511" s="93"/>
    </row>
    <row r="512" spans="2:14">
      <c r="B512" s="94"/>
      <c r="C512" s="94"/>
      <c r="D512" s="94"/>
      <c r="E512" s="94"/>
      <c r="F512" s="94"/>
      <c r="G512" s="94"/>
      <c r="H512" s="93"/>
      <c r="I512" s="93"/>
      <c r="J512" s="93"/>
      <c r="K512" s="93"/>
      <c r="L512" s="93"/>
      <c r="M512" s="93"/>
      <c r="N512" s="93"/>
    </row>
    <row r="513" spans="2:14">
      <c r="B513" s="94"/>
      <c r="C513" s="94"/>
      <c r="D513" s="94"/>
      <c r="E513" s="94"/>
      <c r="F513" s="94"/>
      <c r="G513" s="94"/>
      <c r="H513" s="93"/>
      <c r="I513" s="93"/>
      <c r="J513" s="93"/>
      <c r="K513" s="93"/>
      <c r="L513" s="93"/>
      <c r="M513" s="93"/>
      <c r="N513" s="93"/>
    </row>
    <row r="514" spans="2:14">
      <c r="B514" s="94"/>
      <c r="C514" s="94"/>
      <c r="D514" s="94"/>
      <c r="E514" s="94"/>
      <c r="F514" s="94"/>
      <c r="G514" s="94"/>
      <c r="H514" s="93"/>
      <c r="I514" s="93"/>
      <c r="J514" s="93"/>
      <c r="K514" s="93"/>
      <c r="L514" s="93"/>
      <c r="M514" s="93"/>
      <c r="N514" s="93"/>
    </row>
    <row r="515" spans="2:14">
      <c r="B515" s="94"/>
      <c r="C515" s="94"/>
      <c r="D515" s="94"/>
      <c r="E515" s="94"/>
      <c r="F515" s="94"/>
      <c r="G515" s="94"/>
      <c r="H515" s="93"/>
      <c r="I515" s="93"/>
      <c r="J515" s="93"/>
      <c r="K515" s="93"/>
      <c r="L515" s="93"/>
      <c r="M515" s="93"/>
      <c r="N515" s="93"/>
    </row>
    <row r="516" spans="2:14">
      <c r="B516" s="94"/>
      <c r="C516" s="94"/>
      <c r="D516" s="94"/>
      <c r="E516" s="94"/>
      <c r="F516" s="94"/>
      <c r="G516" s="94"/>
      <c r="H516" s="93"/>
      <c r="I516" s="93"/>
      <c r="J516" s="93"/>
      <c r="K516" s="93"/>
      <c r="L516" s="93"/>
      <c r="M516" s="93"/>
      <c r="N516" s="93"/>
    </row>
    <row r="517" spans="2:14">
      <c r="B517" s="94"/>
      <c r="C517" s="94"/>
      <c r="D517" s="94"/>
      <c r="E517" s="94"/>
      <c r="F517" s="94"/>
      <c r="G517" s="94"/>
      <c r="H517" s="93"/>
      <c r="I517" s="93"/>
      <c r="J517" s="93"/>
      <c r="K517" s="93"/>
      <c r="L517" s="93"/>
      <c r="M517" s="93"/>
      <c r="N517" s="93"/>
    </row>
    <row r="518" spans="2:14">
      <c r="B518" s="94"/>
      <c r="C518" s="94"/>
      <c r="D518" s="94"/>
      <c r="E518" s="94"/>
      <c r="F518" s="94"/>
      <c r="G518" s="94"/>
      <c r="H518" s="93"/>
      <c r="I518" s="93"/>
      <c r="J518" s="93"/>
      <c r="K518" s="93"/>
      <c r="L518" s="93"/>
      <c r="M518" s="93"/>
      <c r="N518" s="93"/>
    </row>
    <row r="519" spans="2:14">
      <c r="B519" s="94"/>
      <c r="C519" s="94"/>
      <c r="D519" s="94"/>
      <c r="E519" s="94"/>
      <c r="F519" s="94"/>
      <c r="G519" s="94"/>
      <c r="H519" s="93"/>
      <c r="I519" s="93"/>
      <c r="J519" s="93"/>
      <c r="K519" s="93"/>
      <c r="L519" s="93"/>
      <c r="M519" s="93"/>
      <c r="N519" s="93"/>
    </row>
    <row r="520" spans="2:14">
      <c r="B520" s="94"/>
      <c r="C520" s="94"/>
      <c r="D520" s="94"/>
      <c r="E520" s="94"/>
      <c r="F520" s="94"/>
      <c r="G520" s="94"/>
      <c r="H520" s="93"/>
      <c r="I520" s="93"/>
      <c r="J520" s="93"/>
      <c r="K520" s="93"/>
      <c r="L520" s="93"/>
      <c r="M520" s="93"/>
      <c r="N520" s="93"/>
    </row>
    <row r="521" spans="2:14">
      <c r="B521" s="94"/>
      <c r="C521" s="94"/>
      <c r="D521" s="94"/>
      <c r="E521" s="94"/>
      <c r="F521" s="94"/>
      <c r="G521" s="94"/>
      <c r="H521" s="93"/>
      <c r="I521" s="93"/>
      <c r="J521" s="93"/>
      <c r="K521" s="93"/>
      <c r="L521" s="93"/>
      <c r="M521" s="93"/>
      <c r="N521" s="93"/>
    </row>
    <row r="522" spans="2:14">
      <c r="B522" s="94"/>
      <c r="C522" s="94"/>
      <c r="D522" s="94"/>
      <c r="E522" s="94"/>
      <c r="F522" s="94"/>
      <c r="G522" s="94"/>
      <c r="H522" s="93"/>
      <c r="I522" s="93"/>
      <c r="J522" s="93"/>
      <c r="K522" s="93"/>
      <c r="L522" s="93"/>
      <c r="M522" s="93"/>
      <c r="N522" s="93"/>
    </row>
    <row r="523" spans="2:14">
      <c r="B523" s="94"/>
      <c r="C523" s="94"/>
      <c r="D523" s="94"/>
      <c r="E523" s="94"/>
      <c r="F523" s="94"/>
      <c r="G523" s="94"/>
      <c r="H523" s="93"/>
      <c r="I523" s="93"/>
      <c r="J523" s="93"/>
      <c r="K523" s="93"/>
      <c r="L523" s="93"/>
      <c r="M523" s="93"/>
      <c r="N523" s="93"/>
    </row>
    <row r="524" spans="2:14">
      <c r="B524" s="94"/>
      <c r="C524" s="94"/>
      <c r="D524" s="94"/>
      <c r="E524" s="94"/>
      <c r="F524" s="94"/>
      <c r="G524" s="94"/>
      <c r="H524" s="93"/>
      <c r="I524" s="93"/>
      <c r="J524" s="93"/>
      <c r="K524" s="93"/>
      <c r="L524" s="93"/>
      <c r="M524" s="93"/>
      <c r="N524" s="93"/>
    </row>
    <row r="525" spans="2:14">
      <c r="B525" s="94"/>
      <c r="C525" s="94"/>
      <c r="D525" s="94"/>
      <c r="E525" s="94"/>
      <c r="F525" s="94"/>
      <c r="G525" s="94"/>
      <c r="H525" s="93"/>
      <c r="I525" s="93"/>
      <c r="J525" s="93"/>
      <c r="K525" s="93"/>
      <c r="L525" s="93"/>
      <c r="M525" s="93"/>
      <c r="N525" s="93"/>
    </row>
    <row r="526" spans="2:14">
      <c r="B526" s="94"/>
      <c r="C526" s="94"/>
      <c r="D526" s="94"/>
      <c r="E526" s="94"/>
      <c r="F526" s="94"/>
      <c r="G526" s="94"/>
      <c r="H526" s="93"/>
      <c r="I526" s="93"/>
      <c r="J526" s="93"/>
      <c r="K526" s="93"/>
      <c r="L526" s="93"/>
      <c r="M526" s="93"/>
      <c r="N526" s="93"/>
    </row>
    <row r="527" spans="2:14">
      <c r="B527" s="94"/>
      <c r="C527" s="94"/>
      <c r="D527" s="94"/>
      <c r="E527" s="94"/>
      <c r="F527" s="94"/>
      <c r="G527" s="94"/>
      <c r="H527" s="93"/>
      <c r="I527" s="93"/>
      <c r="J527" s="93"/>
      <c r="K527" s="93"/>
      <c r="L527" s="93"/>
      <c r="M527" s="93"/>
      <c r="N527" s="93"/>
    </row>
    <row r="528" spans="2:14">
      <c r="B528" s="94"/>
      <c r="C528" s="94"/>
      <c r="D528" s="94"/>
      <c r="E528" s="94"/>
      <c r="F528" s="94"/>
      <c r="G528" s="94"/>
      <c r="H528" s="93"/>
      <c r="I528" s="93"/>
      <c r="J528" s="93"/>
      <c r="K528" s="93"/>
      <c r="L528" s="93"/>
      <c r="M528" s="93"/>
      <c r="N528" s="93"/>
    </row>
    <row r="529" spans="2:14">
      <c r="B529" s="94"/>
      <c r="C529" s="94"/>
      <c r="D529" s="94"/>
      <c r="E529" s="94"/>
      <c r="F529" s="94"/>
      <c r="G529" s="94"/>
      <c r="H529" s="93"/>
      <c r="I529" s="93"/>
      <c r="J529" s="93"/>
      <c r="K529" s="93"/>
      <c r="L529" s="93"/>
      <c r="M529" s="93"/>
      <c r="N529" s="93"/>
    </row>
    <row r="530" spans="2:14">
      <c r="B530" s="94"/>
      <c r="C530" s="94"/>
      <c r="D530" s="94"/>
      <c r="E530" s="94"/>
      <c r="F530" s="94"/>
      <c r="G530" s="94"/>
      <c r="H530" s="93"/>
      <c r="I530" s="93"/>
      <c r="J530" s="93"/>
      <c r="K530" s="93"/>
      <c r="L530" s="93"/>
      <c r="M530" s="93"/>
      <c r="N530" s="93"/>
    </row>
    <row r="531" spans="2:14">
      <c r="B531" s="94"/>
      <c r="C531" s="94"/>
      <c r="D531" s="94"/>
      <c r="E531" s="94"/>
      <c r="F531" s="94"/>
      <c r="G531" s="94"/>
      <c r="H531" s="93"/>
      <c r="I531" s="93"/>
      <c r="J531" s="93"/>
      <c r="K531" s="93"/>
      <c r="L531" s="93"/>
      <c r="M531" s="93"/>
      <c r="N531" s="93"/>
    </row>
    <row r="532" spans="2:14">
      <c r="B532" s="94"/>
      <c r="C532" s="94"/>
      <c r="D532" s="94"/>
      <c r="E532" s="94"/>
      <c r="F532" s="94"/>
      <c r="G532" s="94"/>
      <c r="H532" s="93"/>
      <c r="I532" s="93"/>
      <c r="J532" s="93"/>
      <c r="K532" s="93"/>
      <c r="L532" s="93"/>
      <c r="M532" s="93"/>
      <c r="N532" s="93"/>
    </row>
    <row r="533" spans="2:14">
      <c r="B533" s="94"/>
      <c r="C533" s="94"/>
      <c r="D533" s="94"/>
      <c r="E533" s="94"/>
      <c r="F533" s="94"/>
      <c r="G533" s="94"/>
      <c r="H533" s="93"/>
      <c r="I533" s="93"/>
      <c r="J533" s="93"/>
      <c r="K533" s="93"/>
      <c r="L533" s="93"/>
      <c r="M533" s="93"/>
      <c r="N533" s="93"/>
    </row>
    <row r="534" spans="2:14">
      <c r="B534" s="94"/>
      <c r="C534" s="94"/>
      <c r="D534" s="94"/>
      <c r="E534" s="94"/>
      <c r="F534" s="94"/>
      <c r="G534" s="94"/>
      <c r="H534" s="93"/>
      <c r="I534" s="93"/>
      <c r="J534" s="93"/>
      <c r="K534" s="93"/>
      <c r="L534" s="93"/>
      <c r="M534" s="93"/>
      <c r="N534" s="93"/>
    </row>
    <row r="535" spans="2:14">
      <c r="B535" s="94"/>
      <c r="C535" s="94"/>
      <c r="D535" s="94"/>
      <c r="E535" s="94"/>
      <c r="F535" s="94"/>
      <c r="G535" s="94"/>
      <c r="H535" s="93"/>
      <c r="I535" s="93"/>
      <c r="J535" s="93"/>
      <c r="K535" s="93"/>
      <c r="L535" s="93"/>
      <c r="M535" s="93"/>
      <c r="N535" s="93"/>
    </row>
    <row r="536" spans="2:14">
      <c r="B536" s="94"/>
      <c r="C536" s="94"/>
      <c r="D536" s="94"/>
      <c r="E536" s="94"/>
      <c r="F536" s="94"/>
      <c r="G536" s="94"/>
      <c r="H536" s="93"/>
      <c r="I536" s="93"/>
      <c r="J536" s="93"/>
      <c r="K536" s="93"/>
      <c r="L536" s="93"/>
      <c r="M536" s="93"/>
      <c r="N536" s="93"/>
    </row>
    <row r="537" spans="2:14">
      <c r="B537" s="94"/>
      <c r="C537" s="94"/>
      <c r="D537" s="94"/>
      <c r="E537" s="94"/>
      <c r="F537" s="94"/>
      <c r="G537" s="94"/>
      <c r="H537" s="93"/>
      <c r="I537" s="93"/>
      <c r="J537" s="93"/>
      <c r="K537" s="93"/>
      <c r="L537" s="93"/>
      <c r="M537" s="93"/>
      <c r="N537" s="93"/>
    </row>
    <row r="538" spans="2:14">
      <c r="B538" s="94"/>
      <c r="C538" s="94"/>
      <c r="D538" s="94"/>
      <c r="E538" s="94"/>
      <c r="F538" s="94"/>
      <c r="G538" s="94"/>
      <c r="H538" s="93"/>
      <c r="I538" s="93"/>
      <c r="J538" s="93"/>
      <c r="K538" s="93"/>
      <c r="L538" s="93"/>
      <c r="M538" s="93"/>
      <c r="N538" s="93"/>
    </row>
    <row r="539" spans="2:14">
      <c r="B539" s="94"/>
      <c r="C539" s="94"/>
      <c r="D539" s="94"/>
      <c r="E539" s="94"/>
      <c r="F539" s="94"/>
      <c r="G539" s="94"/>
      <c r="H539" s="93"/>
      <c r="I539" s="93"/>
      <c r="J539" s="93"/>
      <c r="K539" s="93"/>
      <c r="L539" s="93"/>
      <c r="M539" s="93"/>
      <c r="N539" s="93"/>
    </row>
    <row r="540" spans="2:14">
      <c r="B540" s="94"/>
      <c r="C540" s="94"/>
      <c r="D540" s="94"/>
      <c r="E540" s="94"/>
      <c r="F540" s="94"/>
      <c r="G540" s="94"/>
      <c r="H540" s="93"/>
      <c r="I540" s="93"/>
      <c r="J540" s="93"/>
      <c r="K540" s="93"/>
      <c r="L540" s="93"/>
      <c r="M540" s="93"/>
      <c r="N540" s="93"/>
    </row>
    <row r="541" spans="2:14">
      <c r="B541" s="94"/>
      <c r="C541" s="94"/>
      <c r="D541" s="94"/>
      <c r="E541" s="94"/>
      <c r="F541" s="94"/>
      <c r="G541" s="94"/>
      <c r="H541" s="93"/>
      <c r="I541" s="93"/>
      <c r="J541" s="93"/>
      <c r="K541" s="93"/>
      <c r="L541" s="93"/>
      <c r="M541" s="93"/>
      <c r="N541" s="93"/>
    </row>
    <row r="542" spans="2:14">
      <c r="B542" s="94"/>
      <c r="C542" s="94"/>
      <c r="D542" s="94"/>
      <c r="E542" s="94"/>
      <c r="F542" s="94"/>
      <c r="G542" s="94"/>
      <c r="H542" s="93"/>
      <c r="I542" s="93"/>
      <c r="J542" s="93"/>
      <c r="K542" s="93"/>
      <c r="L542" s="93"/>
      <c r="M542" s="93"/>
      <c r="N542" s="93"/>
    </row>
    <row r="543" spans="2:14">
      <c r="B543" s="94"/>
      <c r="C543" s="94"/>
      <c r="D543" s="94"/>
      <c r="E543" s="94"/>
      <c r="F543" s="94"/>
      <c r="G543" s="94"/>
      <c r="H543" s="93"/>
      <c r="I543" s="93"/>
      <c r="J543" s="93"/>
      <c r="K543" s="93"/>
      <c r="L543" s="93"/>
      <c r="M543" s="93"/>
      <c r="N543" s="93"/>
    </row>
    <row r="544" spans="2:14">
      <c r="B544" s="94"/>
      <c r="C544" s="94"/>
      <c r="D544" s="94"/>
      <c r="E544" s="94"/>
      <c r="F544" s="94"/>
      <c r="G544" s="94"/>
      <c r="H544" s="93"/>
      <c r="I544" s="93"/>
      <c r="J544" s="93"/>
      <c r="K544" s="93"/>
      <c r="L544" s="93"/>
      <c r="M544" s="93"/>
      <c r="N544" s="93"/>
    </row>
    <row r="545" spans="2:14">
      <c r="B545" s="94"/>
      <c r="C545" s="94"/>
      <c r="D545" s="94"/>
      <c r="E545" s="94"/>
      <c r="F545" s="94"/>
      <c r="G545" s="94"/>
      <c r="H545" s="93"/>
      <c r="I545" s="93"/>
      <c r="J545" s="93"/>
      <c r="K545" s="93"/>
      <c r="L545" s="93"/>
      <c r="M545" s="93"/>
      <c r="N545" s="93"/>
    </row>
    <row r="546" spans="2:14">
      <c r="B546" s="94"/>
      <c r="C546" s="94"/>
      <c r="D546" s="94"/>
      <c r="E546" s="94"/>
      <c r="F546" s="94"/>
      <c r="G546" s="94"/>
      <c r="H546" s="93"/>
      <c r="I546" s="93"/>
      <c r="J546" s="93"/>
      <c r="K546" s="93"/>
      <c r="L546" s="93"/>
      <c r="M546" s="93"/>
      <c r="N546" s="93"/>
    </row>
    <row r="547" spans="2:14">
      <c r="B547" s="94"/>
      <c r="C547" s="94"/>
      <c r="D547" s="94"/>
      <c r="E547" s="94"/>
      <c r="F547" s="94"/>
      <c r="G547" s="94"/>
      <c r="H547" s="93"/>
      <c r="I547" s="93"/>
      <c r="J547" s="93"/>
      <c r="K547" s="93"/>
      <c r="L547" s="93"/>
      <c r="M547" s="93"/>
      <c r="N547" s="93"/>
    </row>
    <row r="548" spans="2:14">
      <c r="B548" s="94"/>
      <c r="C548" s="94"/>
      <c r="D548" s="94"/>
      <c r="E548" s="94"/>
      <c r="F548" s="94"/>
      <c r="G548" s="94"/>
      <c r="H548" s="93"/>
      <c r="I548" s="93"/>
      <c r="J548" s="93"/>
      <c r="K548" s="93"/>
      <c r="L548" s="93"/>
      <c r="M548" s="93"/>
      <c r="N548" s="93"/>
    </row>
    <row r="549" spans="2:14">
      <c r="B549" s="94"/>
      <c r="C549" s="94"/>
      <c r="D549" s="94"/>
      <c r="E549" s="94"/>
      <c r="F549" s="94"/>
      <c r="G549" s="94"/>
      <c r="H549" s="93"/>
      <c r="I549" s="93"/>
      <c r="J549" s="93"/>
      <c r="K549" s="93"/>
      <c r="L549" s="93"/>
      <c r="M549" s="93"/>
      <c r="N549" s="93"/>
    </row>
    <row r="550" spans="2:14">
      <c r="B550" s="94"/>
      <c r="C550" s="94"/>
      <c r="D550" s="94"/>
      <c r="E550" s="94"/>
      <c r="F550" s="94"/>
      <c r="G550" s="94"/>
      <c r="H550" s="93"/>
      <c r="I550" s="93"/>
      <c r="J550" s="93"/>
      <c r="K550" s="93"/>
      <c r="L550" s="93"/>
      <c r="M550" s="93"/>
      <c r="N550" s="93"/>
    </row>
    <row r="551" spans="2:14">
      <c r="B551" s="94"/>
      <c r="C551" s="94"/>
      <c r="D551" s="94"/>
      <c r="E551" s="94"/>
      <c r="F551" s="94"/>
      <c r="G551" s="94"/>
      <c r="H551" s="93"/>
      <c r="I551" s="93"/>
      <c r="J551" s="93"/>
      <c r="K551" s="93"/>
      <c r="L551" s="93"/>
      <c r="M551" s="93"/>
      <c r="N551" s="93"/>
    </row>
    <row r="552" spans="2:14">
      <c r="B552" s="94"/>
      <c r="C552" s="94"/>
      <c r="D552" s="94"/>
      <c r="E552" s="94"/>
      <c r="F552" s="94"/>
      <c r="G552" s="94"/>
      <c r="H552" s="93"/>
      <c r="I552" s="93"/>
      <c r="J552" s="93"/>
      <c r="K552" s="93"/>
      <c r="L552" s="93"/>
      <c r="M552" s="93"/>
      <c r="N552" s="93"/>
    </row>
    <row r="553" spans="2:14">
      <c r="B553" s="94"/>
      <c r="C553" s="94"/>
      <c r="D553" s="94"/>
      <c r="E553" s="94"/>
      <c r="F553" s="94"/>
      <c r="G553" s="94"/>
      <c r="H553" s="93"/>
      <c r="I553" s="93"/>
      <c r="J553" s="93"/>
      <c r="K553" s="93"/>
      <c r="L553" s="93"/>
      <c r="M553" s="93"/>
      <c r="N553" s="93"/>
    </row>
    <row r="554" spans="2:14">
      <c r="B554" s="94"/>
      <c r="C554" s="94"/>
      <c r="D554" s="94"/>
      <c r="E554" s="94"/>
      <c r="F554" s="94"/>
      <c r="G554" s="94"/>
      <c r="H554" s="93"/>
      <c r="I554" s="93"/>
      <c r="J554" s="93"/>
      <c r="K554" s="93"/>
      <c r="L554" s="93"/>
      <c r="M554" s="93"/>
      <c r="N554" s="93"/>
    </row>
    <row r="555" spans="2:14">
      <c r="B555" s="94"/>
      <c r="C555" s="94"/>
      <c r="D555" s="94"/>
      <c r="E555" s="94"/>
      <c r="F555" s="94"/>
      <c r="G555" s="94"/>
      <c r="H555" s="93"/>
      <c r="I555" s="93"/>
      <c r="J555" s="93"/>
      <c r="K555" s="93"/>
      <c r="L555" s="93"/>
      <c r="M555" s="93"/>
      <c r="N555" s="93"/>
    </row>
    <row r="556" spans="2:14">
      <c r="B556" s="94"/>
      <c r="C556" s="94"/>
      <c r="D556" s="94"/>
      <c r="E556" s="94"/>
      <c r="F556" s="94"/>
      <c r="G556" s="94"/>
      <c r="H556" s="93"/>
      <c r="I556" s="93"/>
      <c r="J556" s="93"/>
      <c r="K556" s="93"/>
      <c r="L556" s="93"/>
      <c r="M556" s="93"/>
      <c r="N556" s="93"/>
    </row>
    <row r="557" spans="2:14">
      <c r="B557" s="94"/>
      <c r="C557" s="94"/>
      <c r="D557" s="94"/>
      <c r="E557" s="94"/>
      <c r="F557" s="94"/>
      <c r="G557" s="94"/>
      <c r="H557" s="93"/>
      <c r="I557" s="93"/>
      <c r="J557" s="93"/>
      <c r="K557" s="93"/>
      <c r="L557" s="93"/>
      <c r="M557" s="93"/>
      <c r="N557" s="93"/>
    </row>
    <row r="558" spans="2:14">
      <c r="B558" s="94"/>
      <c r="C558" s="94"/>
      <c r="D558" s="94"/>
      <c r="E558" s="94"/>
      <c r="F558" s="94"/>
      <c r="G558" s="94"/>
      <c r="H558" s="93"/>
      <c r="I558" s="93"/>
      <c r="J558" s="93"/>
      <c r="K558" s="93"/>
      <c r="L558" s="93"/>
      <c r="M558" s="93"/>
      <c r="N558" s="93"/>
    </row>
    <row r="559" spans="2:14">
      <c r="B559" s="94"/>
      <c r="C559" s="94"/>
      <c r="D559" s="94"/>
      <c r="E559" s="94"/>
      <c r="F559" s="94"/>
      <c r="G559" s="94"/>
      <c r="H559" s="93"/>
      <c r="I559" s="93"/>
      <c r="J559" s="93"/>
      <c r="K559" s="93"/>
      <c r="L559" s="93"/>
      <c r="M559" s="93"/>
      <c r="N559" s="93"/>
    </row>
    <row r="560" spans="2:14">
      <c r="B560" s="94"/>
      <c r="C560" s="94"/>
      <c r="D560" s="94"/>
      <c r="E560" s="94"/>
      <c r="F560" s="94"/>
      <c r="G560" s="94"/>
      <c r="H560" s="93"/>
      <c r="I560" s="93"/>
      <c r="J560" s="93"/>
      <c r="K560" s="93"/>
      <c r="L560" s="93"/>
      <c r="M560" s="93"/>
      <c r="N560" s="93"/>
    </row>
    <row r="561" spans="2:14">
      <c r="B561" s="94"/>
      <c r="C561" s="94"/>
      <c r="D561" s="94"/>
      <c r="E561" s="94"/>
      <c r="F561" s="94"/>
      <c r="G561" s="94"/>
      <c r="H561" s="93"/>
      <c r="I561" s="93"/>
      <c r="J561" s="93"/>
      <c r="K561" s="93"/>
      <c r="L561" s="93"/>
      <c r="M561" s="93"/>
      <c r="N561" s="93"/>
    </row>
    <row r="562" spans="2:14">
      <c r="B562" s="94"/>
      <c r="C562" s="94"/>
      <c r="D562" s="94"/>
      <c r="E562" s="94"/>
      <c r="F562" s="94"/>
      <c r="G562" s="94"/>
      <c r="H562" s="93"/>
      <c r="I562" s="93"/>
      <c r="J562" s="93"/>
      <c r="K562" s="93"/>
      <c r="L562" s="93"/>
      <c r="M562" s="93"/>
      <c r="N562" s="93"/>
    </row>
    <row r="563" spans="2:14">
      <c r="B563" s="94"/>
      <c r="C563" s="94"/>
      <c r="D563" s="94"/>
      <c r="E563" s="94"/>
      <c r="F563" s="94"/>
      <c r="G563" s="94"/>
      <c r="H563" s="93"/>
      <c r="I563" s="93"/>
      <c r="J563" s="93"/>
      <c r="K563" s="93"/>
      <c r="L563" s="93"/>
      <c r="M563" s="93"/>
      <c r="N563" s="93"/>
    </row>
    <row r="564" spans="2:14">
      <c r="B564" s="94"/>
      <c r="C564" s="94"/>
      <c r="D564" s="94"/>
      <c r="E564" s="94"/>
      <c r="F564" s="94"/>
      <c r="G564" s="94"/>
      <c r="H564" s="93"/>
      <c r="I564" s="93"/>
      <c r="J564" s="93"/>
      <c r="K564" s="93"/>
      <c r="L564" s="93"/>
      <c r="M564" s="93"/>
      <c r="N564" s="93"/>
    </row>
    <row r="565" spans="2:14">
      <c r="B565" s="94"/>
      <c r="C565" s="94"/>
      <c r="D565" s="94"/>
      <c r="E565" s="94"/>
      <c r="F565" s="94"/>
      <c r="G565" s="94"/>
      <c r="H565" s="93"/>
      <c r="I565" s="93"/>
      <c r="J565" s="93"/>
      <c r="K565" s="93"/>
      <c r="L565" s="93"/>
      <c r="M565" s="93"/>
      <c r="N565" s="93"/>
    </row>
    <row r="566" spans="2:14">
      <c r="B566" s="94"/>
      <c r="C566" s="94"/>
      <c r="D566" s="94"/>
      <c r="E566" s="94"/>
      <c r="F566" s="94"/>
      <c r="G566" s="94"/>
      <c r="H566" s="93"/>
      <c r="I566" s="93"/>
      <c r="J566" s="93"/>
      <c r="K566" s="93"/>
      <c r="L566" s="93"/>
      <c r="M566" s="93"/>
      <c r="N566" s="93"/>
    </row>
    <row r="567" spans="2:14">
      <c r="B567" s="94"/>
      <c r="C567" s="94"/>
      <c r="D567" s="94"/>
      <c r="E567" s="94"/>
      <c r="F567" s="94"/>
      <c r="G567" s="94"/>
      <c r="H567" s="93"/>
      <c r="I567" s="93"/>
      <c r="J567" s="93"/>
      <c r="K567" s="93"/>
      <c r="L567" s="93"/>
      <c r="M567" s="93"/>
      <c r="N567" s="93"/>
    </row>
    <row r="568" spans="2:14">
      <c r="B568" s="94"/>
      <c r="C568" s="94"/>
      <c r="D568" s="94"/>
      <c r="E568" s="94"/>
      <c r="F568" s="94"/>
      <c r="G568" s="94"/>
      <c r="H568" s="93"/>
      <c r="I568" s="93"/>
      <c r="J568" s="93"/>
      <c r="K568" s="93"/>
      <c r="L568" s="93"/>
      <c r="M568" s="93"/>
      <c r="N568" s="93"/>
    </row>
    <row r="569" spans="2:14">
      <c r="B569" s="94"/>
      <c r="C569" s="94"/>
      <c r="D569" s="94"/>
      <c r="E569" s="94"/>
      <c r="F569" s="94"/>
      <c r="G569" s="94"/>
      <c r="H569" s="93"/>
      <c r="I569" s="93"/>
      <c r="J569" s="93"/>
      <c r="K569" s="93"/>
      <c r="L569" s="93"/>
      <c r="M569" s="93"/>
      <c r="N569" s="93"/>
    </row>
    <row r="570" spans="2:14">
      <c r="B570" s="94"/>
      <c r="C570" s="94"/>
      <c r="D570" s="94"/>
      <c r="E570" s="94"/>
      <c r="F570" s="94"/>
      <c r="G570" s="94"/>
      <c r="H570" s="93"/>
      <c r="I570" s="93"/>
      <c r="J570" s="93"/>
      <c r="K570" s="93"/>
      <c r="L570" s="93"/>
      <c r="M570" s="93"/>
      <c r="N570" s="93"/>
    </row>
    <row r="571" spans="2:14">
      <c r="B571" s="94"/>
      <c r="C571" s="94"/>
      <c r="D571" s="94"/>
      <c r="E571" s="94"/>
      <c r="F571" s="94"/>
      <c r="G571" s="94"/>
      <c r="H571" s="93"/>
      <c r="I571" s="93"/>
      <c r="J571" s="93"/>
      <c r="K571" s="93"/>
      <c r="L571" s="93"/>
      <c r="M571" s="93"/>
      <c r="N571" s="93"/>
    </row>
    <row r="572" spans="2:14">
      <c r="B572" s="94"/>
      <c r="C572" s="94"/>
      <c r="D572" s="94"/>
      <c r="E572" s="94"/>
      <c r="F572" s="94"/>
      <c r="G572" s="94"/>
      <c r="H572" s="93"/>
      <c r="I572" s="93"/>
      <c r="J572" s="93"/>
      <c r="K572" s="93"/>
      <c r="L572" s="93"/>
      <c r="M572" s="93"/>
      <c r="N572" s="93"/>
    </row>
    <row r="573" spans="2:14">
      <c r="B573" s="94"/>
      <c r="C573" s="94"/>
      <c r="D573" s="94"/>
      <c r="E573" s="94"/>
      <c r="F573" s="94"/>
      <c r="G573" s="94"/>
      <c r="H573" s="93"/>
      <c r="I573" s="93"/>
      <c r="J573" s="93"/>
      <c r="K573" s="93"/>
      <c r="L573" s="93"/>
      <c r="M573" s="93"/>
      <c r="N573" s="93"/>
    </row>
  </sheetData>
  <sheetProtection sheet="1" objects="1" scenarios="1"/>
  <mergeCells count="2">
    <mergeCell ref="B6:N6"/>
    <mergeCell ref="B7:N7"/>
  </mergeCells>
  <phoneticPr fontId="4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60.28515625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9" style="1" bestFit="1" customWidth="1"/>
    <col min="11" max="11" width="11.85546875" style="1" bestFit="1" customWidth="1"/>
    <col min="12" max="12" width="9" style="1" bestFit="1" customWidth="1"/>
    <col min="13" max="13" width="10.2851562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15">
      <c r="B1" s="46" t="s">
        <v>146</v>
      </c>
      <c r="C1" s="46" t="s" vm="1">
        <v>229</v>
      </c>
    </row>
    <row r="2" spans="2:15">
      <c r="B2" s="46" t="s">
        <v>145</v>
      </c>
      <c r="C2" s="46" t="s">
        <v>230</v>
      </c>
    </row>
    <row r="3" spans="2:15">
      <c r="B3" s="46" t="s">
        <v>147</v>
      </c>
      <c r="C3" s="46" t="s">
        <v>231</v>
      </c>
    </row>
    <row r="4" spans="2:15">
      <c r="B4" s="46" t="s">
        <v>148</v>
      </c>
      <c r="C4" s="46">
        <v>9455</v>
      </c>
    </row>
    <row r="6" spans="2:15" ht="26.25" customHeight="1">
      <c r="B6" s="143" t="s">
        <v>173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5"/>
    </row>
    <row r="7" spans="2:15" ht="26.25" customHeight="1">
      <c r="B7" s="143" t="s">
        <v>93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5"/>
    </row>
    <row r="8" spans="2:15" s="3" customFormat="1" ht="63">
      <c r="B8" s="21" t="s">
        <v>115</v>
      </c>
      <c r="C8" s="29" t="s">
        <v>47</v>
      </c>
      <c r="D8" s="29" t="s">
        <v>119</v>
      </c>
      <c r="E8" s="29" t="s">
        <v>117</v>
      </c>
      <c r="F8" s="29" t="s">
        <v>67</v>
      </c>
      <c r="G8" s="29" t="s">
        <v>14</v>
      </c>
      <c r="H8" s="29" t="s">
        <v>68</v>
      </c>
      <c r="I8" s="29" t="s">
        <v>103</v>
      </c>
      <c r="J8" s="29" t="s">
        <v>205</v>
      </c>
      <c r="K8" s="29" t="s">
        <v>204</v>
      </c>
      <c r="L8" s="29" t="s">
        <v>63</v>
      </c>
      <c r="M8" s="29" t="s">
        <v>60</v>
      </c>
      <c r="N8" s="29" t="s">
        <v>149</v>
      </c>
      <c r="O8" s="19" t="s">
        <v>151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212</v>
      </c>
      <c r="K9" s="31"/>
      <c r="L9" s="31" t="s">
        <v>208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7" t="s">
        <v>32</v>
      </c>
      <c r="C11" s="87"/>
      <c r="D11" s="88"/>
      <c r="E11" s="87"/>
      <c r="F11" s="88"/>
      <c r="G11" s="87"/>
      <c r="H11" s="87"/>
      <c r="I11" s="88"/>
      <c r="J11" s="90"/>
      <c r="K11" s="102"/>
      <c r="L11" s="90">
        <v>1466.9389859890002</v>
      </c>
      <c r="M11" s="91"/>
      <c r="N11" s="91">
        <f>IFERROR(L11/$L$11,0)</f>
        <v>1</v>
      </c>
      <c r="O11" s="91">
        <f>L11/'סכום נכסי הקרן'!$C$42</f>
        <v>1.3901282262634781E-2</v>
      </c>
    </row>
    <row r="12" spans="2:15" s="4" customFormat="1" ht="18" customHeight="1">
      <c r="B12" s="113" t="s">
        <v>197</v>
      </c>
      <c r="C12" s="87"/>
      <c r="D12" s="88"/>
      <c r="E12" s="87"/>
      <c r="F12" s="88"/>
      <c r="G12" s="87"/>
      <c r="H12" s="87"/>
      <c r="I12" s="88"/>
      <c r="J12" s="90"/>
      <c r="K12" s="102"/>
      <c r="L12" s="90">
        <v>1466.938985989</v>
      </c>
      <c r="M12" s="91"/>
      <c r="N12" s="91">
        <f t="shared" ref="N12:N24" si="0">IFERROR(L12/$L$11,0)</f>
        <v>0.99999999999999989</v>
      </c>
      <c r="O12" s="91">
        <f>L12/'סכום נכסי הקרן'!$C$42</f>
        <v>1.3901282262634778E-2</v>
      </c>
    </row>
    <row r="13" spans="2:15">
      <c r="B13" s="85" t="s">
        <v>54</v>
      </c>
      <c r="C13" s="80"/>
      <c r="D13" s="81"/>
      <c r="E13" s="80"/>
      <c r="F13" s="81"/>
      <c r="G13" s="80"/>
      <c r="H13" s="80"/>
      <c r="I13" s="81"/>
      <c r="J13" s="83"/>
      <c r="K13" s="100"/>
      <c r="L13" s="83">
        <v>977.39341963299989</v>
      </c>
      <c r="M13" s="84"/>
      <c r="N13" s="84">
        <f t="shared" si="0"/>
        <v>0.66628089441228389</v>
      </c>
      <c r="O13" s="84">
        <f>L13/'סכום נכסי הקרן'!$C$42</f>
        <v>9.2621587794259191E-3</v>
      </c>
    </row>
    <row r="14" spans="2:15">
      <c r="B14" s="86" t="s">
        <v>1688</v>
      </c>
      <c r="C14" s="87" t="s">
        <v>1689</v>
      </c>
      <c r="D14" s="88" t="s">
        <v>29</v>
      </c>
      <c r="E14" s="87"/>
      <c r="F14" s="88" t="s">
        <v>1580</v>
      </c>
      <c r="G14" s="87" t="s">
        <v>697</v>
      </c>
      <c r="H14" s="87" t="s">
        <v>698</v>
      </c>
      <c r="I14" s="88" t="s">
        <v>134</v>
      </c>
      <c r="J14" s="90">
        <v>17.597176999999999</v>
      </c>
      <c r="K14" s="102">
        <v>101083.0267</v>
      </c>
      <c r="L14" s="90">
        <v>69.945025899000001</v>
      </c>
      <c r="M14" s="91">
        <v>1.3814849566130944E-8</v>
      </c>
      <c r="N14" s="91">
        <f t="shared" si="0"/>
        <v>4.7680937358034386E-2</v>
      </c>
      <c r="O14" s="91">
        <f>L14/'סכום נכסי הקרן'!$C$42</f>
        <v>6.6282616876104348E-4</v>
      </c>
    </row>
    <row r="15" spans="2:15">
      <c r="B15" s="86" t="s">
        <v>1690</v>
      </c>
      <c r="C15" s="87" t="s">
        <v>1691</v>
      </c>
      <c r="D15" s="88" t="s">
        <v>29</v>
      </c>
      <c r="E15" s="87"/>
      <c r="F15" s="88" t="s">
        <v>1580</v>
      </c>
      <c r="G15" s="87" t="s">
        <v>708</v>
      </c>
      <c r="H15" s="87" t="s">
        <v>698</v>
      </c>
      <c r="I15" s="88" t="s">
        <v>132</v>
      </c>
      <c r="J15" s="90">
        <v>2.9884690000000003</v>
      </c>
      <c r="K15" s="102">
        <v>1015461</v>
      </c>
      <c r="L15" s="90">
        <v>109.70338896600001</v>
      </c>
      <c r="M15" s="91">
        <v>2.1210105446532584E-5</v>
      </c>
      <c r="N15" s="91">
        <f t="shared" si="0"/>
        <v>7.4783879911705209E-2</v>
      </c>
      <c r="O15" s="91">
        <f>L15/'סכום נכסי הקרן'!$C$42</f>
        <v>1.0395918233475972E-3</v>
      </c>
    </row>
    <row r="16" spans="2:15">
      <c r="B16" s="86" t="s">
        <v>1692</v>
      </c>
      <c r="C16" s="87" t="s">
        <v>1693</v>
      </c>
      <c r="D16" s="88" t="s">
        <v>29</v>
      </c>
      <c r="E16" s="87"/>
      <c r="F16" s="88" t="s">
        <v>1580</v>
      </c>
      <c r="G16" s="87" t="s">
        <v>716</v>
      </c>
      <c r="H16" s="87" t="s">
        <v>698</v>
      </c>
      <c r="I16" s="88" t="s">
        <v>132</v>
      </c>
      <c r="J16" s="90">
        <v>109.04656300000001</v>
      </c>
      <c r="K16" s="102">
        <v>33919.440000000002</v>
      </c>
      <c r="L16" s="90">
        <v>133.71156000100001</v>
      </c>
      <c r="M16" s="91">
        <v>1.1412856409788702E-5</v>
      </c>
      <c r="N16" s="91">
        <f t="shared" si="0"/>
        <v>9.1150048691938323E-2</v>
      </c>
      <c r="O16" s="91">
        <f>L16/'סכום נכסי הקרן'!$C$42</f>
        <v>1.2671025551195389E-3</v>
      </c>
    </row>
    <row r="17" spans="2:15">
      <c r="B17" s="86" t="s">
        <v>1694</v>
      </c>
      <c r="C17" s="87" t="s">
        <v>1695</v>
      </c>
      <c r="D17" s="88" t="s">
        <v>29</v>
      </c>
      <c r="E17" s="87"/>
      <c r="F17" s="88" t="s">
        <v>1580</v>
      </c>
      <c r="G17" s="87" t="s">
        <v>1696</v>
      </c>
      <c r="H17" s="87" t="s">
        <v>698</v>
      </c>
      <c r="I17" s="88" t="s">
        <v>134</v>
      </c>
      <c r="J17" s="90">
        <v>16.915120000000002</v>
      </c>
      <c r="K17" s="102">
        <v>220566.59909999999</v>
      </c>
      <c r="L17" s="90">
        <v>146.70686169300001</v>
      </c>
      <c r="M17" s="91">
        <v>6.685390570372116E-5</v>
      </c>
      <c r="N17" s="91">
        <f t="shared" si="0"/>
        <v>0.10000883683249528</v>
      </c>
      <c r="O17" s="91">
        <f>L17/'סכום נכסי הקרן'!$C$42</f>
        <v>1.3902510695663027E-3</v>
      </c>
    </row>
    <row r="18" spans="2:15">
      <c r="B18" s="86" t="s">
        <v>1697</v>
      </c>
      <c r="C18" s="87" t="s">
        <v>1698</v>
      </c>
      <c r="D18" s="88" t="s">
        <v>29</v>
      </c>
      <c r="E18" s="87"/>
      <c r="F18" s="88" t="s">
        <v>1580</v>
      </c>
      <c r="G18" s="87" t="s">
        <v>1696</v>
      </c>
      <c r="H18" s="87" t="s">
        <v>698</v>
      </c>
      <c r="I18" s="88" t="s">
        <v>132</v>
      </c>
      <c r="J18" s="90">
        <v>41.482933000000003</v>
      </c>
      <c r="K18" s="102">
        <v>113350.9</v>
      </c>
      <c r="L18" s="90">
        <v>169.981911314</v>
      </c>
      <c r="M18" s="91">
        <v>7.0388560066866573E-5</v>
      </c>
      <c r="N18" s="91">
        <f t="shared" si="0"/>
        <v>0.11587524289525877</v>
      </c>
      <c r="O18" s="91">
        <f>L18/'סכום נכסי הקרן'!$C$42</f>
        <v>1.6108144587383575E-3</v>
      </c>
    </row>
    <row r="19" spans="2:15">
      <c r="B19" s="86" t="s">
        <v>1699</v>
      </c>
      <c r="C19" s="87" t="s">
        <v>1700</v>
      </c>
      <c r="D19" s="88" t="s">
        <v>29</v>
      </c>
      <c r="E19" s="87"/>
      <c r="F19" s="88" t="s">
        <v>1580</v>
      </c>
      <c r="G19" s="87" t="s">
        <v>1701</v>
      </c>
      <c r="H19" s="87" t="s">
        <v>698</v>
      </c>
      <c r="I19" s="88" t="s">
        <v>135</v>
      </c>
      <c r="J19" s="90">
        <v>9521.1498780000002</v>
      </c>
      <c r="K19" s="102">
        <v>133.5</v>
      </c>
      <c r="L19" s="90">
        <v>56.781395793000002</v>
      </c>
      <c r="M19" s="91">
        <v>6.8563503351054184E-6</v>
      </c>
      <c r="N19" s="91">
        <f t="shared" si="0"/>
        <v>3.8707401149829262E-2</v>
      </c>
      <c r="O19" s="91">
        <f>L19/'סכום נכסי הקרן'!$C$42</f>
        <v>5.380825090368107E-4</v>
      </c>
    </row>
    <row r="20" spans="2:15">
      <c r="B20" s="86" t="s">
        <v>1702</v>
      </c>
      <c r="C20" s="87" t="s">
        <v>1703</v>
      </c>
      <c r="D20" s="88" t="s">
        <v>29</v>
      </c>
      <c r="E20" s="87"/>
      <c r="F20" s="88" t="s">
        <v>1580</v>
      </c>
      <c r="G20" s="87" t="s">
        <v>547</v>
      </c>
      <c r="H20" s="87"/>
      <c r="I20" s="88" t="s">
        <v>135</v>
      </c>
      <c r="J20" s="90">
        <v>398.44400899999999</v>
      </c>
      <c r="K20" s="102">
        <v>16324.43</v>
      </c>
      <c r="L20" s="90">
        <v>290.56327596699998</v>
      </c>
      <c r="M20" s="91">
        <v>1.0758108217422841E-6</v>
      </c>
      <c r="N20" s="91">
        <f t="shared" si="0"/>
        <v>0.19807454757302276</v>
      </c>
      <c r="O20" s="91">
        <f>L20/'סכום נכסי הקרן'!$C$42</f>
        <v>2.7534901948562704E-3</v>
      </c>
    </row>
    <row r="21" spans="2:15">
      <c r="B21" s="92"/>
      <c r="C21" s="87"/>
      <c r="D21" s="87"/>
      <c r="E21" s="87"/>
      <c r="F21" s="87"/>
      <c r="G21" s="87"/>
      <c r="H21" s="87"/>
      <c r="I21" s="87"/>
      <c r="J21" s="90"/>
      <c r="K21" s="102"/>
      <c r="L21" s="87"/>
      <c r="M21" s="87"/>
      <c r="N21" s="91"/>
      <c r="O21" s="87"/>
    </row>
    <row r="22" spans="2:15">
      <c r="B22" s="85" t="s">
        <v>31</v>
      </c>
      <c r="C22" s="80"/>
      <c r="D22" s="81"/>
      <c r="E22" s="80"/>
      <c r="F22" s="81"/>
      <c r="G22" s="80"/>
      <c r="H22" s="80"/>
      <c r="I22" s="81"/>
      <c r="J22" s="83"/>
      <c r="K22" s="100"/>
      <c r="L22" s="83">
        <v>489.54556635600005</v>
      </c>
      <c r="M22" s="84"/>
      <c r="N22" s="84">
        <f t="shared" si="0"/>
        <v>0.33371910558771589</v>
      </c>
      <c r="O22" s="84">
        <f>L22/'סכום נכסי הקרן'!$C$42</f>
        <v>4.6391234832088585E-3</v>
      </c>
    </row>
    <row r="23" spans="2:15">
      <c r="B23" s="86" t="s">
        <v>1704</v>
      </c>
      <c r="C23" s="87" t="s">
        <v>1705</v>
      </c>
      <c r="D23" s="88" t="s">
        <v>124</v>
      </c>
      <c r="E23" s="87"/>
      <c r="F23" s="88" t="s">
        <v>1552</v>
      </c>
      <c r="G23" s="87" t="s">
        <v>547</v>
      </c>
      <c r="H23" s="87"/>
      <c r="I23" s="88" t="s">
        <v>132</v>
      </c>
      <c r="J23" s="90">
        <v>3429.1162749999999</v>
      </c>
      <c r="K23" s="102">
        <v>1469.4</v>
      </c>
      <c r="L23" s="90">
        <v>182.15057591200002</v>
      </c>
      <c r="M23" s="91">
        <v>5.4851072196355291E-6</v>
      </c>
      <c r="N23" s="91">
        <f t="shared" si="0"/>
        <v>0.12417051946383124</v>
      </c>
      <c r="O23" s="91">
        <f>L23/'סכום נכסי הקרן'!$C$42</f>
        <v>1.7261294397647041E-3</v>
      </c>
    </row>
    <row r="24" spans="2:15">
      <c r="B24" s="86" t="s">
        <v>1706</v>
      </c>
      <c r="C24" s="87" t="s">
        <v>1707</v>
      </c>
      <c r="D24" s="88" t="s">
        <v>124</v>
      </c>
      <c r="E24" s="87"/>
      <c r="F24" s="88" t="s">
        <v>1552</v>
      </c>
      <c r="G24" s="87" t="s">
        <v>547</v>
      </c>
      <c r="H24" s="87"/>
      <c r="I24" s="88" t="s">
        <v>132</v>
      </c>
      <c r="J24" s="90">
        <v>700.40989000000002</v>
      </c>
      <c r="K24" s="102">
        <v>12140.49</v>
      </c>
      <c r="L24" s="90">
        <v>307.39499044399997</v>
      </c>
      <c r="M24" s="91">
        <v>6.9099419122923544E-6</v>
      </c>
      <c r="N24" s="91">
        <f t="shared" si="0"/>
        <v>0.20954858612388461</v>
      </c>
      <c r="O24" s="91">
        <f>L24/'סכום נכסי הקרן'!$C$42</f>
        <v>2.912994043444154E-3</v>
      </c>
    </row>
    <row r="25" spans="2:15">
      <c r="B25" s="92"/>
      <c r="C25" s="87"/>
      <c r="D25" s="87"/>
      <c r="E25" s="87"/>
      <c r="F25" s="87"/>
      <c r="G25" s="87"/>
      <c r="H25" s="87"/>
      <c r="I25" s="87"/>
      <c r="J25" s="90"/>
      <c r="K25" s="102"/>
      <c r="L25" s="87"/>
      <c r="M25" s="87"/>
      <c r="N25" s="91"/>
      <c r="O25" s="87"/>
    </row>
    <row r="26" spans="2:1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2:1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>
      <c r="B28" s="109" t="s">
        <v>220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>
      <c r="B29" s="109" t="s">
        <v>112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>
      <c r="B30" s="109" t="s">
        <v>203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>
      <c r="B31" s="109" t="s">
        <v>211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2:1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2:1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2:1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2:1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1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1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1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1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2:1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2:1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2: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2:1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2: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2:1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2:1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2: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2:1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2:1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2:1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2:1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2:1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2:1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2: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2: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2:1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2:1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2:1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2:1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2:1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2:1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2: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2:1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2:1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2:1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2:1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2:1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2:1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2:1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2:1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2:1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2:1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2:1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2:1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2:1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2:1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2:1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2:1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2:1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2:1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2:1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2:1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2:1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2:1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2:1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2:1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2:1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2:1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2:15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</row>
    <row r="111" spans="2:15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</row>
    <row r="112" spans="2:15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</row>
    <row r="113" spans="2:15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</row>
    <row r="114" spans="2:15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</row>
    <row r="115" spans="2:15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</row>
    <row r="116" spans="2:15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</row>
    <row r="117" spans="2:15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</row>
    <row r="118" spans="2:15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</row>
    <row r="119" spans="2:15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</row>
    <row r="120" spans="2:15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</row>
    <row r="121" spans="2:15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</row>
    <row r="122" spans="2:15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</row>
    <row r="123" spans="2:15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</row>
    <row r="124" spans="2:15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</row>
    <row r="125" spans="2:15">
      <c r="B125" s="94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</row>
    <row r="126" spans="2:15">
      <c r="B126" s="94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</row>
    <row r="127" spans="2:15">
      <c r="B127" s="94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</row>
    <row r="128" spans="2:15">
      <c r="B128" s="94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</row>
    <row r="129" spans="2:15">
      <c r="B129" s="94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</row>
    <row r="130" spans="2:15">
      <c r="B130" s="94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</row>
    <row r="131" spans="2:15">
      <c r="B131" s="94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</row>
    <row r="132" spans="2:15">
      <c r="B132" s="94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</row>
    <row r="133" spans="2:15">
      <c r="B133" s="94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</row>
    <row r="134" spans="2:15">
      <c r="B134" s="94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</row>
    <row r="135" spans="2:15">
      <c r="B135" s="94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</row>
    <row r="136" spans="2:15">
      <c r="B136" s="94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</row>
    <row r="137" spans="2:15">
      <c r="B137" s="94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</row>
    <row r="138" spans="2:15">
      <c r="B138" s="94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</row>
    <row r="139" spans="2:15">
      <c r="B139" s="94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</row>
    <row r="140" spans="2:15">
      <c r="B140" s="94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</row>
    <row r="141" spans="2:15">
      <c r="B141" s="94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</row>
    <row r="142" spans="2:15">
      <c r="B142" s="94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</row>
    <row r="143" spans="2:15">
      <c r="B143" s="94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</row>
    <row r="144" spans="2:15">
      <c r="B144" s="94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</row>
    <row r="145" spans="2:15">
      <c r="B145" s="94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</row>
    <row r="146" spans="2:15">
      <c r="B146" s="94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</row>
    <row r="147" spans="2:15">
      <c r="B147" s="94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</row>
    <row r="148" spans="2:15">
      <c r="B148" s="94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</row>
    <row r="149" spans="2:15">
      <c r="B149" s="94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</row>
    <row r="150" spans="2:15">
      <c r="B150" s="94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</row>
    <row r="151" spans="2:15">
      <c r="B151" s="94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</row>
    <row r="152" spans="2:15">
      <c r="B152" s="94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</row>
    <row r="153" spans="2:15">
      <c r="B153" s="94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</row>
    <row r="154" spans="2:15">
      <c r="B154" s="94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</row>
    <row r="155" spans="2:15">
      <c r="B155" s="94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</row>
    <row r="156" spans="2:15">
      <c r="B156" s="94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</row>
    <row r="157" spans="2:15">
      <c r="B157" s="94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</row>
    <row r="158" spans="2:15">
      <c r="B158" s="94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</row>
    <row r="159" spans="2:15">
      <c r="B159" s="94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</row>
    <row r="160" spans="2:15">
      <c r="B160" s="94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</row>
    <row r="161" spans="2:15">
      <c r="B161" s="94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</row>
    <row r="162" spans="2:15">
      <c r="B162" s="94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</row>
    <row r="163" spans="2:15">
      <c r="B163" s="94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</row>
    <row r="164" spans="2:15">
      <c r="B164" s="94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</row>
    <row r="165" spans="2:15">
      <c r="B165" s="94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</row>
    <row r="166" spans="2:15">
      <c r="B166" s="94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</row>
    <row r="167" spans="2:15">
      <c r="B167" s="94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</row>
    <row r="168" spans="2:15">
      <c r="B168" s="94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</row>
    <row r="169" spans="2:15">
      <c r="B169" s="94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</row>
    <row r="170" spans="2:15">
      <c r="B170" s="94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</row>
    <row r="171" spans="2:15">
      <c r="B171" s="94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</row>
    <row r="172" spans="2:15">
      <c r="B172" s="94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</row>
    <row r="173" spans="2:15">
      <c r="B173" s="94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</row>
    <row r="174" spans="2:15">
      <c r="B174" s="94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</row>
    <row r="175" spans="2:15">
      <c r="B175" s="94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</row>
    <row r="176" spans="2:15">
      <c r="B176" s="94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</row>
    <row r="177" spans="2:15">
      <c r="B177" s="94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</row>
    <row r="178" spans="2:15">
      <c r="B178" s="94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</row>
    <row r="179" spans="2:15">
      <c r="B179" s="94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</row>
    <row r="180" spans="2:15">
      <c r="B180" s="94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</row>
    <row r="181" spans="2:15">
      <c r="B181" s="94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</row>
    <row r="182" spans="2:15">
      <c r="B182" s="94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</row>
    <row r="183" spans="2:15">
      <c r="B183" s="94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</row>
    <row r="184" spans="2:15">
      <c r="B184" s="94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</row>
    <row r="185" spans="2:15">
      <c r="B185" s="94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</row>
    <row r="186" spans="2:15">
      <c r="B186" s="94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</row>
    <row r="187" spans="2:15">
      <c r="B187" s="94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</row>
    <row r="188" spans="2:15">
      <c r="B188" s="94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</row>
    <row r="189" spans="2:15">
      <c r="B189" s="94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</row>
    <row r="190" spans="2:15">
      <c r="B190" s="94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</row>
    <row r="191" spans="2:15">
      <c r="B191" s="94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</row>
    <row r="192" spans="2:15">
      <c r="B192" s="94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</row>
    <row r="193" spans="2:15">
      <c r="B193" s="94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</row>
    <row r="194" spans="2:15">
      <c r="B194" s="94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</row>
    <row r="195" spans="2:15">
      <c r="B195" s="94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</row>
    <row r="196" spans="2:15">
      <c r="B196" s="94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</row>
    <row r="197" spans="2:15">
      <c r="B197" s="94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</row>
    <row r="198" spans="2:15">
      <c r="B198" s="94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</row>
    <row r="199" spans="2:15">
      <c r="B199" s="94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</row>
    <row r="200" spans="2:15">
      <c r="B200" s="94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</row>
    <row r="201" spans="2:15">
      <c r="B201" s="94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</row>
    <row r="202" spans="2:15">
      <c r="B202" s="94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</row>
    <row r="203" spans="2:15">
      <c r="B203" s="94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</row>
    <row r="204" spans="2:15">
      <c r="B204" s="94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</row>
    <row r="205" spans="2:15">
      <c r="B205" s="94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</row>
    <row r="206" spans="2:15">
      <c r="B206" s="94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</row>
    <row r="207" spans="2:15">
      <c r="B207" s="94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</row>
    <row r="208" spans="2:15">
      <c r="B208" s="94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</row>
    <row r="209" spans="2:15">
      <c r="B209" s="94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</row>
    <row r="210" spans="2:15">
      <c r="B210" s="94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</row>
    <row r="211" spans="2:15">
      <c r="B211" s="94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</row>
    <row r="212" spans="2:15">
      <c r="B212" s="94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</row>
    <row r="213" spans="2:15">
      <c r="B213" s="94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</row>
    <row r="214" spans="2:15">
      <c r="B214" s="94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</row>
    <row r="215" spans="2:15">
      <c r="B215" s="94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</row>
    <row r="216" spans="2:15">
      <c r="B216" s="94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</row>
    <row r="217" spans="2:15">
      <c r="B217" s="94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</row>
    <row r="218" spans="2:15">
      <c r="B218" s="94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</row>
    <row r="219" spans="2:15">
      <c r="B219" s="94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</row>
    <row r="220" spans="2:15">
      <c r="B220" s="94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</row>
    <row r="221" spans="2:15">
      <c r="B221" s="94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</row>
    <row r="222" spans="2:15">
      <c r="B222" s="94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</row>
    <row r="223" spans="2:15">
      <c r="B223" s="94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</row>
    <row r="224" spans="2:15">
      <c r="B224" s="94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</row>
    <row r="225" spans="2:15">
      <c r="B225" s="94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</row>
    <row r="226" spans="2:15">
      <c r="B226" s="94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</row>
    <row r="227" spans="2:15">
      <c r="B227" s="94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</row>
    <row r="228" spans="2:15">
      <c r="B228" s="94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</row>
    <row r="229" spans="2:15">
      <c r="B229" s="94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</row>
    <row r="230" spans="2:15">
      <c r="B230" s="94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</row>
    <row r="231" spans="2:15">
      <c r="B231" s="94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</row>
    <row r="232" spans="2:15">
      <c r="B232" s="94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</row>
    <row r="233" spans="2:15">
      <c r="B233" s="94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</row>
    <row r="234" spans="2:15">
      <c r="B234" s="94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</row>
    <row r="235" spans="2:15">
      <c r="B235" s="94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</row>
    <row r="236" spans="2:15">
      <c r="B236" s="94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</row>
    <row r="237" spans="2:15">
      <c r="B237" s="94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</row>
    <row r="238" spans="2:15">
      <c r="B238" s="94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</row>
    <row r="239" spans="2:15">
      <c r="B239" s="94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</row>
    <row r="240" spans="2:15">
      <c r="B240" s="94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</row>
    <row r="241" spans="2:15">
      <c r="B241" s="94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</row>
    <row r="242" spans="2:15">
      <c r="B242" s="94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</row>
    <row r="243" spans="2:15">
      <c r="B243" s="94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</row>
    <row r="244" spans="2:15">
      <c r="B244" s="94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</row>
    <row r="245" spans="2:15">
      <c r="B245" s="94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</row>
    <row r="246" spans="2:15">
      <c r="B246" s="94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</row>
    <row r="247" spans="2:15">
      <c r="B247" s="94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</row>
    <row r="248" spans="2:15">
      <c r="B248" s="94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</row>
    <row r="249" spans="2:15">
      <c r="B249" s="94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</row>
    <row r="250" spans="2:15">
      <c r="B250" s="94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</row>
    <row r="251" spans="2:15">
      <c r="B251" s="94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</row>
    <row r="252" spans="2:15">
      <c r="B252" s="94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</row>
    <row r="253" spans="2:15">
      <c r="B253" s="94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</row>
    <row r="254" spans="2:15">
      <c r="B254" s="94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</row>
    <row r="255" spans="2:15">
      <c r="B255" s="94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</row>
    <row r="256" spans="2:15">
      <c r="B256" s="94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</row>
    <row r="257" spans="2:15">
      <c r="B257" s="94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</row>
    <row r="258" spans="2:15">
      <c r="B258" s="94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</row>
    <row r="259" spans="2:15">
      <c r="B259" s="94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</row>
    <row r="260" spans="2:15">
      <c r="B260" s="94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</row>
    <row r="261" spans="2:15">
      <c r="B261" s="94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</row>
    <row r="262" spans="2:15">
      <c r="B262" s="94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</row>
    <row r="263" spans="2:15">
      <c r="B263" s="94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</row>
    <row r="264" spans="2:15">
      <c r="B264" s="94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</row>
    <row r="265" spans="2:15">
      <c r="B265" s="94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</row>
    <row r="266" spans="2:15">
      <c r="B266" s="94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</row>
    <row r="267" spans="2:15">
      <c r="B267" s="94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</row>
    <row r="268" spans="2:15">
      <c r="B268" s="94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</row>
    <row r="269" spans="2:15">
      <c r="B269" s="94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</row>
    <row r="270" spans="2:15">
      <c r="B270" s="94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</row>
    <row r="271" spans="2:15">
      <c r="B271" s="94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</row>
    <row r="272" spans="2:15">
      <c r="B272" s="94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</row>
    <row r="273" spans="2:15">
      <c r="B273" s="94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</row>
    <row r="274" spans="2:15">
      <c r="B274" s="94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</row>
    <row r="275" spans="2:15">
      <c r="B275" s="94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</row>
    <row r="276" spans="2:15">
      <c r="B276" s="94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</row>
    <row r="277" spans="2:15">
      <c r="B277" s="94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</row>
    <row r="278" spans="2:15">
      <c r="B278" s="94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</row>
    <row r="279" spans="2:15">
      <c r="B279" s="94"/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</row>
    <row r="280" spans="2:15">
      <c r="B280" s="94"/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</row>
    <row r="281" spans="2:15">
      <c r="B281" s="94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</row>
    <row r="282" spans="2:15">
      <c r="B282" s="94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</row>
    <row r="283" spans="2:15">
      <c r="B283" s="94"/>
      <c r="C283" s="93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</row>
    <row r="284" spans="2:15">
      <c r="B284" s="94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</row>
    <row r="285" spans="2:15">
      <c r="B285" s="94"/>
      <c r="C285" s="93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</row>
    <row r="286" spans="2:15">
      <c r="B286" s="94"/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</row>
    <row r="287" spans="2:15">
      <c r="B287" s="94"/>
      <c r="C287" s="93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</row>
    <row r="288" spans="2:15">
      <c r="B288" s="94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</row>
    <row r="289" spans="2:15">
      <c r="B289" s="94"/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</row>
    <row r="290" spans="2:15">
      <c r="B290" s="94"/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</row>
    <row r="291" spans="2:15">
      <c r="B291" s="94"/>
      <c r="C291" s="93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</row>
    <row r="292" spans="2:15">
      <c r="B292" s="94"/>
      <c r="C292" s="93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</row>
    <row r="293" spans="2:15">
      <c r="B293" s="94"/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</row>
    <row r="294" spans="2:15">
      <c r="B294" s="94"/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</row>
    <row r="295" spans="2:15">
      <c r="B295" s="94"/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</row>
    <row r="296" spans="2:15">
      <c r="B296" s="94"/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</row>
    <row r="297" spans="2:15">
      <c r="B297" s="94"/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</row>
    <row r="298" spans="2:15">
      <c r="B298" s="94"/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</row>
    <row r="299" spans="2:15">
      <c r="B299" s="94"/>
      <c r="C299" s="93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</row>
    <row r="300" spans="2:15">
      <c r="B300" s="94"/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</row>
    <row r="301" spans="2:15">
      <c r="B301" s="94"/>
      <c r="C301" s="93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</row>
    <row r="302" spans="2:15">
      <c r="B302" s="94"/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</row>
    <row r="303" spans="2:15">
      <c r="B303" s="94"/>
      <c r="C303" s="93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</row>
    <row r="304" spans="2:15">
      <c r="B304" s="94"/>
      <c r="C304" s="93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</row>
    <row r="305" spans="2:15">
      <c r="B305" s="94"/>
      <c r="C305" s="93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</row>
    <row r="306" spans="2:15">
      <c r="B306" s="94"/>
      <c r="C306" s="93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</row>
    <row r="307" spans="2:15">
      <c r="B307" s="94"/>
      <c r="C307" s="93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</row>
    <row r="308" spans="2:15">
      <c r="B308" s="94"/>
      <c r="C308" s="93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</row>
    <row r="309" spans="2:15">
      <c r="B309" s="94"/>
      <c r="C309" s="93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</row>
    <row r="310" spans="2:15">
      <c r="B310" s="94"/>
      <c r="C310" s="93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</row>
    <row r="311" spans="2:15">
      <c r="B311" s="94"/>
      <c r="C311" s="93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</row>
    <row r="312" spans="2:15">
      <c r="B312" s="94"/>
      <c r="C312" s="93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</row>
    <row r="313" spans="2:15">
      <c r="B313" s="94"/>
      <c r="C313" s="93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</row>
    <row r="314" spans="2:15">
      <c r="B314" s="94"/>
      <c r="C314" s="93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</row>
    <row r="315" spans="2:15">
      <c r="B315" s="94"/>
      <c r="C315" s="93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</row>
    <row r="316" spans="2:15">
      <c r="B316" s="94"/>
      <c r="C316" s="93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</row>
    <row r="317" spans="2:15">
      <c r="B317" s="94"/>
      <c r="C317" s="93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</row>
    <row r="318" spans="2:15">
      <c r="B318" s="94"/>
      <c r="C318" s="93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</row>
    <row r="319" spans="2:15">
      <c r="B319" s="94"/>
      <c r="C319" s="93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</row>
    <row r="320" spans="2:15">
      <c r="B320" s="94"/>
      <c r="C320" s="93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</row>
    <row r="321" spans="2:15">
      <c r="B321" s="94"/>
      <c r="C321" s="93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</row>
    <row r="322" spans="2:15">
      <c r="B322" s="94"/>
      <c r="C322" s="93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</row>
    <row r="323" spans="2:15">
      <c r="B323" s="94"/>
      <c r="C323" s="93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</row>
    <row r="324" spans="2:15">
      <c r="B324" s="94"/>
      <c r="C324" s="93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</row>
    <row r="325" spans="2:15">
      <c r="B325" s="111"/>
      <c r="C325" s="93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</row>
    <row r="326" spans="2:15">
      <c r="B326" s="111"/>
      <c r="C326" s="93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</row>
    <row r="327" spans="2:15">
      <c r="B327" s="112"/>
      <c r="C327" s="93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</row>
    <row r="328" spans="2:15">
      <c r="B328" s="94"/>
      <c r="C328" s="94"/>
      <c r="D328" s="94"/>
      <c r="E328" s="94"/>
      <c r="F328" s="93"/>
      <c r="G328" s="93"/>
      <c r="H328" s="93"/>
      <c r="I328" s="93"/>
      <c r="J328" s="93"/>
      <c r="K328" s="93"/>
      <c r="L328" s="93"/>
      <c r="M328" s="93"/>
      <c r="N328" s="93"/>
      <c r="O328" s="93"/>
    </row>
    <row r="329" spans="2:15">
      <c r="B329" s="94"/>
      <c r="C329" s="94"/>
      <c r="D329" s="94"/>
      <c r="E329" s="94"/>
      <c r="F329" s="93"/>
      <c r="G329" s="93"/>
      <c r="H329" s="93"/>
      <c r="I329" s="93"/>
      <c r="J329" s="93"/>
      <c r="K329" s="93"/>
      <c r="L329" s="93"/>
      <c r="M329" s="93"/>
      <c r="N329" s="93"/>
      <c r="O329" s="93"/>
    </row>
    <row r="330" spans="2:15">
      <c r="B330" s="94"/>
      <c r="C330" s="94"/>
      <c r="D330" s="94"/>
      <c r="E330" s="94"/>
      <c r="F330" s="93"/>
      <c r="G330" s="93"/>
      <c r="H330" s="93"/>
      <c r="I330" s="93"/>
      <c r="J330" s="93"/>
      <c r="K330" s="93"/>
      <c r="L330" s="93"/>
      <c r="M330" s="93"/>
      <c r="N330" s="93"/>
      <c r="O330" s="93"/>
    </row>
    <row r="331" spans="2:15">
      <c r="B331" s="94"/>
      <c r="C331" s="94"/>
      <c r="D331" s="94"/>
      <c r="E331" s="94"/>
      <c r="F331" s="93"/>
      <c r="G331" s="93"/>
      <c r="H331" s="93"/>
      <c r="I331" s="93"/>
      <c r="J331" s="93"/>
      <c r="K331" s="93"/>
      <c r="L331" s="93"/>
      <c r="M331" s="93"/>
      <c r="N331" s="93"/>
      <c r="O331" s="93"/>
    </row>
    <row r="332" spans="2:15">
      <c r="B332" s="94"/>
      <c r="C332" s="94"/>
      <c r="D332" s="94"/>
      <c r="E332" s="94"/>
      <c r="F332" s="93"/>
      <c r="G332" s="93"/>
      <c r="H332" s="93"/>
      <c r="I332" s="93"/>
      <c r="J332" s="93"/>
      <c r="K332" s="93"/>
      <c r="L332" s="93"/>
      <c r="M332" s="93"/>
      <c r="N332" s="93"/>
      <c r="O332" s="93"/>
    </row>
    <row r="333" spans="2:15">
      <c r="B333" s="94"/>
      <c r="C333" s="94"/>
      <c r="D333" s="94"/>
      <c r="E333" s="94"/>
      <c r="F333" s="93"/>
      <c r="G333" s="93"/>
      <c r="H333" s="93"/>
      <c r="I333" s="93"/>
      <c r="J333" s="93"/>
      <c r="K333" s="93"/>
      <c r="L333" s="93"/>
      <c r="M333" s="93"/>
      <c r="N333" s="93"/>
      <c r="O333" s="93"/>
    </row>
    <row r="334" spans="2:15">
      <c r="B334" s="94"/>
      <c r="C334" s="94"/>
      <c r="D334" s="94"/>
      <c r="E334" s="94"/>
      <c r="F334" s="93"/>
      <c r="G334" s="93"/>
      <c r="H334" s="93"/>
      <c r="I334" s="93"/>
      <c r="J334" s="93"/>
      <c r="K334" s="93"/>
      <c r="L334" s="93"/>
      <c r="M334" s="93"/>
      <c r="N334" s="93"/>
      <c r="O334" s="93"/>
    </row>
    <row r="335" spans="2:15">
      <c r="B335" s="94"/>
      <c r="C335" s="94"/>
      <c r="D335" s="94"/>
      <c r="E335" s="94"/>
      <c r="F335" s="93"/>
      <c r="G335" s="93"/>
      <c r="H335" s="93"/>
      <c r="I335" s="93"/>
      <c r="J335" s="93"/>
      <c r="K335" s="93"/>
      <c r="L335" s="93"/>
      <c r="M335" s="93"/>
      <c r="N335" s="93"/>
      <c r="O335" s="93"/>
    </row>
    <row r="336" spans="2:15">
      <c r="B336" s="94"/>
      <c r="C336" s="94"/>
      <c r="D336" s="94"/>
      <c r="E336" s="94"/>
      <c r="F336" s="93"/>
      <c r="G336" s="93"/>
      <c r="H336" s="93"/>
      <c r="I336" s="93"/>
      <c r="J336" s="93"/>
      <c r="K336" s="93"/>
      <c r="L336" s="93"/>
      <c r="M336" s="93"/>
      <c r="N336" s="93"/>
      <c r="O336" s="93"/>
    </row>
    <row r="337" spans="2:15">
      <c r="B337" s="94"/>
      <c r="C337" s="94"/>
      <c r="D337" s="94"/>
      <c r="E337" s="94"/>
      <c r="F337" s="93"/>
      <c r="G337" s="93"/>
      <c r="H337" s="93"/>
      <c r="I337" s="93"/>
      <c r="J337" s="93"/>
      <c r="K337" s="93"/>
      <c r="L337" s="93"/>
      <c r="M337" s="93"/>
      <c r="N337" s="93"/>
      <c r="O337" s="93"/>
    </row>
    <row r="338" spans="2:15">
      <c r="B338" s="94"/>
      <c r="C338" s="94"/>
      <c r="D338" s="94"/>
      <c r="E338" s="94"/>
      <c r="F338" s="93"/>
      <c r="G338" s="93"/>
      <c r="H338" s="93"/>
      <c r="I338" s="93"/>
      <c r="J338" s="93"/>
      <c r="K338" s="93"/>
      <c r="L338" s="93"/>
      <c r="M338" s="93"/>
      <c r="N338" s="93"/>
      <c r="O338" s="93"/>
    </row>
    <row r="339" spans="2:15">
      <c r="B339" s="94"/>
      <c r="C339" s="94"/>
      <c r="D339" s="94"/>
      <c r="E339" s="94"/>
      <c r="F339" s="93"/>
      <c r="G339" s="93"/>
      <c r="H339" s="93"/>
      <c r="I339" s="93"/>
      <c r="J339" s="93"/>
      <c r="K339" s="93"/>
      <c r="L339" s="93"/>
      <c r="M339" s="93"/>
      <c r="N339" s="93"/>
      <c r="O339" s="93"/>
    </row>
    <row r="340" spans="2:15">
      <c r="B340" s="94"/>
      <c r="C340" s="94"/>
      <c r="D340" s="94"/>
      <c r="E340" s="94"/>
      <c r="F340" s="93"/>
      <c r="G340" s="93"/>
      <c r="H340" s="93"/>
      <c r="I340" s="93"/>
      <c r="J340" s="93"/>
      <c r="K340" s="93"/>
      <c r="L340" s="93"/>
      <c r="M340" s="93"/>
      <c r="N340" s="93"/>
      <c r="O340" s="93"/>
    </row>
    <row r="341" spans="2:15">
      <c r="B341" s="94"/>
      <c r="C341" s="94"/>
      <c r="D341" s="94"/>
      <c r="E341" s="94"/>
      <c r="F341" s="93"/>
      <c r="G341" s="93"/>
      <c r="H341" s="93"/>
      <c r="I341" s="93"/>
      <c r="J341" s="93"/>
      <c r="K341" s="93"/>
      <c r="L341" s="93"/>
      <c r="M341" s="93"/>
      <c r="N341" s="93"/>
      <c r="O341" s="93"/>
    </row>
    <row r="342" spans="2:15">
      <c r="B342" s="94"/>
      <c r="C342" s="94"/>
      <c r="D342" s="94"/>
      <c r="E342" s="94"/>
      <c r="F342" s="93"/>
      <c r="G342" s="93"/>
      <c r="H342" s="93"/>
      <c r="I342" s="93"/>
      <c r="J342" s="93"/>
      <c r="K342" s="93"/>
      <c r="L342" s="93"/>
      <c r="M342" s="93"/>
      <c r="N342" s="93"/>
      <c r="O342" s="93"/>
    </row>
    <row r="343" spans="2:15">
      <c r="B343" s="94"/>
      <c r="C343" s="94"/>
      <c r="D343" s="94"/>
      <c r="E343" s="94"/>
      <c r="F343" s="93"/>
      <c r="G343" s="93"/>
      <c r="H343" s="93"/>
      <c r="I343" s="93"/>
      <c r="J343" s="93"/>
      <c r="K343" s="93"/>
      <c r="L343" s="93"/>
      <c r="M343" s="93"/>
      <c r="N343" s="93"/>
      <c r="O343" s="93"/>
    </row>
    <row r="344" spans="2:15">
      <c r="B344" s="94"/>
      <c r="C344" s="94"/>
      <c r="D344" s="94"/>
      <c r="E344" s="94"/>
      <c r="F344" s="93"/>
      <c r="G344" s="93"/>
      <c r="H344" s="93"/>
      <c r="I344" s="93"/>
      <c r="J344" s="93"/>
      <c r="K344" s="93"/>
      <c r="L344" s="93"/>
      <c r="M344" s="93"/>
      <c r="N344" s="93"/>
      <c r="O344" s="93"/>
    </row>
    <row r="345" spans="2:15">
      <c r="B345" s="94"/>
      <c r="C345" s="94"/>
      <c r="D345" s="94"/>
      <c r="E345" s="94"/>
      <c r="F345" s="93"/>
      <c r="G345" s="93"/>
      <c r="H345" s="93"/>
      <c r="I345" s="93"/>
      <c r="J345" s="93"/>
      <c r="K345" s="93"/>
      <c r="L345" s="93"/>
      <c r="M345" s="93"/>
      <c r="N345" s="93"/>
      <c r="O345" s="93"/>
    </row>
    <row r="346" spans="2:15">
      <c r="B346" s="94"/>
      <c r="C346" s="94"/>
      <c r="D346" s="94"/>
      <c r="E346" s="94"/>
      <c r="F346" s="93"/>
      <c r="G346" s="93"/>
      <c r="H346" s="93"/>
      <c r="I346" s="93"/>
      <c r="J346" s="93"/>
      <c r="K346" s="93"/>
      <c r="L346" s="93"/>
      <c r="M346" s="93"/>
      <c r="N346" s="93"/>
      <c r="O346" s="93"/>
    </row>
    <row r="347" spans="2:15">
      <c r="B347" s="94"/>
      <c r="C347" s="94"/>
      <c r="D347" s="94"/>
      <c r="E347" s="94"/>
      <c r="F347" s="93"/>
      <c r="G347" s="93"/>
      <c r="H347" s="93"/>
      <c r="I347" s="93"/>
      <c r="J347" s="93"/>
      <c r="K347" s="93"/>
      <c r="L347" s="93"/>
      <c r="M347" s="93"/>
      <c r="N347" s="93"/>
      <c r="O347" s="93"/>
    </row>
    <row r="348" spans="2:15">
      <c r="B348" s="94"/>
      <c r="C348" s="94"/>
      <c r="D348" s="94"/>
      <c r="E348" s="94"/>
      <c r="F348" s="93"/>
      <c r="G348" s="93"/>
      <c r="H348" s="93"/>
      <c r="I348" s="93"/>
      <c r="J348" s="93"/>
      <c r="K348" s="93"/>
      <c r="L348" s="93"/>
      <c r="M348" s="93"/>
      <c r="N348" s="93"/>
      <c r="O348" s="93"/>
    </row>
    <row r="349" spans="2:15">
      <c r="B349" s="94"/>
      <c r="C349" s="94"/>
      <c r="D349" s="94"/>
      <c r="E349" s="94"/>
      <c r="F349" s="93"/>
      <c r="G349" s="93"/>
      <c r="H349" s="93"/>
      <c r="I349" s="93"/>
      <c r="J349" s="93"/>
      <c r="K349" s="93"/>
      <c r="L349" s="93"/>
      <c r="M349" s="93"/>
      <c r="N349" s="93"/>
      <c r="O349" s="93"/>
    </row>
    <row r="350" spans="2:15">
      <c r="B350" s="94"/>
      <c r="C350" s="94"/>
      <c r="D350" s="94"/>
      <c r="E350" s="94"/>
      <c r="F350" s="93"/>
      <c r="G350" s="93"/>
      <c r="H350" s="93"/>
      <c r="I350" s="93"/>
      <c r="J350" s="93"/>
      <c r="K350" s="93"/>
      <c r="L350" s="93"/>
      <c r="M350" s="93"/>
      <c r="N350" s="93"/>
      <c r="O350" s="93"/>
    </row>
    <row r="351" spans="2:15">
      <c r="B351" s="94"/>
      <c r="C351" s="94"/>
      <c r="D351" s="94"/>
      <c r="E351" s="94"/>
      <c r="F351" s="93"/>
      <c r="G351" s="93"/>
      <c r="H351" s="93"/>
      <c r="I351" s="93"/>
      <c r="J351" s="93"/>
      <c r="K351" s="93"/>
      <c r="L351" s="93"/>
      <c r="M351" s="93"/>
      <c r="N351" s="93"/>
      <c r="O351" s="93"/>
    </row>
    <row r="352" spans="2:15">
      <c r="B352" s="94"/>
      <c r="C352" s="94"/>
      <c r="D352" s="94"/>
      <c r="E352" s="94"/>
      <c r="F352" s="93"/>
      <c r="G352" s="93"/>
      <c r="H352" s="93"/>
      <c r="I352" s="93"/>
      <c r="J352" s="93"/>
      <c r="K352" s="93"/>
      <c r="L352" s="93"/>
      <c r="M352" s="93"/>
      <c r="N352" s="93"/>
      <c r="O352" s="93"/>
    </row>
    <row r="353" spans="2:15">
      <c r="B353" s="94"/>
      <c r="C353" s="94"/>
      <c r="D353" s="94"/>
      <c r="E353" s="94"/>
      <c r="F353" s="93"/>
      <c r="G353" s="93"/>
      <c r="H353" s="93"/>
      <c r="I353" s="93"/>
      <c r="J353" s="93"/>
      <c r="K353" s="93"/>
      <c r="L353" s="93"/>
      <c r="M353" s="93"/>
      <c r="N353" s="93"/>
      <c r="O353" s="93"/>
    </row>
    <row r="354" spans="2:15">
      <c r="B354" s="94"/>
      <c r="C354" s="94"/>
      <c r="D354" s="94"/>
      <c r="E354" s="94"/>
      <c r="F354" s="93"/>
      <c r="G354" s="93"/>
      <c r="H354" s="93"/>
      <c r="I354" s="93"/>
      <c r="J354" s="93"/>
      <c r="K354" s="93"/>
      <c r="L354" s="93"/>
      <c r="M354" s="93"/>
      <c r="N354" s="93"/>
      <c r="O354" s="93"/>
    </row>
    <row r="355" spans="2:15">
      <c r="B355" s="94"/>
      <c r="C355" s="94"/>
      <c r="D355" s="94"/>
      <c r="E355" s="94"/>
      <c r="F355" s="93"/>
      <c r="G355" s="93"/>
      <c r="H355" s="93"/>
      <c r="I355" s="93"/>
      <c r="J355" s="93"/>
      <c r="K355" s="93"/>
      <c r="L355" s="93"/>
      <c r="M355" s="93"/>
      <c r="N355" s="93"/>
      <c r="O355" s="93"/>
    </row>
    <row r="356" spans="2:15">
      <c r="B356" s="94"/>
      <c r="C356" s="94"/>
      <c r="D356" s="94"/>
      <c r="E356" s="94"/>
      <c r="F356" s="93"/>
      <c r="G356" s="93"/>
      <c r="H356" s="93"/>
      <c r="I356" s="93"/>
      <c r="J356" s="93"/>
      <c r="K356" s="93"/>
      <c r="L356" s="93"/>
      <c r="M356" s="93"/>
      <c r="N356" s="93"/>
      <c r="O356" s="93"/>
    </row>
    <row r="357" spans="2:15">
      <c r="B357" s="94"/>
      <c r="C357" s="94"/>
      <c r="D357" s="94"/>
      <c r="E357" s="94"/>
      <c r="F357" s="93"/>
      <c r="G357" s="93"/>
      <c r="H357" s="93"/>
      <c r="I357" s="93"/>
      <c r="J357" s="93"/>
      <c r="K357" s="93"/>
      <c r="L357" s="93"/>
      <c r="M357" s="93"/>
      <c r="N357" s="93"/>
      <c r="O357" s="93"/>
    </row>
    <row r="358" spans="2:15">
      <c r="B358" s="94"/>
      <c r="C358" s="94"/>
      <c r="D358" s="94"/>
      <c r="E358" s="94"/>
      <c r="F358" s="93"/>
      <c r="G358" s="93"/>
      <c r="H358" s="93"/>
      <c r="I358" s="93"/>
      <c r="J358" s="93"/>
      <c r="K358" s="93"/>
      <c r="L358" s="93"/>
      <c r="M358" s="93"/>
      <c r="N358" s="93"/>
      <c r="O358" s="93"/>
    </row>
    <row r="359" spans="2:15">
      <c r="B359" s="94"/>
      <c r="C359" s="94"/>
      <c r="D359" s="94"/>
      <c r="E359" s="94"/>
      <c r="F359" s="93"/>
      <c r="G359" s="93"/>
      <c r="H359" s="93"/>
      <c r="I359" s="93"/>
      <c r="J359" s="93"/>
      <c r="K359" s="93"/>
      <c r="L359" s="93"/>
      <c r="M359" s="93"/>
      <c r="N359" s="93"/>
      <c r="O359" s="93"/>
    </row>
    <row r="360" spans="2:15">
      <c r="B360" s="94"/>
      <c r="C360" s="94"/>
      <c r="D360" s="94"/>
      <c r="E360" s="94"/>
      <c r="F360" s="93"/>
      <c r="G360" s="93"/>
      <c r="H360" s="93"/>
      <c r="I360" s="93"/>
      <c r="J360" s="93"/>
      <c r="K360" s="93"/>
      <c r="L360" s="93"/>
      <c r="M360" s="93"/>
      <c r="N360" s="93"/>
      <c r="O360" s="93"/>
    </row>
    <row r="361" spans="2:15">
      <c r="B361" s="94"/>
      <c r="C361" s="94"/>
      <c r="D361" s="94"/>
      <c r="E361" s="94"/>
      <c r="F361" s="93"/>
      <c r="G361" s="93"/>
      <c r="H361" s="93"/>
      <c r="I361" s="93"/>
      <c r="J361" s="93"/>
      <c r="K361" s="93"/>
      <c r="L361" s="93"/>
      <c r="M361" s="93"/>
      <c r="N361" s="93"/>
      <c r="O361" s="93"/>
    </row>
    <row r="362" spans="2:15">
      <c r="B362" s="94"/>
      <c r="C362" s="94"/>
      <c r="D362" s="94"/>
      <c r="E362" s="94"/>
      <c r="F362" s="93"/>
      <c r="G362" s="93"/>
      <c r="H362" s="93"/>
      <c r="I362" s="93"/>
      <c r="J362" s="93"/>
      <c r="K362" s="93"/>
      <c r="L362" s="93"/>
      <c r="M362" s="93"/>
      <c r="N362" s="93"/>
      <c r="O362" s="93"/>
    </row>
    <row r="363" spans="2:15">
      <c r="B363" s="94"/>
      <c r="C363" s="94"/>
      <c r="D363" s="94"/>
      <c r="E363" s="94"/>
      <c r="F363" s="93"/>
      <c r="G363" s="93"/>
      <c r="H363" s="93"/>
      <c r="I363" s="93"/>
      <c r="J363" s="93"/>
      <c r="K363" s="93"/>
      <c r="L363" s="93"/>
      <c r="M363" s="93"/>
      <c r="N363" s="93"/>
      <c r="O363" s="93"/>
    </row>
    <row r="364" spans="2:15">
      <c r="B364" s="94"/>
      <c r="C364" s="94"/>
      <c r="D364" s="94"/>
      <c r="E364" s="94"/>
      <c r="F364" s="93"/>
      <c r="G364" s="93"/>
      <c r="H364" s="93"/>
      <c r="I364" s="93"/>
      <c r="J364" s="93"/>
      <c r="K364" s="93"/>
      <c r="L364" s="93"/>
      <c r="M364" s="93"/>
      <c r="N364" s="93"/>
      <c r="O364" s="93"/>
    </row>
    <row r="365" spans="2:15">
      <c r="B365" s="94"/>
      <c r="C365" s="94"/>
      <c r="D365" s="94"/>
      <c r="E365" s="94"/>
      <c r="F365" s="93"/>
      <c r="G365" s="93"/>
      <c r="H365" s="93"/>
      <c r="I365" s="93"/>
      <c r="J365" s="93"/>
      <c r="K365" s="93"/>
      <c r="L365" s="93"/>
      <c r="M365" s="93"/>
      <c r="N365" s="93"/>
      <c r="O365" s="93"/>
    </row>
    <row r="366" spans="2:15">
      <c r="B366" s="94"/>
      <c r="C366" s="94"/>
      <c r="D366" s="94"/>
      <c r="E366" s="94"/>
      <c r="F366" s="93"/>
      <c r="G366" s="93"/>
      <c r="H366" s="93"/>
      <c r="I366" s="93"/>
      <c r="J366" s="93"/>
      <c r="K366" s="93"/>
      <c r="L366" s="93"/>
      <c r="M366" s="93"/>
      <c r="N366" s="93"/>
      <c r="O366" s="93"/>
    </row>
    <row r="367" spans="2:15">
      <c r="B367" s="94"/>
      <c r="C367" s="94"/>
      <c r="D367" s="94"/>
      <c r="E367" s="94"/>
      <c r="F367" s="93"/>
      <c r="G367" s="93"/>
      <c r="H367" s="93"/>
      <c r="I367" s="93"/>
      <c r="J367" s="93"/>
      <c r="K367" s="93"/>
      <c r="L367" s="93"/>
      <c r="M367" s="93"/>
      <c r="N367" s="93"/>
      <c r="O367" s="93"/>
    </row>
    <row r="368" spans="2:15">
      <c r="B368" s="94"/>
      <c r="C368" s="94"/>
      <c r="D368" s="94"/>
      <c r="E368" s="94"/>
      <c r="F368" s="93"/>
      <c r="G368" s="93"/>
      <c r="H368" s="93"/>
      <c r="I368" s="93"/>
      <c r="J368" s="93"/>
      <c r="K368" s="93"/>
      <c r="L368" s="93"/>
      <c r="M368" s="93"/>
      <c r="N368" s="93"/>
      <c r="O368" s="93"/>
    </row>
    <row r="369" spans="2:15">
      <c r="B369" s="94"/>
      <c r="C369" s="94"/>
      <c r="D369" s="94"/>
      <c r="E369" s="94"/>
      <c r="F369" s="93"/>
      <c r="G369" s="93"/>
      <c r="H369" s="93"/>
      <c r="I369" s="93"/>
      <c r="J369" s="93"/>
      <c r="K369" s="93"/>
      <c r="L369" s="93"/>
      <c r="M369" s="93"/>
      <c r="N369" s="93"/>
      <c r="O369" s="93"/>
    </row>
    <row r="370" spans="2:15">
      <c r="B370" s="94"/>
      <c r="C370" s="94"/>
      <c r="D370" s="94"/>
      <c r="E370" s="94"/>
      <c r="F370" s="93"/>
      <c r="G370" s="93"/>
      <c r="H370" s="93"/>
      <c r="I370" s="93"/>
      <c r="J370" s="93"/>
      <c r="K370" s="93"/>
      <c r="L370" s="93"/>
      <c r="M370" s="93"/>
      <c r="N370" s="93"/>
      <c r="O370" s="93"/>
    </row>
    <row r="371" spans="2:15">
      <c r="B371" s="94"/>
      <c r="C371" s="94"/>
      <c r="D371" s="94"/>
      <c r="E371" s="94"/>
      <c r="F371" s="93"/>
      <c r="G371" s="93"/>
      <c r="H371" s="93"/>
      <c r="I371" s="93"/>
      <c r="J371" s="93"/>
      <c r="K371" s="93"/>
      <c r="L371" s="93"/>
      <c r="M371" s="93"/>
      <c r="N371" s="93"/>
      <c r="O371" s="93"/>
    </row>
    <row r="372" spans="2:15">
      <c r="B372" s="94"/>
      <c r="C372" s="94"/>
      <c r="D372" s="94"/>
      <c r="E372" s="94"/>
      <c r="F372" s="93"/>
      <c r="G372" s="93"/>
      <c r="H372" s="93"/>
      <c r="I372" s="93"/>
      <c r="J372" s="93"/>
      <c r="K372" s="93"/>
      <c r="L372" s="93"/>
      <c r="M372" s="93"/>
      <c r="N372" s="93"/>
      <c r="O372" s="93"/>
    </row>
    <row r="373" spans="2:15">
      <c r="B373" s="94"/>
      <c r="C373" s="94"/>
      <c r="D373" s="94"/>
      <c r="E373" s="94"/>
      <c r="F373" s="93"/>
      <c r="G373" s="93"/>
      <c r="H373" s="93"/>
      <c r="I373" s="93"/>
      <c r="J373" s="93"/>
      <c r="K373" s="93"/>
      <c r="L373" s="93"/>
      <c r="M373" s="93"/>
      <c r="N373" s="93"/>
      <c r="O373" s="93"/>
    </row>
    <row r="374" spans="2:15">
      <c r="B374" s="94"/>
      <c r="C374" s="94"/>
      <c r="D374" s="94"/>
      <c r="E374" s="94"/>
      <c r="F374" s="93"/>
      <c r="G374" s="93"/>
      <c r="H374" s="93"/>
      <c r="I374" s="93"/>
      <c r="J374" s="93"/>
      <c r="K374" s="93"/>
      <c r="L374" s="93"/>
      <c r="M374" s="93"/>
      <c r="N374" s="93"/>
      <c r="O374" s="93"/>
    </row>
    <row r="375" spans="2:15">
      <c r="B375" s="94"/>
      <c r="C375" s="94"/>
      <c r="D375" s="94"/>
      <c r="E375" s="94"/>
      <c r="F375" s="93"/>
      <c r="G375" s="93"/>
      <c r="H375" s="93"/>
      <c r="I375" s="93"/>
      <c r="J375" s="93"/>
      <c r="K375" s="93"/>
      <c r="L375" s="93"/>
      <c r="M375" s="93"/>
      <c r="N375" s="93"/>
      <c r="O375" s="93"/>
    </row>
    <row r="376" spans="2:15">
      <c r="B376" s="94"/>
      <c r="C376" s="94"/>
      <c r="D376" s="94"/>
      <c r="E376" s="94"/>
      <c r="F376" s="93"/>
      <c r="G376" s="93"/>
      <c r="H376" s="93"/>
      <c r="I376" s="93"/>
      <c r="J376" s="93"/>
      <c r="K376" s="93"/>
      <c r="L376" s="93"/>
      <c r="M376" s="93"/>
      <c r="N376" s="93"/>
      <c r="O376" s="93"/>
    </row>
    <row r="377" spans="2:15">
      <c r="B377" s="94"/>
      <c r="C377" s="94"/>
      <c r="D377" s="94"/>
      <c r="E377" s="94"/>
      <c r="F377" s="93"/>
      <c r="G377" s="93"/>
      <c r="H377" s="93"/>
      <c r="I377" s="93"/>
      <c r="J377" s="93"/>
      <c r="K377" s="93"/>
      <c r="L377" s="93"/>
      <c r="M377" s="93"/>
      <c r="N377" s="93"/>
      <c r="O377" s="93"/>
    </row>
    <row r="378" spans="2:15">
      <c r="B378" s="94"/>
      <c r="C378" s="94"/>
      <c r="D378" s="94"/>
      <c r="E378" s="94"/>
      <c r="F378" s="93"/>
      <c r="G378" s="93"/>
      <c r="H378" s="93"/>
      <c r="I378" s="93"/>
      <c r="J378" s="93"/>
      <c r="K378" s="93"/>
      <c r="L378" s="93"/>
      <c r="M378" s="93"/>
      <c r="N378" s="93"/>
      <c r="O378" s="93"/>
    </row>
    <row r="379" spans="2:15">
      <c r="B379" s="94"/>
      <c r="C379" s="94"/>
      <c r="D379" s="94"/>
      <c r="E379" s="94"/>
      <c r="F379" s="93"/>
      <c r="G379" s="93"/>
      <c r="H379" s="93"/>
      <c r="I379" s="93"/>
      <c r="J379" s="93"/>
      <c r="K379" s="93"/>
      <c r="L379" s="93"/>
      <c r="M379" s="93"/>
      <c r="N379" s="93"/>
      <c r="O379" s="93"/>
    </row>
    <row r="380" spans="2:15">
      <c r="B380" s="94"/>
      <c r="C380" s="94"/>
      <c r="D380" s="94"/>
      <c r="E380" s="94"/>
      <c r="F380" s="93"/>
      <c r="G380" s="93"/>
      <c r="H380" s="93"/>
      <c r="I380" s="93"/>
      <c r="J380" s="93"/>
      <c r="K380" s="93"/>
      <c r="L380" s="93"/>
      <c r="M380" s="93"/>
      <c r="N380" s="93"/>
      <c r="O380" s="93"/>
    </row>
    <row r="381" spans="2:15">
      <c r="B381" s="94"/>
      <c r="C381" s="94"/>
      <c r="D381" s="94"/>
      <c r="E381" s="94"/>
      <c r="F381" s="93"/>
      <c r="G381" s="93"/>
      <c r="H381" s="93"/>
      <c r="I381" s="93"/>
      <c r="J381" s="93"/>
      <c r="K381" s="93"/>
      <c r="L381" s="93"/>
      <c r="M381" s="93"/>
      <c r="N381" s="93"/>
      <c r="O381" s="93"/>
    </row>
    <row r="382" spans="2:15">
      <c r="B382" s="94"/>
      <c r="C382" s="94"/>
      <c r="D382" s="94"/>
      <c r="E382" s="94"/>
      <c r="F382" s="93"/>
      <c r="G382" s="93"/>
      <c r="H382" s="93"/>
      <c r="I382" s="93"/>
      <c r="J382" s="93"/>
      <c r="K382" s="93"/>
      <c r="L382" s="93"/>
      <c r="M382" s="93"/>
      <c r="N382" s="93"/>
      <c r="O382" s="93"/>
    </row>
    <row r="383" spans="2:15">
      <c r="B383" s="94"/>
      <c r="C383" s="94"/>
      <c r="D383" s="94"/>
      <c r="E383" s="94"/>
      <c r="F383" s="93"/>
      <c r="G383" s="93"/>
      <c r="H383" s="93"/>
      <c r="I383" s="93"/>
      <c r="J383" s="93"/>
      <c r="K383" s="93"/>
      <c r="L383" s="93"/>
      <c r="M383" s="93"/>
      <c r="N383" s="93"/>
      <c r="O383" s="93"/>
    </row>
    <row r="384" spans="2:15">
      <c r="B384" s="94"/>
      <c r="C384" s="94"/>
      <c r="D384" s="94"/>
      <c r="E384" s="94"/>
      <c r="F384" s="93"/>
      <c r="G384" s="93"/>
      <c r="H384" s="93"/>
      <c r="I384" s="93"/>
      <c r="J384" s="93"/>
      <c r="K384" s="93"/>
      <c r="L384" s="93"/>
      <c r="M384" s="93"/>
      <c r="N384" s="93"/>
      <c r="O384" s="93"/>
    </row>
    <row r="385" spans="2:15">
      <c r="B385" s="94"/>
      <c r="C385" s="94"/>
      <c r="D385" s="94"/>
      <c r="E385" s="94"/>
      <c r="F385" s="93"/>
      <c r="G385" s="93"/>
      <c r="H385" s="93"/>
      <c r="I385" s="93"/>
      <c r="J385" s="93"/>
      <c r="K385" s="93"/>
      <c r="L385" s="93"/>
      <c r="M385" s="93"/>
      <c r="N385" s="93"/>
      <c r="O385" s="93"/>
    </row>
    <row r="386" spans="2:15">
      <c r="B386" s="94"/>
      <c r="C386" s="94"/>
      <c r="D386" s="94"/>
      <c r="E386" s="94"/>
      <c r="F386" s="93"/>
      <c r="G386" s="93"/>
      <c r="H386" s="93"/>
      <c r="I386" s="93"/>
      <c r="J386" s="93"/>
      <c r="K386" s="93"/>
      <c r="L386" s="93"/>
      <c r="M386" s="93"/>
      <c r="N386" s="93"/>
      <c r="O386" s="93"/>
    </row>
    <row r="387" spans="2:15">
      <c r="B387" s="94"/>
      <c r="C387" s="94"/>
      <c r="D387" s="94"/>
      <c r="E387" s="94"/>
      <c r="F387" s="93"/>
      <c r="G387" s="93"/>
      <c r="H387" s="93"/>
      <c r="I387" s="93"/>
      <c r="J387" s="93"/>
      <c r="K387" s="93"/>
      <c r="L387" s="93"/>
      <c r="M387" s="93"/>
      <c r="N387" s="93"/>
      <c r="O387" s="93"/>
    </row>
    <row r="388" spans="2:15">
      <c r="B388" s="94"/>
      <c r="C388" s="94"/>
      <c r="D388" s="94"/>
      <c r="E388" s="94"/>
      <c r="F388" s="93"/>
      <c r="G388" s="93"/>
      <c r="H388" s="93"/>
      <c r="I388" s="93"/>
      <c r="J388" s="93"/>
      <c r="K388" s="93"/>
      <c r="L388" s="93"/>
      <c r="M388" s="93"/>
      <c r="N388" s="93"/>
      <c r="O388" s="93"/>
    </row>
    <row r="389" spans="2:15">
      <c r="B389" s="94"/>
      <c r="C389" s="94"/>
      <c r="D389" s="94"/>
      <c r="E389" s="94"/>
      <c r="F389" s="93"/>
      <c r="G389" s="93"/>
      <c r="H389" s="93"/>
      <c r="I389" s="93"/>
      <c r="J389" s="93"/>
      <c r="K389" s="93"/>
      <c r="L389" s="93"/>
      <c r="M389" s="93"/>
      <c r="N389" s="93"/>
      <c r="O389" s="93"/>
    </row>
    <row r="390" spans="2:15">
      <c r="B390" s="94"/>
      <c r="C390" s="94"/>
      <c r="D390" s="94"/>
      <c r="E390" s="94"/>
      <c r="F390" s="93"/>
      <c r="G390" s="93"/>
      <c r="H390" s="93"/>
      <c r="I390" s="93"/>
      <c r="J390" s="93"/>
      <c r="K390" s="93"/>
      <c r="L390" s="93"/>
      <c r="M390" s="93"/>
      <c r="N390" s="93"/>
      <c r="O390" s="93"/>
    </row>
    <row r="391" spans="2:15">
      <c r="B391" s="94"/>
      <c r="C391" s="94"/>
      <c r="D391" s="94"/>
      <c r="E391" s="94"/>
      <c r="F391" s="93"/>
      <c r="G391" s="93"/>
      <c r="H391" s="93"/>
      <c r="I391" s="93"/>
      <c r="J391" s="93"/>
      <c r="K391" s="93"/>
      <c r="L391" s="93"/>
      <c r="M391" s="93"/>
      <c r="N391" s="93"/>
      <c r="O391" s="93"/>
    </row>
    <row r="392" spans="2:15">
      <c r="B392" s="94"/>
      <c r="C392" s="94"/>
      <c r="D392" s="94"/>
      <c r="E392" s="94"/>
      <c r="F392" s="93"/>
      <c r="G392" s="93"/>
      <c r="H392" s="93"/>
      <c r="I392" s="93"/>
      <c r="J392" s="93"/>
      <c r="K392" s="93"/>
      <c r="L392" s="93"/>
      <c r="M392" s="93"/>
      <c r="N392" s="93"/>
      <c r="O392" s="93"/>
    </row>
    <row r="393" spans="2:15">
      <c r="B393" s="94"/>
      <c r="C393" s="94"/>
      <c r="D393" s="94"/>
      <c r="E393" s="94"/>
      <c r="F393" s="93"/>
      <c r="G393" s="93"/>
      <c r="H393" s="93"/>
      <c r="I393" s="93"/>
      <c r="J393" s="93"/>
      <c r="K393" s="93"/>
      <c r="L393" s="93"/>
      <c r="M393" s="93"/>
      <c r="N393" s="93"/>
      <c r="O393" s="93"/>
    </row>
    <row r="394" spans="2:15">
      <c r="B394" s="94"/>
      <c r="C394" s="94"/>
      <c r="D394" s="94"/>
      <c r="E394" s="94"/>
      <c r="F394" s="93"/>
      <c r="G394" s="93"/>
      <c r="H394" s="93"/>
      <c r="I394" s="93"/>
      <c r="J394" s="93"/>
      <c r="K394" s="93"/>
      <c r="L394" s="93"/>
      <c r="M394" s="93"/>
      <c r="N394" s="93"/>
      <c r="O394" s="93"/>
    </row>
    <row r="395" spans="2:15">
      <c r="B395" s="94"/>
      <c r="C395" s="94"/>
      <c r="D395" s="94"/>
      <c r="E395" s="94"/>
      <c r="F395" s="93"/>
      <c r="G395" s="93"/>
      <c r="H395" s="93"/>
      <c r="I395" s="93"/>
      <c r="J395" s="93"/>
      <c r="K395" s="93"/>
      <c r="L395" s="93"/>
      <c r="M395" s="93"/>
      <c r="N395" s="93"/>
      <c r="O395" s="93"/>
    </row>
    <row r="396" spans="2:15">
      <c r="B396" s="94"/>
      <c r="C396" s="94"/>
      <c r="D396" s="94"/>
      <c r="E396" s="94"/>
      <c r="F396" s="93"/>
      <c r="G396" s="93"/>
      <c r="H396" s="93"/>
      <c r="I396" s="93"/>
      <c r="J396" s="93"/>
      <c r="K396" s="93"/>
      <c r="L396" s="93"/>
      <c r="M396" s="93"/>
      <c r="N396" s="93"/>
      <c r="O396" s="93"/>
    </row>
    <row r="397" spans="2:15">
      <c r="B397" s="94"/>
      <c r="C397" s="94"/>
      <c r="D397" s="94"/>
      <c r="E397" s="94"/>
      <c r="F397" s="93"/>
      <c r="G397" s="93"/>
      <c r="H397" s="93"/>
      <c r="I397" s="93"/>
      <c r="J397" s="93"/>
      <c r="K397" s="93"/>
      <c r="L397" s="93"/>
      <c r="M397" s="93"/>
      <c r="N397" s="93"/>
      <c r="O397" s="93"/>
    </row>
    <row r="398" spans="2:15">
      <c r="B398" s="94"/>
      <c r="C398" s="94"/>
      <c r="D398" s="94"/>
      <c r="E398" s="94"/>
      <c r="F398" s="93"/>
      <c r="G398" s="93"/>
      <c r="H398" s="93"/>
      <c r="I398" s="93"/>
      <c r="J398" s="93"/>
      <c r="K398" s="93"/>
      <c r="L398" s="93"/>
      <c r="M398" s="93"/>
      <c r="N398" s="93"/>
      <c r="O398" s="93"/>
    </row>
    <row r="399" spans="2:15">
      <c r="B399" s="94"/>
      <c r="C399" s="94"/>
      <c r="D399" s="94"/>
      <c r="E399" s="94"/>
      <c r="F399" s="93"/>
      <c r="G399" s="93"/>
      <c r="H399" s="93"/>
      <c r="I399" s="93"/>
      <c r="J399" s="93"/>
      <c r="K399" s="93"/>
      <c r="L399" s="93"/>
      <c r="M399" s="93"/>
      <c r="N399" s="93"/>
      <c r="O399" s="93"/>
    </row>
    <row r="400" spans="2:15">
      <c r="B400" s="94"/>
      <c r="C400" s="94"/>
      <c r="D400" s="94"/>
      <c r="E400" s="94"/>
      <c r="F400" s="93"/>
      <c r="G400" s="93"/>
      <c r="H400" s="93"/>
      <c r="I400" s="93"/>
      <c r="J400" s="93"/>
      <c r="K400" s="93"/>
      <c r="L400" s="93"/>
      <c r="M400" s="93"/>
      <c r="N400" s="93"/>
      <c r="O400" s="93"/>
    </row>
    <row r="401" spans="2:15">
      <c r="B401" s="94"/>
      <c r="C401" s="94"/>
      <c r="D401" s="94"/>
      <c r="E401" s="94"/>
      <c r="F401" s="93"/>
      <c r="G401" s="93"/>
      <c r="H401" s="93"/>
      <c r="I401" s="93"/>
      <c r="J401" s="93"/>
      <c r="K401" s="93"/>
      <c r="L401" s="93"/>
      <c r="M401" s="93"/>
      <c r="N401" s="93"/>
      <c r="O401" s="93"/>
    </row>
    <row r="402" spans="2:15">
      <c r="B402" s="94"/>
      <c r="C402" s="94"/>
      <c r="D402" s="94"/>
      <c r="E402" s="94"/>
      <c r="F402" s="93"/>
      <c r="G402" s="93"/>
      <c r="H402" s="93"/>
      <c r="I402" s="93"/>
      <c r="J402" s="93"/>
      <c r="K402" s="93"/>
      <c r="L402" s="93"/>
      <c r="M402" s="93"/>
      <c r="N402" s="93"/>
      <c r="O402" s="93"/>
    </row>
    <row r="403" spans="2:15">
      <c r="B403" s="94"/>
      <c r="C403" s="94"/>
      <c r="D403" s="94"/>
      <c r="E403" s="94"/>
      <c r="F403" s="93"/>
      <c r="G403" s="93"/>
      <c r="H403" s="93"/>
      <c r="I403" s="93"/>
      <c r="J403" s="93"/>
      <c r="K403" s="93"/>
      <c r="L403" s="93"/>
      <c r="M403" s="93"/>
      <c r="N403" s="93"/>
      <c r="O403" s="93"/>
    </row>
    <row r="404" spans="2:15">
      <c r="B404" s="94"/>
      <c r="C404" s="94"/>
      <c r="D404" s="94"/>
      <c r="E404" s="94"/>
      <c r="F404" s="93"/>
      <c r="G404" s="93"/>
      <c r="H404" s="93"/>
      <c r="I404" s="93"/>
      <c r="J404" s="93"/>
      <c r="K404" s="93"/>
      <c r="L404" s="93"/>
      <c r="M404" s="93"/>
      <c r="N404" s="93"/>
      <c r="O404" s="93"/>
    </row>
    <row r="405" spans="2:15">
      <c r="B405" s="94"/>
      <c r="C405" s="94"/>
      <c r="D405" s="94"/>
      <c r="E405" s="94"/>
      <c r="F405" s="93"/>
      <c r="G405" s="93"/>
      <c r="H405" s="93"/>
      <c r="I405" s="93"/>
      <c r="J405" s="93"/>
      <c r="K405" s="93"/>
      <c r="L405" s="93"/>
      <c r="M405" s="93"/>
      <c r="N405" s="93"/>
      <c r="O405" s="93"/>
    </row>
    <row r="406" spans="2:15">
      <c r="B406" s="94"/>
      <c r="C406" s="94"/>
      <c r="D406" s="94"/>
      <c r="E406" s="94"/>
      <c r="F406" s="93"/>
      <c r="G406" s="93"/>
      <c r="H406" s="93"/>
      <c r="I406" s="93"/>
      <c r="J406" s="93"/>
      <c r="K406" s="93"/>
      <c r="L406" s="93"/>
      <c r="M406" s="93"/>
      <c r="N406" s="93"/>
      <c r="O406" s="93"/>
    </row>
    <row r="407" spans="2:15">
      <c r="B407" s="94"/>
      <c r="C407" s="94"/>
      <c r="D407" s="94"/>
      <c r="E407" s="94"/>
      <c r="F407" s="93"/>
      <c r="G407" s="93"/>
      <c r="H407" s="93"/>
      <c r="I407" s="93"/>
      <c r="J407" s="93"/>
      <c r="K407" s="93"/>
      <c r="L407" s="93"/>
      <c r="M407" s="93"/>
      <c r="N407" s="93"/>
      <c r="O407" s="93"/>
    </row>
    <row r="408" spans="2:15">
      <c r="B408" s="94"/>
      <c r="C408" s="94"/>
      <c r="D408" s="94"/>
      <c r="E408" s="94"/>
      <c r="F408" s="93"/>
      <c r="G408" s="93"/>
      <c r="H408" s="93"/>
      <c r="I408" s="93"/>
      <c r="J408" s="93"/>
      <c r="K408" s="93"/>
      <c r="L408" s="93"/>
      <c r="M408" s="93"/>
      <c r="N408" s="93"/>
      <c r="O408" s="93"/>
    </row>
    <row r="409" spans="2:15">
      <c r="B409" s="94"/>
      <c r="C409" s="94"/>
      <c r="D409" s="94"/>
      <c r="E409" s="94"/>
      <c r="F409" s="93"/>
      <c r="G409" s="93"/>
      <c r="H409" s="93"/>
      <c r="I409" s="93"/>
      <c r="J409" s="93"/>
      <c r="K409" s="93"/>
      <c r="L409" s="93"/>
      <c r="M409" s="93"/>
      <c r="N409" s="93"/>
      <c r="O409" s="93"/>
    </row>
    <row r="410" spans="2:15">
      <c r="B410" s="94"/>
      <c r="C410" s="94"/>
      <c r="D410" s="94"/>
      <c r="E410" s="94"/>
      <c r="F410" s="93"/>
      <c r="G410" s="93"/>
      <c r="H410" s="93"/>
      <c r="I410" s="93"/>
      <c r="J410" s="93"/>
      <c r="K410" s="93"/>
      <c r="L410" s="93"/>
      <c r="M410" s="93"/>
      <c r="N410" s="93"/>
      <c r="O410" s="93"/>
    </row>
    <row r="411" spans="2:15">
      <c r="B411" s="94"/>
      <c r="C411" s="94"/>
      <c r="D411" s="94"/>
      <c r="E411" s="94"/>
      <c r="F411" s="93"/>
      <c r="G411" s="93"/>
      <c r="H411" s="93"/>
      <c r="I411" s="93"/>
      <c r="J411" s="93"/>
      <c r="K411" s="93"/>
      <c r="L411" s="93"/>
      <c r="M411" s="93"/>
      <c r="N411" s="93"/>
      <c r="O411" s="93"/>
    </row>
    <row r="412" spans="2:15">
      <c r="B412" s="94"/>
      <c r="C412" s="94"/>
      <c r="D412" s="94"/>
      <c r="E412" s="94"/>
      <c r="F412" s="93"/>
      <c r="G412" s="93"/>
      <c r="H412" s="93"/>
      <c r="I412" s="93"/>
      <c r="J412" s="93"/>
      <c r="K412" s="93"/>
      <c r="L412" s="93"/>
      <c r="M412" s="93"/>
      <c r="N412" s="93"/>
      <c r="O412" s="93"/>
    </row>
    <row r="413" spans="2:15">
      <c r="B413" s="94"/>
      <c r="C413" s="94"/>
      <c r="D413" s="94"/>
      <c r="E413" s="94"/>
      <c r="F413" s="93"/>
      <c r="G413" s="93"/>
      <c r="H413" s="93"/>
      <c r="I413" s="93"/>
      <c r="J413" s="93"/>
      <c r="K413" s="93"/>
      <c r="L413" s="93"/>
      <c r="M413" s="93"/>
      <c r="N413" s="93"/>
      <c r="O413" s="93"/>
    </row>
    <row r="414" spans="2:15">
      <c r="B414" s="94"/>
      <c r="C414" s="94"/>
      <c r="D414" s="94"/>
      <c r="E414" s="94"/>
      <c r="F414" s="93"/>
      <c r="G414" s="93"/>
      <c r="H414" s="93"/>
      <c r="I414" s="93"/>
      <c r="J414" s="93"/>
      <c r="K414" s="93"/>
      <c r="L414" s="93"/>
      <c r="M414" s="93"/>
      <c r="N414" s="93"/>
      <c r="O414" s="93"/>
    </row>
    <row r="415" spans="2:15">
      <c r="B415" s="94"/>
      <c r="C415" s="94"/>
      <c r="D415" s="94"/>
      <c r="E415" s="94"/>
      <c r="F415" s="93"/>
      <c r="G415" s="93"/>
      <c r="H415" s="93"/>
      <c r="I415" s="93"/>
      <c r="J415" s="93"/>
      <c r="K415" s="93"/>
      <c r="L415" s="93"/>
      <c r="M415" s="93"/>
      <c r="N415" s="93"/>
      <c r="O415" s="93"/>
    </row>
    <row r="416" spans="2:15">
      <c r="B416" s="94"/>
      <c r="C416" s="94"/>
      <c r="D416" s="94"/>
      <c r="E416" s="94"/>
      <c r="F416" s="93"/>
      <c r="G416" s="93"/>
      <c r="H416" s="93"/>
      <c r="I416" s="93"/>
      <c r="J416" s="93"/>
      <c r="K416" s="93"/>
      <c r="L416" s="93"/>
      <c r="M416" s="93"/>
      <c r="N416" s="93"/>
      <c r="O416" s="93"/>
    </row>
    <row r="417" spans="2:15">
      <c r="B417" s="94"/>
      <c r="C417" s="94"/>
      <c r="D417" s="94"/>
      <c r="E417" s="94"/>
      <c r="F417" s="93"/>
      <c r="G417" s="93"/>
      <c r="H417" s="93"/>
      <c r="I417" s="93"/>
      <c r="J417" s="93"/>
      <c r="K417" s="93"/>
      <c r="L417" s="93"/>
      <c r="M417" s="93"/>
      <c r="N417" s="93"/>
      <c r="O417" s="93"/>
    </row>
    <row r="418" spans="2:15">
      <c r="B418" s="94"/>
      <c r="C418" s="94"/>
      <c r="D418" s="94"/>
      <c r="E418" s="94"/>
      <c r="F418" s="93"/>
      <c r="G418" s="93"/>
      <c r="H418" s="93"/>
      <c r="I418" s="93"/>
      <c r="J418" s="93"/>
      <c r="K418" s="93"/>
      <c r="L418" s="93"/>
      <c r="M418" s="93"/>
      <c r="N418" s="93"/>
      <c r="O418" s="93"/>
    </row>
    <row r="419" spans="2:15">
      <c r="B419" s="94"/>
      <c r="C419" s="94"/>
      <c r="D419" s="94"/>
      <c r="E419" s="94"/>
      <c r="F419" s="93"/>
      <c r="G419" s="93"/>
      <c r="H419" s="93"/>
      <c r="I419" s="93"/>
      <c r="J419" s="93"/>
      <c r="K419" s="93"/>
      <c r="L419" s="93"/>
      <c r="M419" s="93"/>
      <c r="N419" s="93"/>
      <c r="O419" s="93"/>
    </row>
    <row r="420" spans="2:15">
      <c r="B420" s="94"/>
      <c r="C420" s="94"/>
      <c r="D420" s="94"/>
      <c r="E420" s="94"/>
      <c r="F420" s="93"/>
      <c r="G420" s="93"/>
      <c r="H420" s="93"/>
      <c r="I420" s="93"/>
      <c r="J420" s="93"/>
      <c r="K420" s="93"/>
      <c r="L420" s="93"/>
      <c r="M420" s="93"/>
      <c r="N420" s="93"/>
      <c r="O420" s="93"/>
    </row>
    <row r="421" spans="2:15">
      <c r="B421" s="94"/>
      <c r="C421" s="94"/>
      <c r="D421" s="94"/>
      <c r="E421" s="94"/>
      <c r="F421" s="93"/>
      <c r="G421" s="93"/>
      <c r="H421" s="93"/>
      <c r="I421" s="93"/>
      <c r="J421" s="93"/>
      <c r="K421" s="93"/>
      <c r="L421" s="93"/>
      <c r="M421" s="93"/>
      <c r="N421" s="93"/>
      <c r="O421" s="93"/>
    </row>
    <row r="422" spans="2:15">
      <c r="B422" s="94"/>
      <c r="C422" s="94"/>
      <c r="D422" s="94"/>
      <c r="E422" s="94"/>
      <c r="F422" s="93"/>
      <c r="G422" s="93"/>
      <c r="H422" s="93"/>
      <c r="I422" s="93"/>
      <c r="J422" s="93"/>
      <c r="K422" s="93"/>
      <c r="L422" s="93"/>
      <c r="M422" s="93"/>
      <c r="N422" s="93"/>
      <c r="O422" s="93"/>
    </row>
    <row r="423" spans="2:15">
      <c r="B423" s="94"/>
      <c r="C423" s="94"/>
      <c r="D423" s="94"/>
      <c r="E423" s="94"/>
      <c r="F423" s="93"/>
      <c r="G423" s="93"/>
      <c r="H423" s="93"/>
      <c r="I423" s="93"/>
      <c r="J423" s="93"/>
      <c r="K423" s="93"/>
      <c r="L423" s="93"/>
      <c r="M423" s="93"/>
      <c r="N423" s="93"/>
      <c r="O423" s="93"/>
    </row>
    <row r="424" spans="2:15">
      <c r="B424" s="94"/>
      <c r="C424" s="94"/>
      <c r="D424" s="94"/>
      <c r="E424" s="94"/>
      <c r="F424" s="93"/>
      <c r="G424" s="93"/>
      <c r="H424" s="93"/>
      <c r="I424" s="93"/>
      <c r="J424" s="93"/>
      <c r="K424" s="93"/>
      <c r="L424" s="93"/>
      <c r="M424" s="93"/>
      <c r="N424" s="93"/>
      <c r="O424" s="93"/>
    </row>
    <row r="425" spans="2:15">
      <c r="B425" s="94"/>
      <c r="C425" s="94"/>
      <c r="D425" s="94"/>
      <c r="E425" s="94"/>
      <c r="F425" s="93"/>
      <c r="G425" s="93"/>
      <c r="H425" s="93"/>
      <c r="I425" s="93"/>
      <c r="J425" s="93"/>
      <c r="K425" s="93"/>
      <c r="L425" s="93"/>
      <c r="M425" s="93"/>
      <c r="N425" s="93"/>
      <c r="O425" s="93"/>
    </row>
    <row r="426" spans="2:15">
      <c r="B426" s="94"/>
      <c r="C426" s="94"/>
      <c r="D426" s="94"/>
      <c r="E426" s="94"/>
      <c r="F426" s="93"/>
      <c r="G426" s="93"/>
      <c r="H426" s="93"/>
      <c r="I426" s="93"/>
      <c r="J426" s="93"/>
      <c r="K426" s="93"/>
      <c r="L426" s="93"/>
      <c r="M426" s="93"/>
      <c r="N426" s="93"/>
      <c r="O426" s="93"/>
    </row>
    <row r="427" spans="2:15">
      <c r="B427" s="94"/>
      <c r="C427" s="94"/>
      <c r="D427" s="94"/>
      <c r="E427" s="94"/>
      <c r="F427" s="93"/>
      <c r="G427" s="93"/>
      <c r="H427" s="93"/>
      <c r="I427" s="93"/>
      <c r="J427" s="93"/>
      <c r="K427" s="93"/>
      <c r="L427" s="93"/>
      <c r="M427" s="93"/>
      <c r="N427" s="93"/>
      <c r="O427" s="93"/>
    </row>
    <row r="428" spans="2:15">
      <c r="B428" s="94"/>
      <c r="C428" s="94"/>
      <c r="D428" s="94"/>
      <c r="E428" s="94"/>
      <c r="F428" s="93"/>
      <c r="G428" s="93"/>
      <c r="H428" s="93"/>
      <c r="I428" s="93"/>
      <c r="J428" s="93"/>
      <c r="K428" s="93"/>
      <c r="L428" s="93"/>
      <c r="M428" s="93"/>
      <c r="N428" s="93"/>
      <c r="O428" s="93"/>
    </row>
    <row r="429" spans="2:15">
      <c r="B429" s="94"/>
      <c r="C429" s="94"/>
      <c r="D429" s="94"/>
      <c r="E429" s="94"/>
      <c r="F429" s="93"/>
      <c r="G429" s="93"/>
      <c r="H429" s="93"/>
      <c r="I429" s="93"/>
      <c r="J429" s="93"/>
      <c r="K429" s="93"/>
      <c r="L429" s="93"/>
      <c r="M429" s="93"/>
      <c r="N429" s="93"/>
      <c r="O429" s="93"/>
    </row>
    <row r="430" spans="2:15">
      <c r="B430" s="94"/>
      <c r="C430" s="94"/>
      <c r="D430" s="94"/>
      <c r="E430" s="94"/>
      <c r="F430" s="93"/>
      <c r="G430" s="93"/>
      <c r="H430" s="93"/>
      <c r="I430" s="93"/>
      <c r="J430" s="93"/>
      <c r="K430" s="93"/>
      <c r="L430" s="93"/>
      <c r="M430" s="93"/>
      <c r="N430" s="93"/>
      <c r="O430" s="93"/>
    </row>
    <row r="431" spans="2:15">
      <c r="B431" s="94"/>
      <c r="C431" s="94"/>
      <c r="D431" s="94"/>
      <c r="E431" s="94"/>
      <c r="F431" s="93"/>
      <c r="G431" s="93"/>
      <c r="H431" s="93"/>
      <c r="I431" s="93"/>
      <c r="J431" s="93"/>
      <c r="K431" s="93"/>
      <c r="L431" s="93"/>
      <c r="M431" s="93"/>
      <c r="N431" s="93"/>
      <c r="O431" s="93"/>
    </row>
    <row r="432" spans="2:15">
      <c r="B432" s="94"/>
      <c r="C432" s="94"/>
      <c r="D432" s="94"/>
      <c r="E432" s="94"/>
      <c r="F432" s="93"/>
      <c r="G432" s="93"/>
      <c r="H432" s="93"/>
      <c r="I432" s="93"/>
      <c r="J432" s="93"/>
      <c r="K432" s="93"/>
      <c r="L432" s="93"/>
      <c r="M432" s="93"/>
      <c r="N432" s="93"/>
      <c r="O432" s="93"/>
    </row>
    <row r="433" spans="2:15">
      <c r="B433" s="94"/>
      <c r="C433" s="94"/>
      <c r="D433" s="94"/>
      <c r="E433" s="94"/>
      <c r="F433" s="93"/>
      <c r="G433" s="93"/>
      <c r="H433" s="93"/>
      <c r="I433" s="93"/>
      <c r="J433" s="93"/>
      <c r="K433" s="93"/>
      <c r="L433" s="93"/>
      <c r="M433" s="93"/>
      <c r="N433" s="93"/>
      <c r="O433" s="93"/>
    </row>
    <row r="434" spans="2:15">
      <c r="B434" s="94"/>
      <c r="C434" s="94"/>
      <c r="D434" s="94"/>
      <c r="E434" s="94"/>
      <c r="F434" s="93"/>
      <c r="G434" s="93"/>
      <c r="H434" s="93"/>
      <c r="I434" s="93"/>
      <c r="J434" s="93"/>
      <c r="K434" s="93"/>
      <c r="L434" s="93"/>
      <c r="M434" s="93"/>
      <c r="N434" s="93"/>
      <c r="O434" s="93"/>
    </row>
    <row r="435" spans="2:15">
      <c r="B435" s="94"/>
      <c r="C435" s="94"/>
      <c r="D435" s="94"/>
      <c r="E435" s="94"/>
      <c r="F435" s="93"/>
      <c r="G435" s="93"/>
      <c r="H435" s="93"/>
      <c r="I435" s="93"/>
      <c r="J435" s="93"/>
      <c r="K435" s="93"/>
      <c r="L435" s="93"/>
      <c r="M435" s="93"/>
      <c r="N435" s="93"/>
      <c r="O435" s="93"/>
    </row>
    <row r="436" spans="2:15">
      <c r="B436" s="94"/>
      <c r="C436" s="94"/>
      <c r="D436" s="94"/>
      <c r="E436" s="94"/>
      <c r="F436" s="93"/>
      <c r="G436" s="93"/>
      <c r="H436" s="93"/>
      <c r="I436" s="93"/>
      <c r="J436" s="93"/>
      <c r="K436" s="93"/>
      <c r="L436" s="93"/>
      <c r="M436" s="93"/>
      <c r="N436" s="93"/>
      <c r="O436" s="93"/>
    </row>
    <row r="437" spans="2:15">
      <c r="B437" s="94"/>
      <c r="C437" s="94"/>
      <c r="D437" s="94"/>
      <c r="E437" s="94"/>
      <c r="F437" s="93"/>
      <c r="G437" s="93"/>
      <c r="H437" s="93"/>
      <c r="I437" s="93"/>
      <c r="J437" s="93"/>
      <c r="K437" s="93"/>
      <c r="L437" s="93"/>
      <c r="M437" s="93"/>
      <c r="N437" s="93"/>
      <c r="O437" s="93"/>
    </row>
    <row r="438" spans="2:15">
      <c r="B438" s="94"/>
      <c r="C438" s="94"/>
      <c r="D438" s="94"/>
      <c r="E438" s="94"/>
      <c r="F438" s="93"/>
      <c r="G438" s="93"/>
      <c r="H438" s="93"/>
      <c r="I438" s="93"/>
      <c r="J438" s="93"/>
      <c r="K438" s="93"/>
      <c r="L438" s="93"/>
      <c r="M438" s="93"/>
      <c r="N438" s="93"/>
      <c r="O438" s="93"/>
    </row>
    <row r="439" spans="2:15">
      <c r="B439" s="94"/>
      <c r="C439" s="94"/>
      <c r="D439" s="94"/>
      <c r="E439" s="94"/>
      <c r="F439" s="93"/>
      <c r="G439" s="93"/>
      <c r="H439" s="93"/>
      <c r="I439" s="93"/>
      <c r="J439" s="93"/>
      <c r="K439" s="93"/>
      <c r="L439" s="93"/>
      <c r="M439" s="93"/>
      <c r="N439" s="93"/>
      <c r="O439" s="93"/>
    </row>
    <row r="440" spans="2:15">
      <c r="B440" s="94"/>
      <c r="C440" s="94"/>
      <c r="D440" s="94"/>
      <c r="E440" s="94"/>
      <c r="F440" s="93"/>
      <c r="G440" s="93"/>
      <c r="H440" s="93"/>
      <c r="I440" s="93"/>
      <c r="J440" s="93"/>
      <c r="K440" s="93"/>
      <c r="L440" s="93"/>
      <c r="M440" s="93"/>
      <c r="N440" s="93"/>
      <c r="O440" s="93"/>
    </row>
    <row r="441" spans="2:15">
      <c r="B441" s="94"/>
      <c r="C441" s="94"/>
      <c r="D441" s="94"/>
      <c r="E441" s="94"/>
      <c r="F441" s="93"/>
      <c r="G441" s="93"/>
      <c r="H441" s="93"/>
      <c r="I441" s="93"/>
      <c r="J441" s="93"/>
      <c r="K441" s="93"/>
      <c r="L441" s="93"/>
      <c r="M441" s="93"/>
      <c r="N441" s="93"/>
      <c r="O441" s="93"/>
    </row>
    <row r="442" spans="2:15">
      <c r="B442" s="94"/>
      <c r="C442" s="94"/>
      <c r="D442" s="94"/>
      <c r="E442" s="94"/>
      <c r="F442" s="93"/>
      <c r="G442" s="93"/>
      <c r="H442" s="93"/>
      <c r="I442" s="93"/>
      <c r="J442" s="93"/>
      <c r="K442" s="93"/>
      <c r="L442" s="93"/>
      <c r="M442" s="93"/>
      <c r="N442" s="93"/>
      <c r="O442" s="93"/>
    </row>
    <row r="443" spans="2:15">
      <c r="B443" s="94"/>
      <c r="C443" s="94"/>
      <c r="D443" s="94"/>
      <c r="E443" s="94"/>
      <c r="F443" s="93"/>
      <c r="G443" s="93"/>
      <c r="H443" s="93"/>
      <c r="I443" s="93"/>
      <c r="J443" s="93"/>
      <c r="K443" s="93"/>
      <c r="L443" s="93"/>
      <c r="M443" s="93"/>
      <c r="N443" s="93"/>
      <c r="O443" s="93"/>
    </row>
    <row r="444" spans="2:15">
      <c r="B444" s="94"/>
      <c r="C444" s="94"/>
      <c r="D444" s="94"/>
      <c r="E444" s="94"/>
      <c r="F444" s="93"/>
      <c r="G444" s="93"/>
      <c r="H444" s="93"/>
      <c r="I444" s="93"/>
      <c r="J444" s="93"/>
      <c r="K444" s="93"/>
      <c r="L444" s="93"/>
      <c r="M444" s="93"/>
      <c r="N444" s="93"/>
      <c r="O444" s="93"/>
    </row>
    <row r="445" spans="2:15">
      <c r="B445" s="94"/>
      <c r="C445" s="94"/>
      <c r="D445" s="94"/>
      <c r="E445" s="94"/>
      <c r="F445" s="93"/>
      <c r="G445" s="93"/>
      <c r="H445" s="93"/>
      <c r="I445" s="93"/>
      <c r="J445" s="93"/>
      <c r="K445" s="93"/>
      <c r="L445" s="93"/>
      <c r="M445" s="93"/>
      <c r="N445" s="93"/>
      <c r="O445" s="93"/>
    </row>
    <row r="446" spans="2:15">
      <c r="B446" s="94"/>
      <c r="C446" s="94"/>
      <c r="D446" s="94"/>
      <c r="E446" s="94"/>
      <c r="F446" s="93"/>
      <c r="G446" s="93"/>
      <c r="H446" s="93"/>
      <c r="I446" s="93"/>
      <c r="J446" s="93"/>
      <c r="K446" s="93"/>
      <c r="L446" s="93"/>
      <c r="M446" s="93"/>
      <c r="N446" s="93"/>
      <c r="O446" s="93"/>
    </row>
    <row r="447" spans="2:15">
      <c r="B447" s="94"/>
      <c r="C447" s="94"/>
      <c r="D447" s="94"/>
      <c r="E447" s="94"/>
      <c r="F447" s="93"/>
      <c r="G447" s="93"/>
      <c r="H447" s="93"/>
      <c r="I447" s="93"/>
      <c r="J447" s="93"/>
      <c r="K447" s="93"/>
      <c r="L447" s="93"/>
      <c r="M447" s="93"/>
      <c r="N447" s="93"/>
      <c r="O447" s="93"/>
    </row>
    <row r="448" spans="2:15">
      <c r="B448" s="94"/>
      <c r="C448" s="94"/>
      <c r="D448" s="94"/>
      <c r="E448" s="94"/>
      <c r="F448" s="93"/>
      <c r="G448" s="93"/>
      <c r="H448" s="93"/>
      <c r="I448" s="93"/>
      <c r="J448" s="93"/>
      <c r="K448" s="93"/>
      <c r="L448" s="93"/>
      <c r="M448" s="93"/>
      <c r="N448" s="93"/>
      <c r="O448" s="93"/>
    </row>
    <row r="449" spans="2:15">
      <c r="B449" s="94"/>
      <c r="C449" s="94"/>
      <c r="D449" s="94"/>
      <c r="E449" s="94"/>
      <c r="F449" s="93"/>
      <c r="G449" s="93"/>
      <c r="H449" s="93"/>
      <c r="I449" s="93"/>
      <c r="J449" s="93"/>
      <c r="K449" s="93"/>
      <c r="L449" s="93"/>
      <c r="M449" s="93"/>
      <c r="N449" s="93"/>
      <c r="O449" s="93"/>
    </row>
    <row r="450" spans="2:15">
      <c r="B450" s="94"/>
      <c r="C450" s="94"/>
      <c r="D450" s="94"/>
      <c r="E450" s="94"/>
      <c r="F450" s="93"/>
      <c r="G450" s="93"/>
      <c r="H450" s="93"/>
      <c r="I450" s="93"/>
      <c r="J450" s="93"/>
      <c r="K450" s="93"/>
      <c r="L450" s="93"/>
      <c r="M450" s="93"/>
      <c r="N450" s="93"/>
      <c r="O450" s="93"/>
    </row>
    <row r="451" spans="2:15">
      <c r="B451" s="94"/>
      <c r="C451" s="94"/>
      <c r="D451" s="94"/>
      <c r="E451" s="94"/>
      <c r="F451" s="93"/>
      <c r="G451" s="93"/>
      <c r="H451" s="93"/>
      <c r="I451" s="93"/>
      <c r="J451" s="93"/>
      <c r="K451" s="93"/>
      <c r="L451" s="93"/>
      <c r="M451" s="93"/>
      <c r="N451" s="93"/>
      <c r="O451" s="93"/>
    </row>
    <row r="452" spans="2:15">
      <c r="B452" s="94"/>
      <c r="C452" s="94"/>
      <c r="D452" s="94"/>
      <c r="E452" s="94"/>
      <c r="F452" s="93"/>
      <c r="G452" s="93"/>
      <c r="H452" s="93"/>
      <c r="I452" s="93"/>
      <c r="J452" s="93"/>
      <c r="K452" s="93"/>
      <c r="L452" s="93"/>
      <c r="M452" s="93"/>
      <c r="N452" s="93"/>
      <c r="O452" s="93"/>
    </row>
    <row r="453" spans="2:15">
      <c r="B453" s="94"/>
      <c r="C453" s="94"/>
      <c r="D453" s="94"/>
      <c r="E453" s="94"/>
      <c r="F453" s="93"/>
      <c r="G453" s="93"/>
      <c r="H453" s="93"/>
      <c r="I453" s="93"/>
      <c r="J453" s="93"/>
      <c r="K453" s="93"/>
      <c r="L453" s="93"/>
      <c r="M453" s="93"/>
      <c r="N453" s="93"/>
      <c r="O453" s="93"/>
    </row>
    <row r="454" spans="2:15">
      <c r="B454" s="94"/>
      <c r="C454" s="94"/>
      <c r="D454" s="94"/>
      <c r="E454" s="94"/>
      <c r="F454" s="93"/>
      <c r="G454" s="93"/>
      <c r="H454" s="93"/>
      <c r="I454" s="93"/>
      <c r="J454" s="93"/>
      <c r="K454" s="93"/>
      <c r="L454" s="93"/>
      <c r="M454" s="93"/>
      <c r="N454" s="93"/>
      <c r="O454" s="93"/>
    </row>
    <row r="455" spans="2:15">
      <c r="B455" s="94"/>
      <c r="C455" s="94"/>
      <c r="D455" s="94"/>
      <c r="E455" s="94"/>
      <c r="F455" s="93"/>
      <c r="G455" s="93"/>
      <c r="H455" s="93"/>
      <c r="I455" s="93"/>
      <c r="J455" s="93"/>
      <c r="K455" s="93"/>
      <c r="L455" s="93"/>
      <c r="M455" s="93"/>
      <c r="N455" s="93"/>
      <c r="O455" s="93"/>
    </row>
    <row r="456" spans="2:15">
      <c r="B456" s="94"/>
      <c r="C456" s="94"/>
      <c r="D456" s="94"/>
      <c r="E456" s="94"/>
      <c r="F456" s="93"/>
      <c r="G456" s="93"/>
      <c r="H456" s="93"/>
      <c r="I456" s="93"/>
      <c r="J456" s="93"/>
      <c r="K456" s="93"/>
      <c r="L456" s="93"/>
      <c r="M456" s="93"/>
      <c r="N456" s="93"/>
      <c r="O456" s="93"/>
    </row>
    <row r="457" spans="2:15">
      <c r="B457" s="94"/>
      <c r="C457" s="94"/>
      <c r="D457" s="94"/>
      <c r="E457" s="94"/>
      <c r="F457" s="93"/>
      <c r="G457" s="93"/>
      <c r="H457" s="93"/>
      <c r="I457" s="93"/>
      <c r="J457" s="93"/>
      <c r="K457" s="93"/>
      <c r="L457" s="93"/>
      <c r="M457" s="93"/>
      <c r="N457" s="93"/>
      <c r="O457" s="93"/>
    </row>
    <row r="458" spans="2:15">
      <c r="B458" s="94"/>
      <c r="C458" s="94"/>
      <c r="D458" s="94"/>
      <c r="E458" s="94"/>
      <c r="F458" s="93"/>
      <c r="G458" s="93"/>
      <c r="H458" s="93"/>
      <c r="I458" s="93"/>
      <c r="J458" s="93"/>
      <c r="K458" s="93"/>
      <c r="L458" s="93"/>
      <c r="M458" s="93"/>
      <c r="N458" s="93"/>
      <c r="O458" s="93"/>
    </row>
    <row r="459" spans="2:15">
      <c r="B459" s="94"/>
      <c r="C459" s="94"/>
      <c r="D459" s="94"/>
      <c r="E459" s="94"/>
      <c r="F459" s="93"/>
      <c r="G459" s="93"/>
      <c r="H459" s="93"/>
      <c r="I459" s="93"/>
      <c r="J459" s="93"/>
      <c r="K459" s="93"/>
      <c r="L459" s="93"/>
      <c r="M459" s="93"/>
      <c r="N459" s="93"/>
      <c r="O459" s="93"/>
    </row>
    <row r="460" spans="2:15">
      <c r="B460" s="94"/>
      <c r="C460" s="94"/>
      <c r="D460" s="94"/>
      <c r="E460" s="94"/>
      <c r="F460" s="93"/>
      <c r="G460" s="93"/>
      <c r="H460" s="93"/>
      <c r="I460" s="93"/>
      <c r="J460" s="93"/>
      <c r="K460" s="93"/>
      <c r="L460" s="93"/>
      <c r="M460" s="93"/>
      <c r="N460" s="93"/>
      <c r="O460" s="93"/>
    </row>
    <row r="461" spans="2:15">
      <c r="B461" s="94"/>
      <c r="C461" s="94"/>
      <c r="D461" s="94"/>
      <c r="E461" s="94"/>
      <c r="F461" s="93"/>
      <c r="G461" s="93"/>
      <c r="H461" s="93"/>
      <c r="I461" s="93"/>
      <c r="J461" s="93"/>
      <c r="K461" s="93"/>
      <c r="L461" s="93"/>
      <c r="M461" s="93"/>
      <c r="N461" s="93"/>
      <c r="O461" s="93"/>
    </row>
    <row r="462" spans="2:15">
      <c r="B462" s="94"/>
      <c r="C462" s="94"/>
      <c r="D462" s="94"/>
      <c r="E462" s="94"/>
      <c r="F462" s="93"/>
      <c r="G462" s="93"/>
      <c r="H462" s="93"/>
      <c r="I462" s="93"/>
      <c r="J462" s="93"/>
      <c r="K462" s="93"/>
      <c r="L462" s="93"/>
      <c r="M462" s="93"/>
      <c r="N462" s="93"/>
      <c r="O462" s="93"/>
    </row>
    <row r="463" spans="2:15">
      <c r="B463" s="94"/>
      <c r="C463" s="94"/>
      <c r="D463" s="94"/>
      <c r="E463" s="94"/>
      <c r="F463" s="93"/>
      <c r="G463" s="93"/>
      <c r="H463" s="93"/>
      <c r="I463" s="93"/>
      <c r="J463" s="93"/>
      <c r="K463" s="93"/>
      <c r="L463" s="93"/>
      <c r="M463" s="93"/>
      <c r="N463" s="93"/>
      <c r="O463" s="93"/>
    </row>
    <row r="464" spans="2:15">
      <c r="B464" s="94"/>
      <c r="C464" s="94"/>
      <c r="D464" s="94"/>
      <c r="E464" s="94"/>
      <c r="F464" s="93"/>
      <c r="G464" s="93"/>
      <c r="H464" s="93"/>
      <c r="I464" s="93"/>
      <c r="J464" s="93"/>
      <c r="K464" s="93"/>
      <c r="L464" s="93"/>
      <c r="M464" s="93"/>
      <c r="N464" s="93"/>
      <c r="O464" s="93"/>
    </row>
    <row r="465" spans="2:15">
      <c r="B465" s="94"/>
      <c r="C465" s="94"/>
      <c r="D465" s="94"/>
      <c r="E465" s="94"/>
      <c r="F465" s="93"/>
      <c r="G465" s="93"/>
      <c r="H465" s="93"/>
      <c r="I465" s="93"/>
      <c r="J465" s="93"/>
      <c r="K465" s="93"/>
      <c r="L465" s="93"/>
      <c r="M465" s="93"/>
      <c r="N465" s="93"/>
      <c r="O465" s="93"/>
    </row>
    <row r="466" spans="2:15">
      <c r="B466" s="94"/>
      <c r="C466" s="94"/>
      <c r="D466" s="94"/>
      <c r="E466" s="94"/>
      <c r="F466" s="93"/>
      <c r="G466" s="93"/>
      <c r="H466" s="93"/>
      <c r="I466" s="93"/>
      <c r="J466" s="93"/>
      <c r="K466" s="93"/>
      <c r="L466" s="93"/>
      <c r="M466" s="93"/>
      <c r="N466" s="93"/>
      <c r="O466" s="93"/>
    </row>
    <row r="467" spans="2:15">
      <c r="B467" s="94"/>
      <c r="C467" s="94"/>
      <c r="D467" s="94"/>
      <c r="E467" s="94"/>
      <c r="F467" s="93"/>
      <c r="G467" s="93"/>
      <c r="H467" s="93"/>
      <c r="I467" s="93"/>
      <c r="J467" s="93"/>
      <c r="K467" s="93"/>
      <c r="L467" s="93"/>
      <c r="M467" s="93"/>
      <c r="N467" s="93"/>
      <c r="O467" s="93"/>
    </row>
    <row r="468" spans="2:15">
      <c r="B468" s="94"/>
      <c r="C468" s="94"/>
      <c r="D468" s="94"/>
      <c r="E468" s="94"/>
      <c r="F468" s="93"/>
      <c r="G468" s="93"/>
      <c r="H468" s="93"/>
      <c r="I468" s="93"/>
      <c r="J468" s="93"/>
      <c r="K468" s="93"/>
      <c r="L468" s="93"/>
      <c r="M468" s="93"/>
      <c r="N468" s="93"/>
      <c r="O468" s="93"/>
    </row>
    <row r="469" spans="2:15">
      <c r="B469" s="94"/>
      <c r="C469" s="94"/>
      <c r="D469" s="94"/>
      <c r="E469" s="94"/>
      <c r="F469" s="93"/>
      <c r="G469" s="93"/>
      <c r="H469" s="93"/>
      <c r="I469" s="93"/>
      <c r="J469" s="93"/>
      <c r="K469" s="93"/>
      <c r="L469" s="93"/>
      <c r="M469" s="93"/>
      <c r="N469" s="93"/>
      <c r="O469" s="93"/>
    </row>
    <row r="470" spans="2:15">
      <c r="B470" s="94"/>
      <c r="C470" s="94"/>
      <c r="D470" s="94"/>
      <c r="E470" s="94"/>
      <c r="F470" s="93"/>
      <c r="G470" s="93"/>
      <c r="H470" s="93"/>
      <c r="I470" s="93"/>
      <c r="J470" s="93"/>
      <c r="K470" s="93"/>
      <c r="L470" s="93"/>
      <c r="M470" s="93"/>
      <c r="N470" s="93"/>
      <c r="O470" s="93"/>
    </row>
    <row r="471" spans="2:15">
      <c r="B471" s="94"/>
      <c r="C471" s="94"/>
      <c r="D471" s="94"/>
      <c r="E471" s="94"/>
      <c r="F471" s="93"/>
      <c r="G471" s="93"/>
      <c r="H471" s="93"/>
      <c r="I471" s="93"/>
      <c r="J471" s="93"/>
      <c r="K471" s="93"/>
      <c r="L471" s="93"/>
      <c r="M471" s="93"/>
      <c r="N471" s="93"/>
      <c r="O471" s="93"/>
    </row>
    <row r="472" spans="2:15">
      <c r="B472" s="94"/>
      <c r="C472" s="94"/>
      <c r="D472" s="94"/>
      <c r="E472" s="94"/>
      <c r="F472" s="93"/>
      <c r="G472" s="93"/>
      <c r="H472" s="93"/>
      <c r="I472" s="93"/>
      <c r="J472" s="93"/>
      <c r="K472" s="93"/>
      <c r="L472" s="93"/>
      <c r="M472" s="93"/>
      <c r="N472" s="93"/>
      <c r="O472" s="93"/>
    </row>
    <row r="473" spans="2:15">
      <c r="B473" s="94"/>
      <c r="C473" s="94"/>
      <c r="D473" s="94"/>
      <c r="E473" s="94"/>
      <c r="F473" s="93"/>
      <c r="G473" s="93"/>
      <c r="H473" s="93"/>
      <c r="I473" s="93"/>
      <c r="J473" s="93"/>
      <c r="K473" s="93"/>
      <c r="L473" s="93"/>
      <c r="M473" s="93"/>
      <c r="N473" s="93"/>
      <c r="O473" s="93"/>
    </row>
    <row r="474" spans="2:15">
      <c r="B474" s="94"/>
      <c r="C474" s="94"/>
      <c r="D474" s="94"/>
      <c r="E474" s="94"/>
      <c r="F474" s="93"/>
      <c r="G474" s="93"/>
      <c r="H474" s="93"/>
      <c r="I474" s="93"/>
      <c r="J474" s="93"/>
      <c r="K474" s="93"/>
      <c r="L474" s="93"/>
      <c r="M474" s="93"/>
      <c r="N474" s="93"/>
      <c r="O474" s="93"/>
    </row>
    <row r="475" spans="2:15">
      <c r="B475" s="94"/>
      <c r="C475" s="94"/>
      <c r="D475" s="94"/>
      <c r="E475" s="94"/>
      <c r="F475" s="93"/>
      <c r="G475" s="93"/>
      <c r="H475" s="93"/>
      <c r="I475" s="93"/>
      <c r="J475" s="93"/>
      <c r="K475" s="93"/>
      <c r="L475" s="93"/>
      <c r="M475" s="93"/>
      <c r="N475" s="93"/>
      <c r="O475" s="93"/>
    </row>
    <row r="476" spans="2:15">
      <c r="B476" s="94"/>
      <c r="C476" s="94"/>
      <c r="D476" s="94"/>
      <c r="E476" s="94"/>
      <c r="F476" s="93"/>
      <c r="G476" s="93"/>
      <c r="H476" s="93"/>
      <c r="I476" s="93"/>
      <c r="J476" s="93"/>
      <c r="K476" s="93"/>
      <c r="L476" s="93"/>
      <c r="M476" s="93"/>
      <c r="N476" s="93"/>
      <c r="O476" s="93"/>
    </row>
    <row r="477" spans="2:15">
      <c r="B477" s="94"/>
      <c r="C477" s="94"/>
      <c r="D477" s="94"/>
      <c r="E477" s="94"/>
      <c r="F477" s="93"/>
      <c r="G477" s="93"/>
      <c r="H477" s="93"/>
      <c r="I477" s="93"/>
      <c r="J477" s="93"/>
      <c r="K477" s="93"/>
      <c r="L477" s="93"/>
      <c r="M477" s="93"/>
      <c r="N477" s="93"/>
      <c r="O477" s="93"/>
    </row>
    <row r="478" spans="2:15">
      <c r="B478" s="94"/>
      <c r="C478" s="94"/>
      <c r="D478" s="94"/>
      <c r="E478" s="94"/>
      <c r="F478" s="93"/>
      <c r="G478" s="93"/>
      <c r="H478" s="93"/>
      <c r="I478" s="93"/>
      <c r="J478" s="93"/>
      <c r="K478" s="93"/>
      <c r="L478" s="93"/>
      <c r="M478" s="93"/>
      <c r="N478" s="93"/>
      <c r="O478" s="93"/>
    </row>
    <row r="479" spans="2:15">
      <c r="B479" s="94"/>
      <c r="C479" s="94"/>
      <c r="D479" s="94"/>
      <c r="E479" s="94"/>
      <c r="F479" s="93"/>
      <c r="G479" s="93"/>
      <c r="H479" s="93"/>
      <c r="I479" s="93"/>
      <c r="J479" s="93"/>
      <c r="K479" s="93"/>
      <c r="L479" s="93"/>
      <c r="M479" s="93"/>
      <c r="N479" s="93"/>
      <c r="O479" s="93"/>
    </row>
    <row r="480" spans="2:15">
      <c r="B480" s="94"/>
      <c r="C480" s="94"/>
      <c r="D480" s="94"/>
      <c r="E480" s="94"/>
      <c r="F480" s="93"/>
      <c r="G480" s="93"/>
      <c r="H480" s="93"/>
      <c r="I480" s="93"/>
      <c r="J480" s="93"/>
      <c r="K480" s="93"/>
      <c r="L480" s="93"/>
      <c r="M480" s="93"/>
      <c r="N480" s="93"/>
      <c r="O480" s="93"/>
    </row>
    <row r="481" spans="2:15">
      <c r="B481" s="94"/>
      <c r="C481" s="94"/>
      <c r="D481" s="94"/>
      <c r="E481" s="94"/>
      <c r="F481" s="93"/>
      <c r="G481" s="93"/>
      <c r="H481" s="93"/>
      <c r="I481" s="93"/>
      <c r="J481" s="93"/>
      <c r="K481" s="93"/>
      <c r="L481" s="93"/>
      <c r="M481" s="93"/>
      <c r="N481" s="93"/>
      <c r="O481" s="93"/>
    </row>
    <row r="482" spans="2:15">
      <c r="B482" s="94"/>
      <c r="C482" s="94"/>
      <c r="D482" s="94"/>
      <c r="E482" s="94"/>
      <c r="F482" s="93"/>
      <c r="G482" s="93"/>
      <c r="H482" s="93"/>
      <c r="I482" s="93"/>
      <c r="J482" s="93"/>
      <c r="K482" s="93"/>
      <c r="L482" s="93"/>
      <c r="M482" s="93"/>
      <c r="N482" s="93"/>
      <c r="O482" s="93"/>
    </row>
    <row r="483" spans="2:15">
      <c r="B483" s="94"/>
      <c r="C483" s="94"/>
      <c r="D483" s="94"/>
      <c r="E483" s="94"/>
      <c r="F483" s="93"/>
      <c r="G483" s="93"/>
      <c r="H483" s="93"/>
      <c r="I483" s="93"/>
      <c r="J483" s="93"/>
      <c r="K483" s="93"/>
      <c r="L483" s="93"/>
      <c r="M483" s="93"/>
      <c r="N483" s="93"/>
      <c r="O483" s="93"/>
    </row>
    <row r="484" spans="2:15">
      <c r="B484" s="94"/>
      <c r="C484" s="94"/>
      <c r="D484" s="94"/>
      <c r="E484" s="94"/>
      <c r="F484" s="93"/>
      <c r="G484" s="93"/>
      <c r="H484" s="93"/>
      <c r="I484" s="93"/>
      <c r="J484" s="93"/>
      <c r="K484" s="93"/>
      <c r="L484" s="93"/>
      <c r="M484" s="93"/>
      <c r="N484" s="93"/>
      <c r="O484" s="93"/>
    </row>
    <row r="485" spans="2:15">
      <c r="B485" s="94"/>
      <c r="C485" s="94"/>
      <c r="D485" s="94"/>
      <c r="E485" s="94"/>
      <c r="F485" s="93"/>
      <c r="G485" s="93"/>
      <c r="H485" s="93"/>
      <c r="I485" s="93"/>
      <c r="J485" s="93"/>
      <c r="K485" s="93"/>
      <c r="L485" s="93"/>
      <c r="M485" s="93"/>
      <c r="N485" s="93"/>
      <c r="O485" s="93"/>
    </row>
    <row r="486" spans="2:15">
      <c r="B486" s="94"/>
      <c r="C486" s="94"/>
      <c r="D486" s="94"/>
      <c r="E486" s="94"/>
      <c r="F486" s="93"/>
      <c r="G486" s="93"/>
      <c r="H486" s="93"/>
      <c r="I486" s="93"/>
      <c r="J486" s="93"/>
      <c r="K486" s="93"/>
      <c r="L486" s="93"/>
      <c r="M486" s="93"/>
      <c r="N486" s="93"/>
      <c r="O486" s="93"/>
    </row>
    <row r="487" spans="2:15">
      <c r="B487" s="94"/>
      <c r="C487" s="94"/>
      <c r="D487" s="94"/>
      <c r="E487" s="94"/>
      <c r="F487" s="93"/>
      <c r="G487" s="93"/>
      <c r="H487" s="93"/>
      <c r="I487" s="93"/>
      <c r="J487" s="93"/>
      <c r="K487" s="93"/>
      <c r="L487" s="93"/>
      <c r="M487" s="93"/>
      <c r="N487" s="93"/>
      <c r="O487" s="93"/>
    </row>
    <row r="488" spans="2:15">
      <c r="B488" s="94"/>
      <c r="C488" s="94"/>
      <c r="D488" s="94"/>
      <c r="E488" s="94"/>
      <c r="F488" s="93"/>
      <c r="G488" s="93"/>
      <c r="H488" s="93"/>
      <c r="I488" s="93"/>
      <c r="J488" s="93"/>
      <c r="K488" s="93"/>
      <c r="L488" s="93"/>
      <c r="M488" s="93"/>
      <c r="N488" s="93"/>
      <c r="O488" s="93"/>
    </row>
    <row r="489" spans="2:15">
      <c r="B489" s="94"/>
      <c r="C489" s="94"/>
      <c r="D489" s="94"/>
      <c r="E489" s="94"/>
      <c r="F489" s="93"/>
      <c r="G489" s="93"/>
      <c r="H489" s="93"/>
      <c r="I489" s="93"/>
      <c r="J489" s="93"/>
      <c r="K489" s="93"/>
      <c r="L489" s="93"/>
      <c r="M489" s="93"/>
      <c r="N489" s="93"/>
      <c r="O489" s="93"/>
    </row>
    <row r="490" spans="2:15">
      <c r="B490" s="94"/>
      <c r="C490" s="94"/>
      <c r="D490" s="94"/>
      <c r="E490" s="94"/>
      <c r="F490" s="93"/>
      <c r="G490" s="93"/>
      <c r="H490" s="93"/>
      <c r="I490" s="93"/>
      <c r="J490" s="93"/>
      <c r="K490" s="93"/>
      <c r="L490" s="93"/>
      <c r="M490" s="93"/>
      <c r="N490" s="93"/>
      <c r="O490" s="93"/>
    </row>
    <row r="491" spans="2:15">
      <c r="B491" s="94"/>
      <c r="C491" s="94"/>
      <c r="D491" s="94"/>
      <c r="E491" s="94"/>
      <c r="F491" s="93"/>
      <c r="G491" s="93"/>
      <c r="H491" s="93"/>
      <c r="I491" s="93"/>
      <c r="J491" s="93"/>
      <c r="K491" s="93"/>
      <c r="L491" s="93"/>
      <c r="M491" s="93"/>
      <c r="N491" s="93"/>
      <c r="O491" s="93"/>
    </row>
    <row r="492" spans="2:15">
      <c r="B492" s="94"/>
      <c r="C492" s="94"/>
      <c r="D492" s="94"/>
      <c r="E492" s="94"/>
      <c r="F492" s="93"/>
      <c r="G492" s="93"/>
      <c r="H492" s="93"/>
      <c r="I492" s="93"/>
      <c r="J492" s="93"/>
      <c r="K492" s="93"/>
      <c r="L492" s="93"/>
      <c r="M492" s="93"/>
      <c r="N492" s="93"/>
      <c r="O492" s="93"/>
    </row>
    <row r="493" spans="2:15">
      <c r="B493" s="94"/>
      <c r="C493" s="94"/>
      <c r="D493" s="94"/>
      <c r="E493" s="94"/>
      <c r="F493" s="93"/>
      <c r="G493" s="93"/>
      <c r="H493" s="93"/>
      <c r="I493" s="93"/>
      <c r="J493" s="93"/>
      <c r="K493" s="93"/>
      <c r="L493" s="93"/>
      <c r="M493" s="93"/>
      <c r="N493" s="93"/>
      <c r="O493" s="93"/>
    </row>
    <row r="494" spans="2:15">
      <c r="B494" s="94"/>
      <c r="C494" s="94"/>
      <c r="D494" s="94"/>
      <c r="E494" s="94"/>
      <c r="F494" s="93"/>
      <c r="G494" s="93"/>
      <c r="H494" s="93"/>
      <c r="I494" s="93"/>
      <c r="J494" s="93"/>
      <c r="K494" s="93"/>
      <c r="L494" s="93"/>
      <c r="M494" s="93"/>
      <c r="N494" s="93"/>
      <c r="O494" s="93"/>
    </row>
    <row r="495" spans="2:15">
      <c r="B495" s="94"/>
      <c r="C495" s="94"/>
      <c r="D495" s="94"/>
      <c r="E495" s="94"/>
      <c r="F495" s="93"/>
      <c r="G495" s="93"/>
      <c r="H495" s="93"/>
      <c r="I495" s="93"/>
      <c r="J495" s="93"/>
      <c r="K495" s="93"/>
      <c r="L495" s="93"/>
      <c r="M495" s="93"/>
      <c r="N495" s="93"/>
      <c r="O495" s="93"/>
    </row>
    <row r="496" spans="2:15">
      <c r="B496" s="94"/>
      <c r="C496" s="94"/>
      <c r="D496" s="94"/>
      <c r="E496" s="94"/>
      <c r="F496" s="93"/>
      <c r="G496" s="93"/>
      <c r="H496" s="93"/>
      <c r="I496" s="93"/>
      <c r="J496" s="93"/>
      <c r="K496" s="93"/>
      <c r="L496" s="93"/>
      <c r="M496" s="93"/>
      <c r="N496" s="93"/>
      <c r="O496" s="93"/>
    </row>
    <row r="497" spans="2:15">
      <c r="B497" s="94"/>
      <c r="C497" s="94"/>
      <c r="D497" s="94"/>
      <c r="E497" s="94"/>
      <c r="F497" s="93"/>
      <c r="G497" s="93"/>
      <c r="H497" s="93"/>
      <c r="I497" s="93"/>
      <c r="J497" s="93"/>
      <c r="K497" s="93"/>
      <c r="L497" s="93"/>
      <c r="M497" s="93"/>
      <c r="N497" s="93"/>
      <c r="O497" s="93"/>
    </row>
    <row r="498" spans="2:15">
      <c r="B498" s="94"/>
      <c r="C498" s="94"/>
      <c r="D498" s="94"/>
      <c r="E498" s="94"/>
      <c r="F498" s="93"/>
      <c r="G498" s="93"/>
      <c r="H498" s="93"/>
      <c r="I498" s="93"/>
      <c r="J498" s="93"/>
      <c r="K498" s="93"/>
      <c r="L498" s="93"/>
      <c r="M498" s="93"/>
      <c r="N498" s="93"/>
      <c r="O498" s="93"/>
    </row>
    <row r="499" spans="2:15">
      <c r="B499" s="94"/>
      <c r="C499" s="94"/>
      <c r="D499" s="94"/>
      <c r="E499" s="94"/>
      <c r="F499" s="93"/>
      <c r="G499" s="93"/>
      <c r="H499" s="93"/>
      <c r="I499" s="93"/>
      <c r="J499" s="93"/>
      <c r="K499" s="93"/>
      <c r="L499" s="93"/>
      <c r="M499" s="93"/>
      <c r="N499" s="93"/>
      <c r="O499" s="93"/>
    </row>
    <row r="500" spans="2:15">
      <c r="B500" s="94"/>
      <c r="C500" s="94"/>
      <c r="D500" s="94"/>
      <c r="E500" s="94"/>
      <c r="F500" s="93"/>
      <c r="G500" s="93"/>
      <c r="H500" s="93"/>
      <c r="I500" s="93"/>
      <c r="J500" s="93"/>
      <c r="K500" s="93"/>
      <c r="L500" s="93"/>
      <c r="M500" s="93"/>
      <c r="N500" s="93"/>
      <c r="O500" s="93"/>
    </row>
    <row r="501" spans="2:15">
      <c r="B501" s="94"/>
      <c r="C501" s="94"/>
      <c r="D501" s="94"/>
      <c r="E501" s="94"/>
      <c r="F501" s="93"/>
      <c r="G501" s="93"/>
      <c r="H501" s="93"/>
      <c r="I501" s="93"/>
      <c r="J501" s="93"/>
      <c r="K501" s="93"/>
      <c r="L501" s="93"/>
      <c r="M501" s="93"/>
      <c r="N501" s="93"/>
      <c r="O501" s="93"/>
    </row>
    <row r="502" spans="2:15">
      <c r="B502" s="94"/>
      <c r="C502" s="94"/>
      <c r="D502" s="94"/>
      <c r="E502" s="94"/>
      <c r="F502" s="93"/>
      <c r="G502" s="93"/>
      <c r="H502" s="93"/>
      <c r="I502" s="93"/>
      <c r="J502" s="93"/>
      <c r="K502" s="93"/>
      <c r="L502" s="93"/>
      <c r="M502" s="93"/>
      <c r="N502" s="93"/>
      <c r="O502" s="93"/>
    </row>
    <row r="503" spans="2:15">
      <c r="B503" s="94"/>
      <c r="C503" s="94"/>
      <c r="D503" s="94"/>
      <c r="E503" s="94"/>
      <c r="F503" s="93"/>
      <c r="G503" s="93"/>
      <c r="H503" s="93"/>
      <c r="I503" s="93"/>
      <c r="J503" s="93"/>
      <c r="K503" s="93"/>
      <c r="L503" s="93"/>
      <c r="M503" s="93"/>
      <c r="N503" s="93"/>
      <c r="O503" s="93"/>
    </row>
    <row r="504" spans="2:15">
      <c r="B504" s="94"/>
      <c r="C504" s="94"/>
      <c r="D504" s="94"/>
      <c r="E504" s="94"/>
      <c r="F504" s="93"/>
      <c r="G504" s="93"/>
      <c r="H504" s="93"/>
      <c r="I504" s="93"/>
      <c r="J504" s="93"/>
      <c r="K504" s="93"/>
      <c r="L504" s="93"/>
      <c r="M504" s="93"/>
      <c r="N504" s="93"/>
      <c r="O504" s="93"/>
    </row>
    <row r="505" spans="2:15">
      <c r="B505" s="94"/>
      <c r="C505" s="94"/>
      <c r="D505" s="94"/>
      <c r="E505" s="94"/>
      <c r="F505" s="93"/>
      <c r="G505" s="93"/>
      <c r="H505" s="93"/>
      <c r="I505" s="93"/>
      <c r="J505" s="93"/>
      <c r="K505" s="93"/>
      <c r="L505" s="93"/>
      <c r="M505" s="93"/>
      <c r="N505" s="93"/>
      <c r="O505" s="93"/>
    </row>
    <row r="506" spans="2:15">
      <c r="B506" s="94"/>
      <c r="C506" s="94"/>
      <c r="D506" s="94"/>
      <c r="E506" s="94"/>
      <c r="F506" s="93"/>
      <c r="G506" s="93"/>
      <c r="H506" s="93"/>
      <c r="I506" s="93"/>
      <c r="J506" s="93"/>
      <c r="K506" s="93"/>
      <c r="L506" s="93"/>
      <c r="M506" s="93"/>
      <c r="N506" s="93"/>
      <c r="O506" s="93"/>
    </row>
    <row r="507" spans="2:15">
      <c r="B507" s="94"/>
      <c r="C507" s="94"/>
      <c r="D507" s="94"/>
      <c r="E507" s="94"/>
      <c r="F507" s="93"/>
      <c r="G507" s="93"/>
      <c r="H507" s="93"/>
      <c r="I507" s="93"/>
      <c r="J507" s="93"/>
      <c r="K507" s="93"/>
      <c r="L507" s="93"/>
      <c r="M507" s="93"/>
      <c r="N507" s="93"/>
      <c r="O507" s="93"/>
    </row>
    <row r="508" spans="2:15">
      <c r="B508" s="94"/>
      <c r="C508" s="94"/>
      <c r="D508" s="94"/>
      <c r="E508" s="94"/>
      <c r="F508" s="93"/>
      <c r="G508" s="93"/>
      <c r="H508" s="93"/>
      <c r="I508" s="93"/>
      <c r="J508" s="93"/>
      <c r="K508" s="93"/>
      <c r="L508" s="93"/>
      <c r="M508" s="93"/>
      <c r="N508" s="93"/>
      <c r="O508" s="93"/>
    </row>
    <row r="509" spans="2:15">
      <c r="B509" s="94"/>
      <c r="C509" s="94"/>
      <c r="D509" s="94"/>
      <c r="E509" s="94"/>
      <c r="F509" s="93"/>
      <c r="G509" s="93"/>
      <c r="H509" s="93"/>
      <c r="I509" s="93"/>
      <c r="J509" s="93"/>
      <c r="K509" s="93"/>
      <c r="L509" s="93"/>
      <c r="M509" s="93"/>
      <c r="N509" s="93"/>
      <c r="O509" s="93"/>
    </row>
    <row r="510" spans="2:15">
      <c r="B510" s="94"/>
      <c r="C510" s="94"/>
      <c r="D510" s="94"/>
      <c r="E510" s="94"/>
      <c r="F510" s="93"/>
      <c r="G510" s="93"/>
      <c r="H510" s="93"/>
      <c r="I510" s="93"/>
      <c r="J510" s="93"/>
      <c r="K510" s="93"/>
      <c r="L510" s="93"/>
      <c r="M510" s="93"/>
      <c r="N510" s="93"/>
      <c r="O510" s="93"/>
    </row>
    <row r="511" spans="2:15">
      <c r="B511" s="94"/>
      <c r="C511" s="94"/>
      <c r="D511" s="94"/>
      <c r="E511" s="94"/>
      <c r="F511" s="93"/>
      <c r="G511" s="93"/>
      <c r="H511" s="93"/>
      <c r="I511" s="93"/>
      <c r="J511" s="93"/>
      <c r="K511" s="93"/>
      <c r="L511" s="93"/>
      <c r="M511" s="93"/>
      <c r="N511" s="93"/>
      <c r="O511" s="93"/>
    </row>
    <row r="512" spans="2:15">
      <c r="B512" s="94"/>
      <c r="C512" s="94"/>
      <c r="D512" s="94"/>
      <c r="E512" s="94"/>
      <c r="F512" s="93"/>
      <c r="G512" s="93"/>
      <c r="H512" s="93"/>
      <c r="I512" s="93"/>
      <c r="J512" s="93"/>
      <c r="K512" s="93"/>
      <c r="L512" s="93"/>
      <c r="M512" s="93"/>
      <c r="N512" s="93"/>
      <c r="O512" s="93"/>
    </row>
    <row r="513" spans="2:15">
      <c r="B513" s="94"/>
      <c r="C513" s="94"/>
      <c r="D513" s="94"/>
      <c r="E513" s="94"/>
      <c r="F513" s="93"/>
      <c r="G513" s="93"/>
      <c r="H513" s="93"/>
      <c r="I513" s="93"/>
      <c r="J513" s="93"/>
      <c r="K513" s="93"/>
      <c r="L513" s="93"/>
      <c r="M513" s="93"/>
      <c r="N513" s="93"/>
      <c r="O513" s="93"/>
    </row>
    <row r="514" spans="2:15">
      <c r="B514" s="94"/>
      <c r="C514" s="94"/>
      <c r="D514" s="94"/>
      <c r="E514" s="94"/>
      <c r="F514" s="93"/>
      <c r="G514" s="93"/>
      <c r="H514" s="93"/>
      <c r="I514" s="93"/>
      <c r="J514" s="93"/>
      <c r="K514" s="93"/>
      <c r="L514" s="93"/>
      <c r="M514" s="93"/>
      <c r="N514" s="93"/>
      <c r="O514" s="93"/>
    </row>
    <row r="515" spans="2:15">
      <c r="B515" s="94"/>
      <c r="C515" s="94"/>
      <c r="D515" s="94"/>
      <c r="E515" s="94"/>
      <c r="F515" s="93"/>
      <c r="G515" s="93"/>
      <c r="H515" s="93"/>
      <c r="I515" s="93"/>
      <c r="J515" s="93"/>
      <c r="K515" s="93"/>
      <c r="L515" s="93"/>
      <c r="M515" s="93"/>
      <c r="N515" s="93"/>
      <c r="O515" s="93"/>
    </row>
    <row r="516" spans="2:15">
      <c r="B516" s="94"/>
      <c r="C516" s="94"/>
      <c r="D516" s="94"/>
      <c r="E516" s="94"/>
      <c r="F516" s="93"/>
      <c r="G516" s="93"/>
      <c r="H516" s="93"/>
      <c r="I516" s="93"/>
      <c r="J516" s="93"/>
      <c r="K516" s="93"/>
      <c r="L516" s="93"/>
      <c r="M516" s="93"/>
      <c r="N516" s="93"/>
      <c r="O516" s="93"/>
    </row>
    <row r="517" spans="2:15">
      <c r="B517" s="94"/>
      <c r="C517" s="94"/>
      <c r="D517" s="94"/>
      <c r="E517" s="94"/>
      <c r="F517" s="93"/>
      <c r="G517" s="93"/>
      <c r="H517" s="93"/>
      <c r="I517" s="93"/>
      <c r="J517" s="93"/>
      <c r="K517" s="93"/>
      <c r="L517" s="93"/>
      <c r="M517" s="93"/>
      <c r="N517" s="93"/>
      <c r="O517" s="93"/>
    </row>
    <row r="518" spans="2:15">
      <c r="B518" s="94"/>
      <c r="C518" s="94"/>
      <c r="D518" s="94"/>
      <c r="E518" s="94"/>
      <c r="F518" s="93"/>
      <c r="G518" s="93"/>
      <c r="H518" s="93"/>
      <c r="I518" s="93"/>
      <c r="J518" s="93"/>
      <c r="K518" s="93"/>
      <c r="L518" s="93"/>
      <c r="M518" s="93"/>
      <c r="N518" s="93"/>
      <c r="O518" s="93"/>
    </row>
    <row r="519" spans="2:15">
      <c r="B519" s="94"/>
      <c r="C519" s="94"/>
      <c r="D519" s="94"/>
      <c r="E519" s="94"/>
      <c r="F519" s="93"/>
      <c r="G519" s="93"/>
      <c r="H519" s="93"/>
      <c r="I519" s="93"/>
      <c r="J519" s="93"/>
      <c r="K519" s="93"/>
      <c r="L519" s="93"/>
      <c r="M519" s="93"/>
      <c r="N519" s="93"/>
      <c r="O519" s="93"/>
    </row>
    <row r="520" spans="2:15">
      <c r="B520" s="94"/>
      <c r="C520" s="94"/>
      <c r="D520" s="94"/>
      <c r="E520" s="94"/>
      <c r="F520" s="93"/>
      <c r="G520" s="93"/>
      <c r="H520" s="93"/>
      <c r="I520" s="93"/>
      <c r="J520" s="93"/>
      <c r="K520" s="93"/>
      <c r="L520" s="93"/>
      <c r="M520" s="93"/>
      <c r="N520" s="93"/>
      <c r="O520" s="93"/>
    </row>
    <row r="521" spans="2:15">
      <c r="B521" s="94"/>
      <c r="C521" s="94"/>
      <c r="D521" s="94"/>
      <c r="E521" s="94"/>
      <c r="F521" s="93"/>
      <c r="G521" s="93"/>
      <c r="H521" s="93"/>
      <c r="I521" s="93"/>
      <c r="J521" s="93"/>
      <c r="K521" s="93"/>
      <c r="L521" s="93"/>
      <c r="M521" s="93"/>
      <c r="N521" s="93"/>
      <c r="O521" s="93"/>
    </row>
    <row r="522" spans="2:15">
      <c r="B522" s="94"/>
      <c r="C522" s="94"/>
      <c r="D522" s="94"/>
      <c r="E522" s="94"/>
      <c r="F522" s="93"/>
      <c r="G522" s="93"/>
      <c r="H522" s="93"/>
      <c r="I522" s="93"/>
      <c r="J522" s="93"/>
      <c r="K522" s="93"/>
      <c r="L522" s="93"/>
      <c r="M522" s="93"/>
      <c r="N522" s="93"/>
      <c r="O522" s="93"/>
    </row>
    <row r="523" spans="2:15">
      <c r="B523" s="94"/>
      <c r="C523" s="94"/>
      <c r="D523" s="94"/>
      <c r="E523" s="94"/>
      <c r="F523" s="93"/>
      <c r="G523" s="93"/>
      <c r="H523" s="93"/>
      <c r="I523" s="93"/>
      <c r="J523" s="93"/>
      <c r="K523" s="93"/>
      <c r="L523" s="93"/>
      <c r="M523" s="93"/>
      <c r="N523" s="93"/>
      <c r="O523" s="93"/>
    </row>
    <row r="524" spans="2:15">
      <c r="B524" s="94"/>
      <c r="C524" s="94"/>
      <c r="D524" s="94"/>
      <c r="E524" s="94"/>
      <c r="F524" s="93"/>
      <c r="G524" s="93"/>
      <c r="H524" s="93"/>
      <c r="I524" s="93"/>
      <c r="J524" s="93"/>
      <c r="K524" s="93"/>
      <c r="L524" s="93"/>
      <c r="M524" s="93"/>
      <c r="N524" s="93"/>
      <c r="O524" s="93"/>
    </row>
    <row r="525" spans="2:15">
      <c r="B525" s="94"/>
      <c r="C525" s="94"/>
      <c r="D525" s="94"/>
      <c r="E525" s="94"/>
      <c r="F525" s="93"/>
      <c r="G525" s="93"/>
      <c r="H525" s="93"/>
      <c r="I525" s="93"/>
      <c r="J525" s="93"/>
      <c r="K525" s="93"/>
      <c r="L525" s="93"/>
      <c r="M525" s="93"/>
      <c r="N525" s="93"/>
      <c r="O525" s="93"/>
    </row>
  </sheetData>
  <sheetProtection sheet="1" objects="1" scenarios="1"/>
  <mergeCells count="2">
    <mergeCell ref="B6:O6"/>
    <mergeCell ref="B7:O7"/>
  </mergeCells>
  <phoneticPr fontId="4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60.285156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8.140625" style="1" bestFit="1" customWidth="1"/>
    <col min="8" max="8" width="8.42578125" style="1" bestFit="1" customWidth="1"/>
    <col min="9" max="9" width="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12">
      <c r="B1" s="46" t="s">
        <v>146</v>
      </c>
      <c r="C1" s="46" t="s" vm="1">
        <v>229</v>
      </c>
    </row>
    <row r="2" spans="2:12">
      <c r="B2" s="46" t="s">
        <v>145</v>
      </c>
      <c r="C2" s="46" t="s">
        <v>230</v>
      </c>
    </row>
    <row r="3" spans="2:12">
      <c r="B3" s="46" t="s">
        <v>147</v>
      </c>
      <c r="C3" s="46" t="s">
        <v>231</v>
      </c>
    </row>
    <row r="4" spans="2:12">
      <c r="B4" s="46" t="s">
        <v>148</v>
      </c>
      <c r="C4" s="46">
        <v>9455</v>
      </c>
    </row>
    <row r="6" spans="2:12" ht="26.25" customHeight="1">
      <c r="B6" s="143" t="s">
        <v>173</v>
      </c>
      <c r="C6" s="144"/>
      <c r="D6" s="144"/>
      <c r="E6" s="144"/>
      <c r="F6" s="144"/>
      <c r="G6" s="144"/>
      <c r="H6" s="144"/>
      <c r="I6" s="144"/>
      <c r="J6" s="144"/>
      <c r="K6" s="144"/>
      <c r="L6" s="145"/>
    </row>
    <row r="7" spans="2:12" ht="26.25" customHeight="1">
      <c r="B7" s="143" t="s">
        <v>94</v>
      </c>
      <c r="C7" s="144"/>
      <c r="D7" s="144"/>
      <c r="E7" s="144"/>
      <c r="F7" s="144"/>
      <c r="G7" s="144"/>
      <c r="H7" s="144"/>
      <c r="I7" s="144"/>
      <c r="J7" s="144"/>
      <c r="K7" s="144"/>
      <c r="L7" s="145"/>
    </row>
    <row r="8" spans="2:12" s="3" customFormat="1" ht="63">
      <c r="B8" s="21" t="s">
        <v>116</v>
      </c>
      <c r="C8" s="29" t="s">
        <v>47</v>
      </c>
      <c r="D8" s="29" t="s">
        <v>119</v>
      </c>
      <c r="E8" s="29" t="s">
        <v>67</v>
      </c>
      <c r="F8" s="29" t="s">
        <v>103</v>
      </c>
      <c r="G8" s="29" t="s">
        <v>205</v>
      </c>
      <c r="H8" s="29" t="s">
        <v>204</v>
      </c>
      <c r="I8" s="29" t="s">
        <v>63</v>
      </c>
      <c r="J8" s="29" t="s">
        <v>60</v>
      </c>
      <c r="K8" s="29" t="s">
        <v>149</v>
      </c>
      <c r="L8" s="65" t="s">
        <v>151</v>
      </c>
    </row>
    <row r="9" spans="2:12" s="3" customFormat="1" ht="25.5">
      <c r="B9" s="14"/>
      <c r="C9" s="15"/>
      <c r="D9" s="15"/>
      <c r="E9" s="15"/>
      <c r="F9" s="15"/>
      <c r="G9" s="15" t="s">
        <v>212</v>
      </c>
      <c r="H9" s="15"/>
      <c r="I9" s="15" t="s">
        <v>208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7" t="s">
        <v>50</v>
      </c>
      <c r="C11" s="87"/>
      <c r="D11" s="88"/>
      <c r="E11" s="88"/>
      <c r="F11" s="88"/>
      <c r="G11" s="90"/>
      <c r="H11" s="102"/>
      <c r="I11" s="90">
        <v>1.6852401340000003</v>
      </c>
      <c r="J11" s="91"/>
      <c r="K11" s="91">
        <f>IFERROR(I11/$I$11,0)</f>
        <v>1</v>
      </c>
      <c r="L11" s="91">
        <f>I11/'סכום נכסי הקרן'!$C$42</f>
        <v>1.5969988531772602E-5</v>
      </c>
    </row>
    <row r="12" spans="2:12" s="4" customFormat="1" ht="18" customHeight="1">
      <c r="B12" s="113" t="s">
        <v>27</v>
      </c>
      <c r="C12" s="87"/>
      <c r="D12" s="88"/>
      <c r="E12" s="88"/>
      <c r="F12" s="88"/>
      <c r="G12" s="90"/>
      <c r="H12" s="102"/>
      <c r="I12" s="90">
        <v>1.5966510680000001</v>
      </c>
      <c r="J12" s="91"/>
      <c r="K12" s="91">
        <f t="shared" ref="K12:K21" si="0">IFERROR(I12/$I$11,0)</f>
        <v>0.94743237820373427</v>
      </c>
      <c r="L12" s="91">
        <f>I12/'סכום נכסי הקרן'!$C$42</f>
        <v>1.5130484214543681E-5</v>
      </c>
    </row>
    <row r="13" spans="2:12">
      <c r="B13" s="85" t="s">
        <v>1708</v>
      </c>
      <c r="C13" s="80"/>
      <c r="D13" s="81"/>
      <c r="E13" s="81"/>
      <c r="F13" s="81"/>
      <c r="G13" s="83"/>
      <c r="H13" s="100"/>
      <c r="I13" s="83">
        <v>1.5966510680000001</v>
      </c>
      <c r="J13" s="84"/>
      <c r="K13" s="84">
        <f t="shared" si="0"/>
        <v>0.94743237820373427</v>
      </c>
      <c r="L13" s="84">
        <f>I13/'סכום נכסי הקרן'!$C$42</f>
        <v>1.5130484214543681E-5</v>
      </c>
    </row>
    <row r="14" spans="2:12">
      <c r="B14" s="86" t="s">
        <v>1709</v>
      </c>
      <c r="C14" s="87" t="s">
        <v>1710</v>
      </c>
      <c r="D14" s="88" t="s">
        <v>120</v>
      </c>
      <c r="E14" s="88" t="s">
        <v>491</v>
      </c>
      <c r="F14" s="88" t="s">
        <v>133</v>
      </c>
      <c r="G14" s="90">
        <v>73.049130000000005</v>
      </c>
      <c r="H14" s="102">
        <v>1696</v>
      </c>
      <c r="I14" s="90">
        <v>1.238913245</v>
      </c>
      <c r="J14" s="91">
        <v>3.6524565000000004E-5</v>
      </c>
      <c r="K14" s="91">
        <f t="shared" si="0"/>
        <v>0.73515531704041404</v>
      </c>
      <c r="L14" s="91">
        <f>I14/'סכום נכסי הקרן'!$C$42</f>
        <v>1.1740421982207064E-5</v>
      </c>
    </row>
    <row r="15" spans="2:12">
      <c r="B15" s="86" t="s">
        <v>1711</v>
      </c>
      <c r="C15" s="87" t="s">
        <v>1712</v>
      </c>
      <c r="D15" s="88" t="s">
        <v>120</v>
      </c>
      <c r="E15" s="88" t="s">
        <v>157</v>
      </c>
      <c r="F15" s="88" t="s">
        <v>133</v>
      </c>
      <c r="G15" s="90">
        <v>921.81044999999995</v>
      </c>
      <c r="H15" s="102">
        <v>9.1</v>
      </c>
      <c r="I15" s="90">
        <v>8.3884750999999994E-2</v>
      </c>
      <c r="J15" s="91">
        <v>6.1473094855817942E-5</v>
      </c>
      <c r="K15" s="91">
        <f t="shared" si="0"/>
        <v>4.9776141279578606E-2</v>
      </c>
      <c r="L15" s="91">
        <f>I15/'סכום נכסי הקרן'!$C$42</f>
        <v>7.9492440539076321E-7</v>
      </c>
    </row>
    <row r="16" spans="2:12">
      <c r="B16" s="86" t="s">
        <v>1713</v>
      </c>
      <c r="C16" s="87" t="s">
        <v>1714</v>
      </c>
      <c r="D16" s="88" t="s">
        <v>120</v>
      </c>
      <c r="E16" s="88" t="s">
        <v>491</v>
      </c>
      <c r="F16" s="88" t="s">
        <v>133</v>
      </c>
      <c r="G16" s="90">
        <v>568.15989999999999</v>
      </c>
      <c r="H16" s="102">
        <v>48.2</v>
      </c>
      <c r="I16" s="90">
        <v>0.27385307199999998</v>
      </c>
      <c r="J16" s="91">
        <v>4.6380400000000001E-5</v>
      </c>
      <c r="K16" s="91">
        <f t="shared" si="0"/>
        <v>0.16250091988374157</v>
      </c>
      <c r="L16" s="91">
        <f>I16/'סכום נכסי הקרן'!$C$42</f>
        <v>2.5951378269458518E-6</v>
      </c>
    </row>
    <row r="17" spans="2:12">
      <c r="B17" s="92"/>
      <c r="C17" s="87"/>
      <c r="D17" s="87"/>
      <c r="E17" s="87"/>
      <c r="F17" s="87"/>
      <c r="G17" s="90"/>
      <c r="H17" s="102"/>
      <c r="I17" s="87"/>
      <c r="J17" s="87"/>
      <c r="K17" s="91"/>
      <c r="L17" s="87"/>
    </row>
    <row r="18" spans="2:12">
      <c r="B18" s="113" t="s">
        <v>42</v>
      </c>
      <c r="C18" s="87"/>
      <c r="D18" s="88"/>
      <c r="E18" s="88"/>
      <c r="F18" s="88"/>
      <c r="G18" s="90"/>
      <c r="H18" s="102"/>
      <c r="I18" s="90">
        <v>8.8589066000000008E-2</v>
      </c>
      <c r="J18" s="91"/>
      <c r="K18" s="91">
        <f t="shared" si="0"/>
        <v>5.2567621796265618E-2</v>
      </c>
      <c r="L18" s="91">
        <f>I18/'סכום נכסי הקרן'!$C$42</f>
        <v>8.3950431722892141E-7</v>
      </c>
    </row>
    <row r="19" spans="2:12">
      <c r="B19" s="85" t="s">
        <v>1715</v>
      </c>
      <c r="C19" s="80"/>
      <c r="D19" s="81"/>
      <c r="E19" s="81"/>
      <c r="F19" s="81"/>
      <c r="G19" s="83"/>
      <c r="H19" s="100"/>
      <c r="I19" s="83">
        <v>8.8589066000000008E-2</v>
      </c>
      <c r="J19" s="84"/>
      <c r="K19" s="84">
        <f t="shared" si="0"/>
        <v>5.2567621796265618E-2</v>
      </c>
      <c r="L19" s="84">
        <f>I19/'סכום נכסי הקרן'!$C$42</f>
        <v>8.3950431722892141E-7</v>
      </c>
    </row>
    <row r="20" spans="2:12">
      <c r="B20" s="86" t="s">
        <v>1716</v>
      </c>
      <c r="C20" s="87" t="s">
        <v>1717</v>
      </c>
      <c r="D20" s="88" t="s">
        <v>1407</v>
      </c>
      <c r="E20" s="88" t="s">
        <v>781</v>
      </c>
      <c r="F20" s="88" t="s">
        <v>132</v>
      </c>
      <c r="G20" s="90">
        <v>139.1412</v>
      </c>
      <c r="H20" s="102">
        <v>14.97</v>
      </c>
      <c r="I20" s="90">
        <v>7.5298417000000006E-2</v>
      </c>
      <c r="J20" s="91">
        <v>4.165904191616766E-6</v>
      </c>
      <c r="K20" s="91">
        <f t="shared" si="0"/>
        <v>4.4681120204083623E-2</v>
      </c>
      <c r="L20" s="91">
        <f>I20/'סכום נכסי הקרן'!$C$42</f>
        <v>7.1355697724596866E-7</v>
      </c>
    </row>
    <row r="21" spans="2:12">
      <c r="B21" s="86" t="s">
        <v>1718</v>
      </c>
      <c r="C21" s="87" t="s">
        <v>1719</v>
      </c>
      <c r="D21" s="88" t="s">
        <v>1423</v>
      </c>
      <c r="E21" s="88" t="s">
        <v>842</v>
      </c>
      <c r="F21" s="88" t="s">
        <v>132</v>
      </c>
      <c r="G21" s="90">
        <v>36.765279</v>
      </c>
      <c r="H21" s="102">
        <v>10</v>
      </c>
      <c r="I21" s="90">
        <v>1.3290649E-2</v>
      </c>
      <c r="J21" s="91">
        <v>1.4531730830039525E-6</v>
      </c>
      <c r="K21" s="91">
        <f t="shared" si="0"/>
        <v>7.886501592181995E-3</v>
      </c>
      <c r="L21" s="91">
        <f>I21/'סכום נכסי הקרן'!$C$42</f>
        <v>1.2594733998295283E-7</v>
      </c>
    </row>
    <row r="22" spans="2:12">
      <c r="B22" s="92"/>
      <c r="C22" s="87"/>
      <c r="D22" s="87"/>
      <c r="E22" s="87"/>
      <c r="F22" s="87"/>
      <c r="G22" s="90"/>
      <c r="H22" s="102"/>
      <c r="I22" s="87"/>
      <c r="J22" s="87"/>
      <c r="K22" s="91"/>
      <c r="L22" s="87"/>
    </row>
    <row r="23" spans="2:12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109" t="s">
        <v>220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109" t="s">
        <v>112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109" t="s">
        <v>203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109" t="s">
        <v>211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2:12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2:12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2:12">
      <c r="B122" s="94"/>
      <c r="C122" s="94"/>
      <c r="D122" s="93"/>
      <c r="E122" s="93"/>
      <c r="F122" s="93"/>
      <c r="G122" s="93"/>
      <c r="H122" s="93"/>
      <c r="I122" s="93"/>
      <c r="J122" s="93"/>
      <c r="K122" s="93"/>
      <c r="L122" s="93"/>
    </row>
    <row r="123" spans="2:12">
      <c r="B123" s="94"/>
      <c r="C123" s="94"/>
      <c r="D123" s="93"/>
      <c r="E123" s="93"/>
      <c r="F123" s="93"/>
      <c r="G123" s="93"/>
      <c r="H123" s="93"/>
      <c r="I123" s="93"/>
      <c r="J123" s="93"/>
      <c r="K123" s="93"/>
      <c r="L123" s="93"/>
    </row>
    <row r="124" spans="2:12">
      <c r="B124" s="94"/>
      <c r="C124" s="94"/>
      <c r="D124" s="93"/>
      <c r="E124" s="93"/>
      <c r="F124" s="93"/>
      <c r="G124" s="93"/>
      <c r="H124" s="93"/>
      <c r="I124" s="93"/>
      <c r="J124" s="93"/>
      <c r="K124" s="93"/>
      <c r="L124" s="93"/>
    </row>
    <row r="125" spans="2:12">
      <c r="B125" s="94"/>
      <c r="C125" s="94"/>
      <c r="D125" s="93"/>
      <c r="E125" s="93"/>
      <c r="F125" s="93"/>
      <c r="G125" s="93"/>
      <c r="H125" s="93"/>
      <c r="I125" s="93"/>
      <c r="J125" s="93"/>
      <c r="K125" s="93"/>
      <c r="L125" s="93"/>
    </row>
    <row r="126" spans="2:12">
      <c r="B126" s="94"/>
      <c r="C126" s="94"/>
      <c r="D126" s="93"/>
      <c r="E126" s="93"/>
      <c r="F126" s="93"/>
      <c r="G126" s="93"/>
      <c r="H126" s="93"/>
      <c r="I126" s="93"/>
      <c r="J126" s="93"/>
      <c r="K126" s="93"/>
      <c r="L126" s="93"/>
    </row>
    <row r="127" spans="2:12">
      <c r="B127" s="94"/>
      <c r="C127" s="94"/>
      <c r="D127" s="93"/>
      <c r="E127" s="93"/>
      <c r="F127" s="93"/>
      <c r="G127" s="93"/>
      <c r="H127" s="93"/>
      <c r="I127" s="93"/>
      <c r="J127" s="93"/>
      <c r="K127" s="93"/>
      <c r="L127" s="93"/>
    </row>
    <row r="128" spans="2:12">
      <c r="B128" s="94"/>
      <c r="C128" s="94"/>
      <c r="D128" s="93"/>
      <c r="E128" s="93"/>
      <c r="F128" s="93"/>
      <c r="G128" s="93"/>
      <c r="H128" s="93"/>
      <c r="I128" s="93"/>
      <c r="J128" s="93"/>
      <c r="K128" s="93"/>
      <c r="L128" s="93"/>
    </row>
    <row r="129" spans="2:12">
      <c r="B129" s="94"/>
      <c r="C129" s="94"/>
      <c r="D129" s="93"/>
      <c r="E129" s="93"/>
      <c r="F129" s="93"/>
      <c r="G129" s="93"/>
      <c r="H129" s="93"/>
      <c r="I129" s="93"/>
      <c r="J129" s="93"/>
      <c r="K129" s="93"/>
      <c r="L129" s="93"/>
    </row>
    <row r="130" spans="2:12">
      <c r="B130" s="94"/>
      <c r="C130" s="94"/>
      <c r="D130" s="93"/>
      <c r="E130" s="93"/>
      <c r="F130" s="93"/>
      <c r="G130" s="93"/>
      <c r="H130" s="93"/>
      <c r="I130" s="93"/>
      <c r="J130" s="93"/>
      <c r="K130" s="93"/>
      <c r="L130" s="93"/>
    </row>
    <row r="131" spans="2:12">
      <c r="B131" s="94"/>
      <c r="C131" s="94"/>
      <c r="D131" s="93"/>
      <c r="E131" s="93"/>
      <c r="F131" s="93"/>
      <c r="G131" s="93"/>
      <c r="H131" s="93"/>
      <c r="I131" s="93"/>
      <c r="J131" s="93"/>
      <c r="K131" s="93"/>
      <c r="L131" s="93"/>
    </row>
    <row r="132" spans="2:12">
      <c r="B132" s="94"/>
      <c r="C132" s="94"/>
      <c r="D132" s="93"/>
      <c r="E132" s="93"/>
      <c r="F132" s="93"/>
      <c r="G132" s="93"/>
      <c r="H132" s="93"/>
      <c r="I132" s="93"/>
      <c r="J132" s="93"/>
      <c r="K132" s="93"/>
      <c r="L132" s="93"/>
    </row>
    <row r="133" spans="2:12">
      <c r="B133" s="94"/>
      <c r="C133" s="94"/>
      <c r="D133" s="93"/>
      <c r="E133" s="93"/>
      <c r="F133" s="93"/>
      <c r="G133" s="93"/>
      <c r="H133" s="93"/>
      <c r="I133" s="93"/>
      <c r="J133" s="93"/>
      <c r="K133" s="93"/>
      <c r="L133" s="93"/>
    </row>
    <row r="134" spans="2:12">
      <c r="B134" s="94"/>
      <c r="C134" s="94"/>
      <c r="D134" s="93"/>
      <c r="E134" s="93"/>
      <c r="F134" s="93"/>
      <c r="G134" s="93"/>
      <c r="H134" s="93"/>
      <c r="I134" s="93"/>
      <c r="J134" s="93"/>
      <c r="K134" s="93"/>
      <c r="L134" s="93"/>
    </row>
    <row r="135" spans="2:12">
      <c r="B135" s="94"/>
      <c r="C135" s="94"/>
      <c r="D135" s="93"/>
      <c r="E135" s="93"/>
      <c r="F135" s="93"/>
      <c r="G135" s="93"/>
      <c r="H135" s="93"/>
      <c r="I135" s="93"/>
      <c r="J135" s="93"/>
      <c r="K135" s="93"/>
      <c r="L135" s="93"/>
    </row>
    <row r="136" spans="2:12">
      <c r="B136" s="94"/>
      <c r="C136" s="94"/>
      <c r="D136" s="93"/>
      <c r="E136" s="93"/>
      <c r="F136" s="93"/>
      <c r="G136" s="93"/>
      <c r="H136" s="93"/>
      <c r="I136" s="93"/>
      <c r="J136" s="93"/>
      <c r="K136" s="93"/>
      <c r="L136" s="93"/>
    </row>
    <row r="137" spans="2:12">
      <c r="B137" s="94"/>
      <c r="C137" s="94"/>
      <c r="D137" s="93"/>
      <c r="E137" s="93"/>
      <c r="F137" s="93"/>
      <c r="G137" s="93"/>
      <c r="H137" s="93"/>
      <c r="I137" s="93"/>
      <c r="J137" s="93"/>
      <c r="K137" s="93"/>
      <c r="L137" s="93"/>
    </row>
    <row r="138" spans="2:12">
      <c r="B138" s="94"/>
      <c r="C138" s="94"/>
      <c r="D138" s="93"/>
      <c r="E138" s="93"/>
      <c r="F138" s="93"/>
      <c r="G138" s="93"/>
      <c r="H138" s="93"/>
      <c r="I138" s="93"/>
      <c r="J138" s="93"/>
      <c r="K138" s="93"/>
      <c r="L138" s="93"/>
    </row>
    <row r="139" spans="2:12">
      <c r="B139" s="94"/>
      <c r="C139" s="94"/>
      <c r="D139" s="93"/>
      <c r="E139" s="93"/>
      <c r="F139" s="93"/>
      <c r="G139" s="93"/>
      <c r="H139" s="93"/>
      <c r="I139" s="93"/>
      <c r="J139" s="93"/>
      <c r="K139" s="93"/>
      <c r="L139" s="93"/>
    </row>
    <row r="140" spans="2:12">
      <c r="B140" s="94"/>
      <c r="C140" s="94"/>
      <c r="D140" s="93"/>
      <c r="E140" s="93"/>
      <c r="F140" s="93"/>
      <c r="G140" s="93"/>
      <c r="H140" s="93"/>
      <c r="I140" s="93"/>
      <c r="J140" s="93"/>
      <c r="K140" s="93"/>
      <c r="L140" s="93"/>
    </row>
    <row r="141" spans="2:12">
      <c r="B141" s="94"/>
      <c r="C141" s="94"/>
      <c r="D141" s="93"/>
      <c r="E141" s="93"/>
      <c r="F141" s="93"/>
      <c r="G141" s="93"/>
      <c r="H141" s="93"/>
      <c r="I141" s="93"/>
      <c r="J141" s="93"/>
      <c r="K141" s="93"/>
      <c r="L141" s="93"/>
    </row>
    <row r="142" spans="2:12">
      <c r="B142" s="94"/>
      <c r="C142" s="94"/>
      <c r="D142" s="93"/>
      <c r="E142" s="93"/>
      <c r="F142" s="93"/>
      <c r="G142" s="93"/>
      <c r="H142" s="93"/>
      <c r="I142" s="93"/>
      <c r="J142" s="93"/>
      <c r="K142" s="93"/>
      <c r="L142" s="93"/>
    </row>
    <row r="143" spans="2:12">
      <c r="B143" s="94"/>
      <c r="C143" s="94"/>
      <c r="D143" s="93"/>
      <c r="E143" s="93"/>
      <c r="F143" s="93"/>
      <c r="G143" s="93"/>
      <c r="H143" s="93"/>
      <c r="I143" s="93"/>
      <c r="J143" s="93"/>
      <c r="K143" s="93"/>
      <c r="L143" s="93"/>
    </row>
    <row r="144" spans="2:12">
      <c r="B144" s="94"/>
      <c r="C144" s="94"/>
      <c r="D144" s="93"/>
      <c r="E144" s="93"/>
      <c r="F144" s="93"/>
      <c r="G144" s="93"/>
      <c r="H144" s="93"/>
      <c r="I144" s="93"/>
      <c r="J144" s="93"/>
      <c r="K144" s="93"/>
      <c r="L144" s="93"/>
    </row>
    <row r="145" spans="2:12">
      <c r="B145" s="94"/>
      <c r="C145" s="94"/>
      <c r="D145" s="93"/>
      <c r="E145" s="93"/>
      <c r="F145" s="93"/>
      <c r="G145" s="93"/>
      <c r="H145" s="93"/>
      <c r="I145" s="93"/>
      <c r="J145" s="93"/>
      <c r="K145" s="93"/>
      <c r="L145" s="93"/>
    </row>
    <row r="146" spans="2:12">
      <c r="B146" s="94"/>
      <c r="C146" s="94"/>
      <c r="D146" s="93"/>
      <c r="E146" s="93"/>
      <c r="F146" s="93"/>
      <c r="G146" s="93"/>
      <c r="H146" s="93"/>
      <c r="I146" s="93"/>
      <c r="J146" s="93"/>
      <c r="K146" s="93"/>
      <c r="L146" s="93"/>
    </row>
    <row r="147" spans="2:12">
      <c r="B147" s="94"/>
      <c r="C147" s="94"/>
      <c r="D147" s="93"/>
      <c r="E147" s="93"/>
      <c r="F147" s="93"/>
      <c r="G147" s="93"/>
      <c r="H147" s="93"/>
      <c r="I147" s="93"/>
      <c r="J147" s="93"/>
      <c r="K147" s="93"/>
      <c r="L147" s="93"/>
    </row>
    <row r="148" spans="2:12">
      <c r="B148" s="94"/>
      <c r="C148" s="94"/>
      <c r="D148" s="93"/>
      <c r="E148" s="93"/>
      <c r="F148" s="93"/>
      <c r="G148" s="93"/>
      <c r="H148" s="93"/>
      <c r="I148" s="93"/>
      <c r="J148" s="93"/>
      <c r="K148" s="93"/>
      <c r="L148" s="93"/>
    </row>
    <row r="149" spans="2:12">
      <c r="B149" s="94"/>
      <c r="C149" s="94"/>
      <c r="D149" s="93"/>
      <c r="E149" s="93"/>
      <c r="F149" s="93"/>
      <c r="G149" s="93"/>
      <c r="H149" s="93"/>
      <c r="I149" s="93"/>
      <c r="J149" s="93"/>
      <c r="K149" s="93"/>
      <c r="L149" s="93"/>
    </row>
    <row r="150" spans="2:12">
      <c r="B150" s="94"/>
      <c r="C150" s="94"/>
      <c r="D150" s="93"/>
      <c r="E150" s="93"/>
      <c r="F150" s="93"/>
      <c r="G150" s="93"/>
      <c r="H150" s="93"/>
      <c r="I150" s="93"/>
      <c r="J150" s="93"/>
      <c r="K150" s="93"/>
      <c r="L150" s="93"/>
    </row>
    <row r="151" spans="2:12">
      <c r="B151" s="94"/>
      <c r="C151" s="94"/>
      <c r="D151" s="93"/>
      <c r="E151" s="93"/>
      <c r="F151" s="93"/>
      <c r="G151" s="93"/>
      <c r="H151" s="93"/>
      <c r="I151" s="93"/>
      <c r="J151" s="93"/>
      <c r="K151" s="93"/>
      <c r="L151" s="93"/>
    </row>
    <row r="152" spans="2:12">
      <c r="B152" s="94"/>
      <c r="C152" s="94"/>
      <c r="D152" s="93"/>
      <c r="E152" s="93"/>
      <c r="F152" s="93"/>
      <c r="G152" s="93"/>
      <c r="H152" s="93"/>
      <c r="I152" s="93"/>
      <c r="J152" s="93"/>
      <c r="K152" s="93"/>
      <c r="L152" s="93"/>
    </row>
    <row r="153" spans="2:12">
      <c r="B153" s="94"/>
      <c r="C153" s="94"/>
      <c r="D153" s="93"/>
      <c r="E153" s="93"/>
      <c r="F153" s="93"/>
      <c r="G153" s="93"/>
      <c r="H153" s="93"/>
      <c r="I153" s="93"/>
      <c r="J153" s="93"/>
      <c r="K153" s="93"/>
      <c r="L153" s="93"/>
    </row>
    <row r="154" spans="2:12">
      <c r="B154" s="94"/>
      <c r="C154" s="94"/>
      <c r="D154" s="93"/>
      <c r="E154" s="93"/>
      <c r="F154" s="93"/>
      <c r="G154" s="93"/>
      <c r="H154" s="93"/>
      <c r="I154" s="93"/>
      <c r="J154" s="93"/>
      <c r="K154" s="93"/>
      <c r="L154" s="93"/>
    </row>
    <row r="155" spans="2:12">
      <c r="B155" s="94"/>
      <c r="C155" s="94"/>
      <c r="D155" s="93"/>
      <c r="E155" s="93"/>
      <c r="F155" s="93"/>
      <c r="G155" s="93"/>
      <c r="H155" s="93"/>
      <c r="I155" s="93"/>
      <c r="J155" s="93"/>
      <c r="K155" s="93"/>
      <c r="L155" s="93"/>
    </row>
    <row r="156" spans="2:12">
      <c r="B156" s="94"/>
      <c r="C156" s="94"/>
      <c r="D156" s="93"/>
      <c r="E156" s="93"/>
      <c r="F156" s="93"/>
      <c r="G156" s="93"/>
      <c r="H156" s="93"/>
      <c r="I156" s="93"/>
      <c r="J156" s="93"/>
      <c r="K156" s="93"/>
      <c r="L156" s="93"/>
    </row>
    <row r="157" spans="2:12">
      <c r="B157" s="94"/>
      <c r="C157" s="94"/>
      <c r="D157" s="93"/>
      <c r="E157" s="93"/>
      <c r="F157" s="93"/>
      <c r="G157" s="93"/>
      <c r="H157" s="93"/>
      <c r="I157" s="93"/>
      <c r="J157" s="93"/>
      <c r="K157" s="93"/>
      <c r="L157" s="93"/>
    </row>
    <row r="158" spans="2:12">
      <c r="B158" s="94"/>
      <c r="C158" s="94"/>
      <c r="D158" s="93"/>
      <c r="E158" s="93"/>
      <c r="F158" s="93"/>
      <c r="G158" s="93"/>
      <c r="H158" s="93"/>
      <c r="I158" s="93"/>
      <c r="J158" s="93"/>
      <c r="K158" s="93"/>
      <c r="L158" s="93"/>
    </row>
    <row r="159" spans="2:12">
      <c r="B159" s="94"/>
      <c r="C159" s="94"/>
      <c r="D159" s="93"/>
      <c r="E159" s="93"/>
      <c r="F159" s="93"/>
      <c r="G159" s="93"/>
      <c r="H159" s="93"/>
      <c r="I159" s="93"/>
      <c r="J159" s="93"/>
      <c r="K159" s="93"/>
      <c r="L159" s="93"/>
    </row>
    <row r="160" spans="2:12">
      <c r="B160" s="94"/>
      <c r="C160" s="94"/>
      <c r="D160" s="93"/>
      <c r="E160" s="93"/>
      <c r="F160" s="93"/>
      <c r="G160" s="93"/>
      <c r="H160" s="93"/>
      <c r="I160" s="93"/>
      <c r="J160" s="93"/>
      <c r="K160" s="93"/>
      <c r="L160" s="93"/>
    </row>
    <row r="161" spans="2:12">
      <c r="B161" s="94"/>
      <c r="C161" s="94"/>
      <c r="D161" s="93"/>
      <c r="E161" s="93"/>
      <c r="F161" s="93"/>
      <c r="G161" s="93"/>
      <c r="H161" s="93"/>
      <c r="I161" s="93"/>
      <c r="J161" s="93"/>
      <c r="K161" s="93"/>
      <c r="L161" s="93"/>
    </row>
    <row r="162" spans="2:12">
      <c r="B162" s="94"/>
      <c r="C162" s="94"/>
      <c r="D162" s="93"/>
      <c r="E162" s="93"/>
      <c r="F162" s="93"/>
      <c r="G162" s="93"/>
      <c r="H162" s="93"/>
      <c r="I162" s="93"/>
      <c r="J162" s="93"/>
      <c r="K162" s="93"/>
      <c r="L162" s="93"/>
    </row>
    <row r="163" spans="2:12">
      <c r="B163" s="94"/>
      <c r="C163" s="94"/>
      <c r="D163" s="93"/>
      <c r="E163" s="93"/>
      <c r="F163" s="93"/>
      <c r="G163" s="93"/>
      <c r="H163" s="93"/>
      <c r="I163" s="93"/>
      <c r="J163" s="93"/>
      <c r="K163" s="93"/>
      <c r="L163" s="93"/>
    </row>
    <row r="164" spans="2:12">
      <c r="B164" s="94"/>
      <c r="C164" s="94"/>
      <c r="D164" s="93"/>
      <c r="E164" s="93"/>
      <c r="F164" s="93"/>
      <c r="G164" s="93"/>
      <c r="H164" s="93"/>
      <c r="I164" s="93"/>
      <c r="J164" s="93"/>
      <c r="K164" s="93"/>
      <c r="L164" s="93"/>
    </row>
    <row r="165" spans="2:12">
      <c r="B165" s="94"/>
      <c r="C165" s="94"/>
      <c r="D165" s="93"/>
      <c r="E165" s="93"/>
      <c r="F165" s="93"/>
      <c r="G165" s="93"/>
      <c r="H165" s="93"/>
      <c r="I165" s="93"/>
      <c r="J165" s="93"/>
      <c r="K165" s="93"/>
      <c r="L165" s="93"/>
    </row>
    <row r="166" spans="2:12">
      <c r="B166" s="94"/>
      <c r="C166" s="94"/>
      <c r="D166" s="93"/>
      <c r="E166" s="93"/>
      <c r="F166" s="93"/>
      <c r="G166" s="93"/>
      <c r="H166" s="93"/>
      <c r="I166" s="93"/>
      <c r="J166" s="93"/>
      <c r="K166" s="93"/>
      <c r="L166" s="93"/>
    </row>
    <row r="167" spans="2:12">
      <c r="B167" s="94"/>
      <c r="C167" s="94"/>
      <c r="D167" s="93"/>
      <c r="E167" s="93"/>
      <c r="F167" s="93"/>
      <c r="G167" s="93"/>
      <c r="H167" s="93"/>
      <c r="I167" s="93"/>
      <c r="J167" s="93"/>
      <c r="K167" s="93"/>
      <c r="L167" s="93"/>
    </row>
    <row r="168" spans="2:12">
      <c r="B168" s="94"/>
      <c r="C168" s="94"/>
      <c r="D168" s="93"/>
      <c r="E168" s="93"/>
      <c r="F168" s="93"/>
      <c r="G168" s="93"/>
      <c r="H168" s="93"/>
      <c r="I168" s="93"/>
      <c r="J168" s="93"/>
      <c r="K168" s="93"/>
      <c r="L168" s="93"/>
    </row>
    <row r="169" spans="2:12">
      <c r="B169" s="94"/>
      <c r="C169" s="94"/>
      <c r="D169" s="93"/>
      <c r="E169" s="93"/>
      <c r="F169" s="93"/>
      <c r="G169" s="93"/>
      <c r="H169" s="93"/>
      <c r="I169" s="93"/>
      <c r="J169" s="93"/>
      <c r="K169" s="93"/>
      <c r="L169" s="93"/>
    </row>
    <row r="170" spans="2:12">
      <c r="B170" s="94"/>
      <c r="C170" s="94"/>
      <c r="D170" s="93"/>
      <c r="E170" s="93"/>
      <c r="F170" s="93"/>
      <c r="G170" s="93"/>
      <c r="H170" s="93"/>
      <c r="I170" s="93"/>
      <c r="J170" s="93"/>
      <c r="K170" s="93"/>
      <c r="L170" s="93"/>
    </row>
    <row r="171" spans="2:12">
      <c r="B171" s="94"/>
      <c r="C171" s="94"/>
      <c r="D171" s="93"/>
      <c r="E171" s="93"/>
      <c r="F171" s="93"/>
      <c r="G171" s="93"/>
      <c r="H171" s="93"/>
      <c r="I171" s="93"/>
      <c r="J171" s="93"/>
      <c r="K171" s="93"/>
      <c r="L171" s="93"/>
    </row>
    <row r="172" spans="2:12">
      <c r="B172" s="94"/>
      <c r="C172" s="94"/>
      <c r="D172" s="93"/>
      <c r="E172" s="93"/>
      <c r="F172" s="93"/>
      <c r="G172" s="93"/>
      <c r="H172" s="93"/>
      <c r="I172" s="93"/>
      <c r="J172" s="93"/>
      <c r="K172" s="93"/>
      <c r="L172" s="93"/>
    </row>
    <row r="173" spans="2:12">
      <c r="B173" s="94"/>
      <c r="C173" s="94"/>
      <c r="D173" s="93"/>
      <c r="E173" s="93"/>
      <c r="F173" s="93"/>
      <c r="G173" s="93"/>
      <c r="H173" s="93"/>
      <c r="I173" s="93"/>
      <c r="J173" s="93"/>
      <c r="K173" s="93"/>
      <c r="L173" s="93"/>
    </row>
    <row r="174" spans="2:12">
      <c r="B174" s="94"/>
      <c r="C174" s="94"/>
      <c r="D174" s="93"/>
      <c r="E174" s="93"/>
      <c r="F174" s="93"/>
      <c r="G174" s="93"/>
      <c r="H174" s="93"/>
      <c r="I174" s="93"/>
      <c r="J174" s="93"/>
      <c r="K174" s="93"/>
      <c r="L174" s="93"/>
    </row>
    <row r="175" spans="2:12">
      <c r="B175" s="94"/>
      <c r="C175" s="94"/>
      <c r="D175" s="93"/>
      <c r="E175" s="93"/>
      <c r="F175" s="93"/>
      <c r="G175" s="93"/>
      <c r="H175" s="93"/>
      <c r="I175" s="93"/>
      <c r="J175" s="93"/>
      <c r="K175" s="93"/>
      <c r="L175" s="93"/>
    </row>
    <row r="176" spans="2:12">
      <c r="B176" s="94"/>
      <c r="C176" s="94"/>
      <c r="D176" s="93"/>
      <c r="E176" s="93"/>
      <c r="F176" s="93"/>
      <c r="G176" s="93"/>
      <c r="H176" s="93"/>
      <c r="I176" s="93"/>
      <c r="J176" s="93"/>
      <c r="K176" s="93"/>
      <c r="L176" s="93"/>
    </row>
    <row r="177" spans="2:12">
      <c r="B177" s="94"/>
      <c r="C177" s="94"/>
      <c r="D177" s="93"/>
      <c r="E177" s="93"/>
      <c r="F177" s="93"/>
      <c r="G177" s="93"/>
      <c r="H177" s="93"/>
      <c r="I177" s="93"/>
      <c r="J177" s="93"/>
      <c r="K177" s="93"/>
      <c r="L177" s="93"/>
    </row>
    <row r="178" spans="2:12">
      <c r="B178" s="94"/>
      <c r="C178" s="94"/>
      <c r="D178" s="93"/>
      <c r="E178" s="93"/>
      <c r="F178" s="93"/>
      <c r="G178" s="93"/>
      <c r="H178" s="93"/>
      <c r="I178" s="93"/>
      <c r="J178" s="93"/>
      <c r="K178" s="93"/>
      <c r="L178" s="93"/>
    </row>
    <row r="179" spans="2:12">
      <c r="B179" s="94"/>
      <c r="C179" s="94"/>
      <c r="D179" s="93"/>
      <c r="E179" s="93"/>
      <c r="F179" s="93"/>
      <c r="G179" s="93"/>
      <c r="H179" s="93"/>
      <c r="I179" s="93"/>
      <c r="J179" s="93"/>
      <c r="K179" s="93"/>
      <c r="L179" s="93"/>
    </row>
    <row r="180" spans="2:12">
      <c r="B180" s="94"/>
      <c r="C180" s="94"/>
      <c r="D180" s="93"/>
      <c r="E180" s="93"/>
      <c r="F180" s="93"/>
      <c r="G180" s="93"/>
      <c r="H180" s="93"/>
      <c r="I180" s="93"/>
      <c r="J180" s="93"/>
      <c r="K180" s="93"/>
      <c r="L180" s="93"/>
    </row>
    <row r="181" spans="2:12">
      <c r="B181" s="94"/>
      <c r="C181" s="94"/>
      <c r="D181" s="93"/>
      <c r="E181" s="93"/>
      <c r="F181" s="93"/>
      <c r="G181" s="93"/>
      <c r="H181" s="93"/>
      <c r="I181" s="93"/>
      <c r="J181" s="93"/>
      <c r="K181" s="93"/>
      <c r="L181" s="93"/>
    </row>
    <row r="182" spans="2:12">
      <c r="B182" s="94"/>
      <c r="C182" s="94"/>
      <c r="D182" s="93"/>
      <c r="E182" s="93"/>
      <c r="F182" s="93"/>
      <c r="G182" s="93"/>
      <c r="H182" s="93"/>
      <c r="I182" s="93"/>
      <c r="J182" s="93"/>
      <c r="K182" s="93"/>
      <c r="L182" s="93"/>
    </row>
    <row r="183" spans="2:12">
      <c r="B183" s="94"/>
      <c r="C183" s="94"/>
      <c r="D183" s="93"/>
      <c r="E183" s="93"/>
      <c r="F183" s="93"/>
      <c r="G183" s="93"/>
      <c r="H183" s="93"/>
      <c r="I183" s="93"/>
      <c r="J183" s="93"/>
      <c r="K183" s="93"/>
      <c r="L183" s="93"/>
    </row>
    <row r="184" spans="2:12">
      <c r="B184" s="94"/>
      <c r="C184" s="94"/>
      <c r="D184" s="93"/>
      <c r="E184" s="93"/>
      <c r="F184" s="93"/>
      <c r="G184" s="93"/>
      <c r="H184" s="93"/>
      <c r="I184" s="93"/>
      <c r="J184" s="93"/>
      <c r="K184" s="93"/>
      <c r="L184" s="93"/>
    </row>
    <row r="185" spans="2:12">
      <c r="B185" s="94"/>
      <c r="C185" s="94"/>
      <c r="D185" s="93"/>
      <c r="E185" s="93"/>
      <c r="F185" s="93"/>
      <c r="G185" s="93"/>
      <c r="H185" s="93"/>
      <c r="I185" s="93"/>
      <c r="J185" s="93"/>
      <c r="K185" s="93"/>
      <c r="L185" s="93"/>
    </row>
    <row r="186" spans="2:12">
      <c r="B186" s="94"/>
      <c r="C186" s="94"/>
      <c r="D186" s="93"/>
      <c r="E186" s="93"/>
      <c r="F186" s="93"/>
      <c r="G186" s="93"/>
      <c r="H186" s="93"/>
      <c r="I186" s="93"/>
      <c r="J186" s="93"/>
      <c r="K186" s="93"/>
      <c r="L186" s="93"/>
    </row>
    <row r="187" spans="2:12">
      <c r="B187" s="94"/>
      <c r="C187" s="94"/>
      <c r="D187" s="93"/>
      <c r="E187" s="93"/>
      <c r="F187" s="93"/>
      <c r="G187" s="93"/>
      <c r="H187" s="93"/>
      <c r="I187" s="93"/>
      <c r="J187" s="93"/>
      <c r="K187" s="93"/>
      <c r="L187" s="93"/>
    </row>
    <row r="188" spans="2:12">
      <c r="B188" s="94"/>
      <c r="C188" s="94"/>
      <c r="D188" s="93"/>
      <c r="E188" s="93"/>
      <c r="F188" s="93"/>
      <c r="G188" s="93"/>
      <c r="H188" s="93"/>
      <c r="I188" s="93"/>
      <c r="J188" s="93"/>
      <c r="K188" s="93"/>
      <c r="L188" s="93"/>
    </row>
    <row r="189" spans="2:12">
      <c r="B189" s="94"/>
      <c r="C189" s="94"/>
      <c r="D189" s="93"/>
      <c r="E189" s="93"/>
      <c r="F189" s="93"/>
      <c r="G189" s="93"/>
      <c r="H189" s="93"/>
      <c r="I189" s="93"/>
      <c r="J189" s="93"/>
      <c r="K189" s="93"/>
      <c r="L189" s="93"/>
    </row>
    <row r="190" spans="2:12">
      <c r="B190" s="94"/>
      <c r="C190" s="94"/>
      <c r="D190" s="93"/>
      <c r="E190" s="93"/>
      <c r="F190" s="93"/>
      <c r="G190" s="93"/>
      <c r="H190" s="93"/>
      <c r="I190" s="93"/>
      <c r="J190" s="93"/>
      <c r="K190" s="93"/>
      <c r="L190" s="93"/>
    </row>
    <row r="191" spans="2:12">
      <c r="B191" s="94"/>
      <c r="C191" s="94"/>
      <c r="D191" s="93"/>
      <c r="E191" s="93"/>
      <c r="F191" s="93"/>
      <c r="G191" s="93"/>
      <c r="H191" s="93"/>
      <c r="I191" s="93"/>
      <c r="J191" s="93"/>
      <c r="K191" s="93"/>
      <c r="L191" s="93"/>
    </row>
    <row r="192" spans="2:12">
      <c r="B192" s="94"/>
      <c r="C192" s="94"/>
      <c r="D192" s="93"/>
      <c r="E192" s="93"/>
      <c r="F192" s="93"/>
      <c r="G192" s="93"/>
      <c r="H192" s="93"/>
      <c r="I192" s="93"/>
      <c r="J192" s="93"/>
      <c r="K192" s="93"/>
      <c r="L192" s="93"/>
    </row>
    <row r="193" spans="2:12">
      <c r="B193" s="94"/>
      <c r="C193" s="94"/>
      <c r="D193" s="93"/>
      <c r="E193" s="93"/>
      <c r="F193" s="93"/>
      <c r="G193" s="93"/>
      <c r="H193" s="93"/>
      <c r="I193" s="93"/>
      <c r="J193" s="93"/>
      <c r="K193" s="93"/>
      <c r="L193" s="93"/>
    </row>
    <row r="194" spans="2:12">
      <c r="B194" s="94"/>
      <c r="C194" s="94"/>
      <c r="D194" s="93"/>
      <c r="E194" s="93"/>
      <c r="F194" s="93"/>
      <c r="G194" s="93"/>
      <c r="H194" s="93"/>
      <c r="I194" s="93"/>
      <c r="J194" s="93"/>
      <c r="K194" s="93"/>
      <c r="L194" s="93"/>
    </row>
    <row r="195" spans="2:12">
      <c r="B195" s="94"/>
      <c r="C195" s="94"/>
      <c r="D195" s="93"/>
      <c r="E195" s="93"/>
      <c r="F195" s="93"/>
      <c r="G195" s="93"/>
      <c r="H195" s="93"/>
      <c r="I195" s="93"/>
      <c r="J195" s="93"/>
      <c r="K195" s="93"/>
      <c r="L195" s="93"/>
    </row>
    <row r="196" spans="2:12">
      <c r="B196" s="94"/>
      <c r="C196" s="94"/>
      <c r="D196" s="93"/>
      <c r="E196" s="93"/>
      <c r="F196" s="93"/>
      <c r="G196" s="93"/>
      <c r="H196" s="93"/>
      <c r="I196" s="93"/>
      <c r="J196" s="93"/>
      <c r="K196" s="93"/>
      <c r="L196" s="93"/>
    </row>
    <row r="197" spans="2:12">
      <c r="B197" s="94"/>
      <c r="C197" s="94"/>
      <c r="D197" s="93"/>
      <c r="E197" s="93"/>
      <c r="F197" s="93"/>
      <c r="G197" s="93"/>
      <c r="H197" s="93"/>
      <c r="I197" s="93"/>
      <c r="J197" s="93"/>
      <c r="K197" s="93"/>
      <c r="L197" s="93"/>
    </row>
    <row r="198" spans="2:12">
      <c r="B198" s="94"/>
      <c r="C198" s="94"/>
      <c r="D198" s="93"/>
      <c r="E198" s="93"/>
      <c r="F198" s="93"/>
      <c r="G198" s="93"/>
      <c r="H198" s="93"/>
      <c r="I198" s="93"/>
      <c r="J198" s="93"/>
      <c r="K198" s="93"/>
      <c r="L198" s="93"/>
    </row>
    <row r="199" spans="2:12">
      <c r="B199" s="94"/>
      <c r="C199" s="94"/>
      <c r="D199" s="93"/>
      <c r="E199" s="93"/>
      <c r="F199" s="93"/>
      <c r="G199" s="93"/>
      <c r="H199" s="93"/>
      <c r="I199" s="93"/>
      <c r="J199" s="93"/>
      <c r="K199" s="93"/>
      <c r="L199" s="93"/>
    </row>
    <row r="200" spans="2:12">
      <c r="B200" s="94"/>
      <c r="C200" s="94"/>
      <c r="D200" s="93"/>
      <c r="E200" s="93"/>
      <c r="F200" s="93"/>
      <c r="G200" s="93"/>
      <c r="H200" s="93"/>
      <c r="I200" s="93"/>
      <c r="J200" s="93"/>
      <c r="K200" s="93"/>
      <c r="L200" s="93"/>
    </row>
    <row r="201" spans="2:12">
      <c r="B201" s="94"/>
      <c r="C201" s="94"/>
      <c r="D201" s="93"/>
      <c r="E201" s="93"/>
      <c r="F201" s="93"/>
      <c r="G201" s="93"/>
      <c r="H201" s="93"/>
      <c r="I201" s="93"/>
      <c r="J201" s="93"/>
      <c r="K201" s="93"/>
      <c r="L201" s="93"/>
    </row>
    <row r="202" spans="2:12">
      <c r="B202" s="94"/>
      <c r="C202" s="94"/>
      <c r="D202" s="93"/>
      <c r="E202" s="93"/>
      <c r="F202" s="93"/>
      <c r="G202" s="93"/>
      <c r="H202" s="93"/>
      <c r="I202" s="93"/>
      <c r="J202" s="93"/>
      <c r="K202" s="93"/>
      <c r="L202" s="93"/>
    </row>
    <row r="203" spans="2:12">
      <c r="B203" s="94"/>
      <c r="C203" s="94"/>
      <c r="D203" s="93"/>
      <c r="E203" s="93"/>
      <c r="F203" s="93"/>
      <c r="G203" s="93"/>
      <c r="H203" s="93"/>
      <c r="I203" s="93"/>
      <c r="J203" s="93"/>
      <c r="K203" s="93"/>
      <c r="L203" s="93"/>
    </row>
    <row r="204" spans="2:12">
      <c r="B204" s="94"/>
      <c r="C204" s="94"/>
      <c r="D204" s="93"/>
      <c r="E204" s="93"/>
      <c r="F204" s="93"/>
      <c r="G204" s="93"/>
      <c r="H204" s="93"/>
      <c r="I204" s="93"/>
      <c r="J204" s="93"/>
      <c r="K204" s="93"/>
      <c r="L204" s="93"/>
    </row>
    <row r="205" spans="2:12">
      <c r="B205" s="94"/>
      <c r="C205" s="94"/>
      <c r="D205" s="93"/>
      <c r="E205" s="93"/>
      <c r="F205" s="93"/>
      <c r="G205" s="93"/>
      <c r="H205" s="93"/>
      <c r="I205" s="93"/>
      <c r="J205" s="93"/>
      <c r="K205" s="93"/>
      <c r="L205" s="93"/>
    </row>
    <row r="206" spans="2:12">
      <c r="B206" s="94"/>
      <c r="C206" s="94"/>
      <c r="D206" s="93"/>
      <c r="E206" s="93"/>
      <c r="F206" s="93"/>
      <c r="G206" s="93"/>
      <c r="H206" s="93"/>
      <c r="I206" s="93"/>
      <c r="J206" s="93"/>
      <c r="K206" s="93"/>
      <c r="L206" s="93"/>
    </row>
    <row r="207" spans="2:12">
      <c r="B207" s="94"/>
      <c r="C207" s="94"/>
      <c r="D207" s="93"/>
      <c r="E207" s="93"/>
      <c r="F207" s="93"/>
      <c r="G207" s="93"/>
      <c r="H207" s="93"/>
      <c r="I207" s="93"/>
      <c r="J207" s="93"/>
      <c r="K207" s="93"/>
      <c r="L207" s="93"/>
    </row>
    <row r="208" spans="2:12">
      <c r="B208" s="94"/>
      <c r="C208" s="94"/>
      <c r="D208" s="93"/>
      <c r="E208" s="93"/>
      <c r="F208" s="93"/>
      <c r="G208" s="93"/>
      <c r="H208" s="93"/>
      <c r="I208" s="93"/>
      <c r="J208" s="93"/>
      <c r="K208" s="93"/>
      <c r="L208" s="93"/>
    </row>
    <row r="209" spans="2:12">
      <c r="B209" s="94"/>
      <c r="C209" s="94"/>
      <c r="D209" s="93"/>
      <c r="E209" s="93"/>
      <c r="F209" s="93"/>
      <c r="G209" s="93"/>
      <c r="H209" s="93"/>
      <c r="I209" s="93"/>
      <c r="J209" s="93"/>
      <c r="K209" s="93"/>
      <c r="L209" s="93"/>
    </row>
    <row r="210" spans="2:12">
      <c r="B210" s="94"/>
      <c r="C210" s="94"/>
      <c r="D210" s="93"/>
      <c r="E210" s="93"/>
      <c r="F210" s="93"/>
      <c r="G210" s="93"/>
      <c r="H210" s="93"/>
      <c r="I210" s="93"/>
      <c r="J210" s="93"/>
      <c r="K210" s="93"/>
      <c r="L210" s="93"/>
    </row>
    <row r="211" spans="2:12">
      <c r="B211" s="94"/>
      <c r="C211" s="94"/>
      <c r="D211" s="93"/>
      <c r="E211" s="93"/>
      <c r="F211" s="93"/>
      <c r="G211" s="93"/>
      <c r="H211" s="93"/>
      <c r="I211" s="93"/>
      <c r="J211" s="93"/>
      <c r="K211" s="93"/>
      <c r="L211" s="93"/>
    </row>
    <row r="212" spans="2:12">
      <c r="B212" s="94"/>
      <c r="C212" s="94"/>
      <c r="D212" s="93"/>
      <c r="E212" s="93"/>
      <c r="F212" s="93"/>
      <c r="G212" s="93"/>
      <c r="H212" s="93"/>
      <c r="I212" s="93"/>
      <c r="J212" s="93"/>
      <c r="K212" s="93"/>
      <c r="L212" s="93"/>
    </row>
    <row r="213" spans="2:12">
      <c r="B213" s="94"/>
      <c r="C213" s="94"/>
      <c r="D213" s="93"/>
      <c r="E213" s="93"/>
      <c r="F213" s="93"/>
      <c r="G213" s="93"/>
      <c r="H213" s="93"/>
      <c r="I213" s="93"/>
      <c r="J213" s="93"/>
      <c r="K213" s="93"/>
      <c r="L213" s="93"/>
    </row>
    <row r="214" spans="2:12">
      <c r="B214" s="94"/>
      <c r="C214" s="94"/>
      <c r="D214" s="93"/>
      <c r="E214" s="93"/>
      <c r="F214" s="93"/>
      <c r="G214" s="93"/>
      <c r="H214" s="93"/>
      <c r="I214" s="93"/>
      <c r="J214" s="93"/>
      <c r="K214" s="93"/>
      <c r="L214" s="93"/>
    </row>
    <row r="215" spans="2:12">
      <c r="B215" s="94"/>
      <c r="C215" s="94"/>
      <c r="D215" s="93"/>
      <c r="E215" s="93"/>
      <c r="F215" s="93"/>
      <c r="G215" s="93"/>
      <c r="H215" s="93"/>
      <c r="I215" s="93"/>
      <c r="J215" s="93"/>
      <c r="K215" s="93"/>
      <c r="L215" s="93"/>
    </row>
    <row r="216" spans="2:12">
      <c r="B216" s="94"/>
      <c r="C216" s="94"/>
      <c r="D216" s="93"/>
      <c r="E216" s="93"/>
      <c r="F216" s="93"/>
      <c r="G216" s="93"/>
      <c r="H216" s="93"/>
      <c r="I216" s="93"/>
      <c r="J216" s="93"/>
      <c r="K216" s="93"/>
      <c r="L216" s="93"/>
    </row>
    <row r="217" spans="2:12">
      <c r="B217" s="94"/>
      <c r="C217" s="94"/>
      <c r="D217" s="93"/>
      <c r="E217" s="93"/>
      <c r="F217" s="93"/>
      <c r="G217" s="93"/>
      <c r="H217" s="93"/>
      <c r="I217" s="93"/>
      <c r="J217" s="93"/>
      <c r="K217" s="93"/>
      <c r="L217" s="93"/>
    </row>
    <row r="218" spans="2:12">
      <c r="B218" s="94"/>
      <c r="C218" s="94"/>
      <c r="D218" s="93"/>
      <c r="E218" s="93"/>
      <c r="F218" s="93"/>
      <c r="G218" s="93"/>
      <c r="H218" s="93"/>
      <c r="I218" s="93"/>
      <c r="J218" s="93"/>
      <c r="K218" s="93"/>
      <c r="L218" s="93"/>
    </row>
    <row r="219" spans="2:12">
      <c r="B219" s="94"/>
      <c r="C219" s="94"/>
      <c r="D219" s="93"/>
      <c r="E219" s="93"/>
      <c r="F219" s="93"/>
      <c r="G219" s="93"/>
      <c r="H219" s="93"/>
      <c r="I219" s="93"/>
      <c r="J219" s="93"/>
      <c r="K219" s="93"/>
      <c r="L219" s="93"/>
    </row>
    <row r="220" spans="2:12">
      <c r="B220" s="94"/>
      <c r="C220" s="94"/>
      <c r="D220" s="93"/>
      <c r="E220" s="93"/>
      <c r="F220" s="93"/>
      <c r="G220" s="93"/>
      <c r="H220" s="93"/>
      <c r="I220" s="93"/>
      <c r="J220" s="93"/>
      <c r="K220" s="93"/>
      <c r="L220" s="93"/>
    </row>
    <row r="221" spans="2:12">
      <c r="B221" s="94"/>
      <c r="C221" s="94"/>
      <c r="D221" s="93"/>
      <c r="E221" s="93"/>
      <c r="F221" s="93"/>
      <c r="G221" s="93"/>
      <c r="H221" s="93"/>
      <c r="I221" s="93"/>
      <c r="J221" s="93"/>
      <c r="K221" s="93"/>
      <c r="L221" s="93"/>
    </row>
    <row r="222" spans="2:12">
      <c r="B222" s="94"/>
      <c r="C222" s="94"/>
      <c r="D222" s="93"/>
      <c r="E222" s="93"/>
      <c r="F222" s="93"/>
      <c r="G222" s="93"/>
      <c r="H222" s="93"/>
      <c r="I222" s="93"/>
      <c r="J222" s="93"/>
      <c r="K222" s="93"/>
      <c r="L222" s="93"/>
    </row>
    <row r="223" spans="2:12">
      <c r="B223" s="94"/>
      <c r="C223" s="94"/>
      <c r="D223" s="93"/>
      <c r="E223" s="93"/>
      <c r="F223" s="93"/>
      <c r="G223" s="93"/>
      <c r="H223" s="93"/>
      <c r="I223" s="93"/>
      <c r="J223" s="93"/>
      <c r="K223" s="93"/>
      <c r="L223" s="93"/>
    </row>
    <row r="224" spans="2:12">
      <c r="B224" s="94"/>
      <c r="C224" s="94"/>
      <c r="D224" s="93"/>
      <c r="E224" s="93"/>
      <c r="F224" s="93"/>
      <c r="G224" s="93"/>
      <c r="H224" s="93"/>
      <c r="I224" s="93"/>
      <c r="J224" s="93"/>
      <c r="K224" s="93"/>
      <c r="L224" s="93"/>
    </row>
    <row r="225" spans="2:12">
      <c r="B225" s="94"/>
      <c r="C225" s="94"/>
      <c r="D225" s="93"/>
      <c r="E225" s="93"/>
      <c r="F225" s="93"/>
      <c r="G225" s="93"/>
      <c r="H225" s="93"/>
      <c r="I225" s="93"/>
      <c r="J225" s="93"/>
      <c r="K225" s="93"/>
      <c r="L225" s="93"/>
    </row>
    <row r="226" spans="2:12">
      <c r="B226" s="94"/>
      <c r="C226" s="94"/>
      <c r="D226" s="93"/>
      <c r="E226" s="93"/>
      <c r="F226" s="93"/>
      <c r="G226" s="93"/>
      <c r="H226" s="93"/>
      <c r="I226" s="93"/>
      <c r="J226" s="93"/>
      <c r="K226" s="93"/>
      <c r="L226" s="93"/>
    </row>
    <row r="227" spans="2:12">
      <c r="B227" s="94"/>
      <c r="C227" s="94"/>
      <c r="D227" s="93"/>
      <c r="E227" s="93"/>
      <c r="F227" s="93"/>
      <c r="G227" s="93"/>
      <c r="H227" s="93"/>
      <c r="I227" s="93"/>
      <c r="J227" s="93"/>
      <c r="K227" s="93"/>
      <c r="L227" s="93"/>
    </row>
    <row r="228" spans="2:12">
      <c r="B228" s="94"/>
      <c r="C228" s="94"/>
      <c r="D228" s="93"/>
      <c r="E228" s="93"/>
      <c r="F228" s="93"/>
      <c r="G228" s="93"/>
      <c r="H228" s="93"/>
      <c r="I228" s="93"/>
      <c r="J228" s="93"/>
      <c r="K228" s="93"/>
      <c r="L228" s="93"/>
    </row>
    <row r="229" spans="2:12">
      <c r="B229" s="94"/>
      <c r="C229" s="94"/>
      <c r="D229" s="93"/>
      <c r="E229" s="93"/>
      <c r="F229" s="93"/>
      <c r="G229" s="93"/>
      <c r="H229" s="93"/>
      <c r="I229" s="93"/>
      <c r="J229" s="93"/>
      <c r="K229" s="93"/>
      <c r="L229" s="93"/>
    </row>
    <row r="230" spans="2:12">
      <c r="B230" s="94"/>
      <c r="C230" s="94"/>
      <c r="D230" s="93"/>
      <c r="E230" s="93"/>
      <c r="F230" s="93"/>
      <c r="G230" s="93"/>
      <c r="H230" s="93"/>
      <c r="I230" s="93"/>
      <c r="J230" s="93"/>
      <c r="K230" s="93"/>
      <c r="L230" s="93"/>
    </row>
    <row r="231" spans="2:12">
      <c r="B231" s="94"/>
      <c r="C231" s="94"/>
      <c r="D231" s="93"/>
      <c r="E231" s="93"/>
      <c r="F231" s="93"/>
      <c r="G231" s="93"/>
      <c r="H231" s="93"/>
      <c r="I231" s="93"/>
      <c r="J231" s="93"/>
      <c r="K231" s="93"/>
      <c r="L231" s="93"/>
    </row>
    <row r="232" spans="2:12">
      <c r="B232" s="94"/>
      <c r="C232" s="94"/>
      <c r="D232" s="93"/>
      <c r="E232" s="93"/>
      <c r="F232" s="93"/>
      <c r="G232" s="93"/>
      <c r="H232" s="93"/>
      <c r="I232" s="93"/>
      <c r="J232" s="93"/>
      <c r="K232" s="93"/>
      <c r="L232" s="93"/>
    </row>
    <row r="233" spans="2:12">
      <c r="B233" s="94"/>
      <c r="C233" s="94"/>
      <c r="D233" s="93"/>
      <c r="E233" s="93"/>
      <c r="F233" s="93"/>
      <c r="G233" s="93"/>
      <c r="H233" s="93"/>
      <c r="I233" s="93"/>
      <c r="J233" s="93"/>
      <c r="K233" s="93"/>
      <c r="L233" s="93"/>
    </row>
    <row r="234" spans="2:12">
      <c r="B234" s="94"/>
      <c r="C234" s="94"/>
      <c r="D234" s="93"/>
      <c r="E234" s="93"/>
      <c r="F234" s="93"/>
      <c r="G234" s="93"/>
      <c r="H234" s="93"/>
      <c r="I234" s="93"/>
      <c r="J234" s="93"/>
      <c r="K234" s="93"/>
      <c r="L234" s="93"/>
    </row>
    <row r="235" spans="2:12">
      <c r="B235" s="94"/>
      <c r="C235" s="94"/>
      <c r="D235" s="93"/>
      <c r="E235" s="93"/>
      <c r="F235" s="93"/>
      <c r="G235" s="93"/>
      <c r="H235" s="93"/>
      <c r="I235" s="93"/>
      <c r="J235" s="93"/>
      <c r="K235" s="93"/>
      <c r="L235" s="93"/>
    </row>
    <row r="236" spans="2:12">
      <c r="B236" s="94"/>
      <c r="C236" s="94"/>
      <c r="D236" s="93"/>
      <c r="E236" s="93"/>
      <c r="F236" s="93"/>
      <c r="G236" s="93"/>
      <c r="H236" s="93"/>
      <c r="I236" s="93"/>
      <c r="J236" s="93"/>
      <c r="K236" s="93"/>
      <c r="L236" s="93"/>
    </row>
    <row r="237" spans="2:12">
      <c r="B237" s="94"/>
      <c r="C237" s="94"/>
      <c r="D237" s="93"/>
      <c r="E237" s="93"/>
      <c r="F237" s="93"/>
      <c r="G237" s="93"/>
      <c r="H237" s="93"/>
      <c r="I237" s="93"/>
      <c r="J237" s="93"/>
      <c r="K237" s="93"/>
      <c r="L237" s="93"/>
    </row>
    <row r="238" spans="2:12">
      <c r="B238" s="94"/>
      <c r="C238" s="94"/>
      <c r="D238" s="93"/>
      <c r="E238" s="93"/>
      <c r="F238" s="93"/>
      <c r="G238" s="93"/>
      <c r="H238" s="93"/>
      <c r="I238" s="93"/>
      <c r="J238" s="93"/>
      <c r="K238" s="93"/>
      <c r="L238" s="93"/>
    </row>
    <row r="239" spans="2:12">
      <c r="B239" s="94"/>
      <c r="C239" s="94"/>
      <c r="D239" s="93"/>
      <c r="E239" s="93"/>
      <c r="F239" s="93"/>
      <c r="G239" s="93"/>
      <c r="H239" s="93"/>
      <c r="I239" s="93"/>
      <c r="J239" s="93"/>
      <c r="K239" s="93"/>
      <c r="L239" s="93"/>
    </row>
    <row r="240" spans="2:12">
      <c r="B240" s="94"/>
      <c r="C240" s="94"/>
      <c r="D240" s="93"/>
      <c r="E240" s="93"/>
      <c r="F240" s="93"/>
      <c r="G240" s="93"/>
      <c r="H240" s="93"/>
      <c r="I240" s="93"/>
      <c r="J240" s="93"/>
      <c r="K240" s="93"/>
      <c r="L240" s="93"/>
    </row>
    <row r="241" spans="2:12">
      <c r="B241" s="94"/>
      <c r="C241" s="94"/>
      <c r="D241" s="93"/>
      <c r="E241" s="93"/>
      <c r="F241" s="93"/>
      <c r="G241" s="93"/>
      <c r="H241" s="93"/>
      <c r="I241" s="93"/>
      <c r="J241" s="93"/>
      <c r="K241" s="93"/>
      <c r="L241" s="93"/>
    </row>
    <row r="242" spans="2:12">
      <c r="B242" s="94"/>
      <c r="C242" s="94"/>
      <c r="D242" s="93"/>
      <c r="E242" s="93"/>
      <c r="F242" s="93"/>
      <c r="G242" s="93"/>
      <c r="H242" s="93"/>
      <c r="I242" s="93"/>
      <c r="J242" s="93"/>
      <c r="K242" s="93"/>
      <c r="L242" s="93"/>
    </row>
    <row r="243" spans="2:12">
      <c r="B243" s="94"/>
      <c r="C243" s="94"/>
      <c r="D243" s="93"/>
      <c r="E243" s="93"/>
      <c r="F243" s="93"/>
      <c r="G243" s="93"/>
      <c r="H243" s="93"/>
      <c r="I243" s="93"/>
      <c r="J243" s="93"/>
      <c r="K243" s="93"/>
      <c r="L243" s="93"/>
    </row>
    <row r="244" spans="2:12">
      <c r="B244" s="94"/>
      <c r="C244" s="94"/>
      <c r="D244" s="93"/>
      <c r="E244" s="93"/>
      <c r="F244" s="93"/>
      <c r="G244" s="93"/>
      <c r="H244" s="93"/>
      <c r="I244" s="93"/>
      <c r="J244" s="93"/>
      <c r="K244" s="93"/>
      <c r="L244" s="93"/>
    </row>
    <row r="245" spans="2:12">
      <c r="B245" s="94"/>
      <c r="C245" s="94"/>
      <c r="D245" s="93"/>
      <c r="E245" s="93"/>
      <c r="F245" s="93"/>
      <c r="G245" s="93"/>
      <c r="H245" s="93"/>
      <c r="I245" s="93"/>
      <c r="J245" s="93"/>
      <c r="K245" s="93"/>
      <c r="L245" s="93"/>
    </row>
    <row r="246" spans="2:12">
      <c r="B246" s="94"/>
      <c r="C246" s="94"/>
      <c r="D246" s="93"/>
      <c r="E246" s="93"/>
      <c r="F246" s="93"/>
      <c r="G246" s="93"/>
      <c r="H246" s="93"/>
      <c r="I246" s="93"/>
      <c r="J246" s="93"/>
      <c r="K246" s="93"/>
      <c r="L246" s="93"/>
    </row>
    <row r="247" spans="2:12">
      <c r="B247" s="94"/>
      <c r="C247" s="94"/>
      <c r="D247" s="93"/>
      <c r="E247" s="93"/>
      <c r="F247" s="93"/>
      <c r="G247" s="93"/>
      <c r="H247" s="93"/>
      <c r="I247" s="93"/>
      <c r="J247" s="93"/>
      <c r="K247" s="93"/>
      <c r="L247" s="93"/>
    </row>
    <row r="248" spans="2:12">
      <c r="B248" s="94"/>
      <c r="C248" s="94"/>
      <c r="D248" s="93"/>
      <c r="E248" s="93"/>
      <c r="F248" s="93"/>
      <c r="G248" s="93"/>
      <c r="H248" s="93"/>
      <c r="I248" s="93"/>
      <c r="J248" s="93"/>
      <c r="K248" s="93"/>
      <c r="L248" s="93"/>
    </row>
    <row r="249" spans="2:12">
      <c r="B249" s="94"/>
      <c r="C249" s="94"/>
      <c r="D249" s="93"/>
      <c r="E249" s="93"/>
      <c r="F249" s="93"/>
      <c r="G249" s="93"/>
      <c r="H249" s="93"/>
      <c r="I249" s="93"/>
      <c r="J249" s="93"/>
      <c r="K249" s="93"/>
      <c r="L249" s="93"/>
    </row>
    <row r="250" spans="2:12">
      <c r="B250" s="94"/>
      <c r="C250" s="94"/>
      <c r="D250" s="93"/>
      <c r="E250" s="93"/>
      <c r="F250" s="93"/>
      <c r="G250" s="93"/>
      <c r="H250" s="93"/>
      <c r="I250" s="93"/>
      <c r="J250" s="93"/>
      <c r="K250" s="93"/>
      <c r="L250" s="93"/>
    </row>
    <row r="251" spans="2:12">
      <c r="B251" s="94"/>
      <c r="C251" s="94"/>
      <c r="D251" s="93"/>
      <c r="E251" s="93"/>
      <c r="F251" s="93"/>
      <c r="G251" s="93"/>
      <c r="H251" s="93"/>
      <c r="I251" s="93"/>
      <c r="J251" s="93"/>
      <c r="K251" s="93"/>
      <c r="L251" s="93"/>
    </row>
    <row r="252" spans="2:12">
      <c r="B252" s="94"/>
      <c r="C252" s="94"/>
      <c r="D252" s="93"/>
      <c r="E252" s="93"/>
      <c r="F252" s="93"/>
      <c r="G252" s="93"/>
      <c r="H252" s="93"/>
      <c r="I252" s="93"/>
      <c r="J252" s="93"/>
      <c r="K252" s="93"/>
      <c r="L252" s="93"/>
    </row>
    <row r="253" spans="2:12">
      <c r="B253" s="94"/>
      <c r="C253" s="94"/>
      <c r="D253" s="93"/>
      <c r="E253" s="93"/>
      <c r="F253" s="93"/>
      <c r="G253" s="93"/>
      <c r="H253" s="93"/>
      <c r="I253" s="93"/>
      <c r="J253" s="93"/>
      <c r="K253" s="93"/>
      <c r="L253" s="93"/>
    </row>
    <row r="254" spans="2:12">
      <c r="B254" s="94"/>
      <c r="C254" s="94"/>
      <c r="D254" s="93"/>
      <c r="E254" s="93"/>
      <c r="F254" s="93"/>
      <c r="G254" s="93"/>
      <c r="H254" s="93"/>
      <c r="I254" s="93"/>
      <c r="J254" s="93"/>
      <c r="K254" s="93"/>
      <c r="L254" s="93"/>
    </row>
    <row r="255" spans="2:12">
      <c r="B255" s="94"/>
      <c r="C255" s="94"/>
      <c r="D255" s="93"/>
      <c r="E255" s="93"/>
      <c r="F255" s="93"/>
      <c r="G255" s="93"/>
      <c r="H255" s="93"/>
      <c r="I255" s="93"/>
      <c r="J255" s="93"/>
      <c r="K255" s="93"/>
      <c r="L255" s="93"/>
    </row>
    <row r="256" spans="2:12">
      <c r="B256" s="94"/>
      <c r="C256" s="94"/>
      <c r="D256" s="93"/>
      <c r="E256" s="93"/>
      <c r="F256" s="93"/>
      <c r="G256" s="93"/>
      <c r="H256" s="93"/>
      <c r="I256" s="93"/>
      <c r="J256" s="93"/>
      <c r="K256" s="93"/>
      <c r="L256" s="93"/>
    </row>
    <row r="257" spans="2:12">
      <c r="B257" s="94"/>
      <c r="C257" s="94"/>
      <c r="D257" s="93"/>
      <c r="E257" s="93"/>
      <c r="F257" s="93"/>
      <c r="G257" s="93"/>
      <c r="H257" s="93"/>
      <c r="I257" s="93"/>
      <c r="J257" s="93"/>
      <c r="K257" s="93"/>
      <c r="L257" s="93"/>
    </row>
    <row r="258" spans="2:12">
      <c r="B258" s="94"/>
      <c r="C258" s="94"/>
      <c r="D258" s="93"/>
      <c r="E258" s="93"/>
      <c r="F258" s="93"/>
      <c r="G258" s="93"/>
      <c r="H258" s="93"/>
      <c r="I258" s="93"/>
      <c r="J258" s="93"/>
      <c r="K258" s="93"/>
      <c r="L258" s="93"/>
    </row>
    <row r="259" spans="2:12">
      <c r="B259" s="94"/>
      <c r="C259" s="94"/>
      <c r="D259" s="93"/>
      <c r="E259" s="93"/>
      <c r="F259" s="93"/>
      <c r="G259" s="93"/>
      <c r="H259" s="93"/>
      <c r="I259" s="93"/>
      <c r="J259" s="93"/>
      <c r="K259" s="93"/>
      <c r="L259" s="93"/>
    </row>
    <row r="260" spans="2:12">
      <c r="B260" s="94"/>
      <c r="C260" s="94"/>
      <c r="D260" s="93"/>
      <c r="E260" s="93"/>
      <c r="F260" s="93"/>
      <c r="G260" s="93"/>
      <c r="H260" s="93"/>
      <c r="I260" s="93"/>
      <c r="J260" s="93"/>
      <c r="K260" s="93"/>
      <c r="L260" s="93"/>
    </row>
    <row r="261" spans="2:12">
      <c r="B261" s="94"/>
      <c r="C261" s="94"/>
      <c r="D261" s="93"/>
      <c r="E261" s="93"/>
      <c r="F261" s="93"/>
      <c r="G261" s="93"/>
      <c r="H261" s="93"/>
      <c r="I261" s="93"/>
      <c r="J261" s="93"/>
      <c r="K261" s="93"/>
      <c r="L261" s="93"/>
    </row>
    <row r="262" spans="2:12">
      <c r="B262" s="94"/>
      <c r="C262" s="94"/>
      <c r="D262" s="93"/>
      <c r="E262" s="93"/>
      <c r="F262" s="93"/>
      <c r="G262" s="93"/>
      <c r="H262" s="93"/>
      <c r="I262" s="93"/>
      <c r="J262" s="93"/>
      <c r="K262" s="93"/>
      <c r="L262" s="93"/>
    </row>
    <row r="263" spans="2:12">
      <c r="B263" s="94"/>
      <c r="C263" s="94"/>
      <c r="D263" s="93"/>
      <c r="E263" s="93"/>
      <c r="F263" s="93"/>
      <c r="G263" s="93"/>
      <c r="H263" s="93"/>
      <c r="I263" s="93"/>
      <c r="J263" s="93"/>
      <c r="K263" s="93"/>
      <c r="L263" s="93"/>
    </row>
    <row r="264" spans="2:12">
      <c r="B264" s="94"/>
      <c r="C264" s="94"/>
      <c r="D264" s="93"/>
      <c r="E264" s="93"/>
      <c r="F264" s="93"/>
      <c r="G264" s="93"/>
      <c r="H264" s="93"/>
      <c r="I264" s="93"/>
      <c r="J264" s="93"/>
      <c r="K264" s="93"/>
      <c r="L264" s="93"/>
    </row>
    <row r="265" spans="2:12">
      <c r="B265" s="94"/>
      <c r="C265" s="94"/>
      <c r="D265" s="93"/>
      <c r="E265" s="93"/>
      <c r="F265" s="93"/>
      <c r="G265" s="93"/>
      <c r="H265" s="93"/>
      <c r="I265" s="93"/>
      <c r="J265" s="93"/>
      <c r="K265" s="93"/>
      <c r="L265" s="93"/>
    </row>
    <row r="266" spans="2:12">
      <c r="B266" s="94"/>
      <c r="C266" s="94"/>
      <c r="D266" s="93"/>
      <c r="E266" s="93"/>
      <c r="F266" s="93"/>
      <c r="G266" s="93"/>
      <c r="H266" s="93"/>
      <c r="I266" s="93"/>
      <c r="J266" s="93"/>
      <c r="K266" s="93"/>
      <c r="L266" s="93"/>
    </row>
    <row r="267" spans="2:12">
      <c r="B267" s="94"/>
      <c r="C267" s="94"/>
      <c r="D267" s="93"/>
      <c r="E267" s="93"/>
      <c r="F267" s="93"/>
      <c r="G267" s="93"/>
      <c r="H267" s="93"/>
      <c r="I267" s="93"/>
      <c r="J267" s="93"/>
      <c r="K267" s="93"/>
      <c r="L267" s="93"/>
    </row>
    <row r="268" spans="2:12">
      <c r="B268" s="94"/>
      <c r="C268" s="94"/>
      <c r="D268" s="93"/>
      <c r="E268" s="93"/>
      <c r="F268" s="93"/>
      <c r="G268" s="93"/>
      <c r="H268" s="93"/>
      <c r="I268" s="93"/>
      <c r="J268" s="93"/>
      <c r="K268" s="93"/>
      <c r="L268" s="93"/>
    </row>
    <row r="269" spans="2:12">
      <c r="B269" s="94"/>
      <c r="C269" s="94"/>
      <c r="D269" s="93"/>
      <c r="E269" s="93"/>
      <c r="F269" s="93"/>
      <c r="G269" s="93"/>
      <c r="H269" s="93"/>
      <c r="I269" s="93"/>
      <c r="J269" s="93"/>
      <c r="K269" s="93"/>
      <c r="L269" s="93"/>
    </row>
    <row r="270" spans="2:12">
      <c r="B270" s="94"/>
      <c r="C270" s="94"/>
      <c r="D270" s="93"/>
      <c r="E270" s="93"/>
      <c r="F270" s="93"/>
      <c r="G270" s="93"/>
      <c r="H270" s="93"/>
      <c r="I270" s="93"/>
      <c r="J270" s="93"/>
      <c r="K270" s="93"/>
      <c r="L270" s="93"/>
    </row>
    <row r="271" spans="2:12">
      <c r="B271" s="94"/>
      <c r="C271" s="94"/>
      <c r="D271" s="93"/>
      <c r="E271" s="93"/>
      <c r="F271" s="93"/>
      <c r="G271" s="93"/>
      <c r="H271" s="93"/>
      <c r="I271" s="93"/>
      <c r="J271" s="93"/>
      <c r="K271" s="93"/>
      <c r="L271" s="93"/>
    </row>
    <row r="272" spans="2:12">
      <c r="B272" s="94"/>
      <c r="C272" s="94"/>
      <c r="D272" s="93"/>
      <c r="E272" s="93"/>
      <c r="F272" s="93"/>
      <c r="G272" s="93"/>
      <c r="H272" s="93"/>
      <c r="I272" s="93"/>
      <c r="J272" s="93"/>
      <c r="K272" s="93"/>
      <c r="L272" s="93"/>
    </row>
    <row r="273" spans="2:12">
      <c r="B273" s="94"/>
      <c r="C273" s="94"/>
      <c r="D273" s="93"/>
      <c r="E273" s="93"/>
      <c r="F273" s="93"/>
      <c r="G273" s="93"/>
      <c r="H273" s="93"/>
      <c r="I273" s="93"/>
      <c r="J273" s="93"/>
      <c r="K273" s="93"/>
      <c r="L273" s="93"/>
    </row>
    <row r="274" spans="2:12">
      <c r="B274" s="94"/>
      <c r="C274" s="94"/>
      <c r="D274" s="93"/>
      <c r="E274" s="93"/>
      <c r="F274" s="93"/>
      <c r="G274" s="93"/>
      <c r="H274" s="93"/>
      <c r="I274" s="93"/>
      <c r="J274" s="93"/>
      <c r="K274" s="93"/>
      <c r="L274" s="93"/>
    </row>
    <row r="275" spans="2:12">
      <c r="B275" s="94"/>
      <c r="C275" s="94"/>
      <c r="D275" s="93"/>
      <c r="E275" s="93"/>
      <c r="F275" s="93"/>
      <c r="G275" s="93"/>
      <c r="H275" s="93"/>
      <c r="I275" s="93"/>
      <c r="J275" s="93"/>
      <c r="K275" s="93"/>
      <c r="L275" s="93"/>
    </row>
    <row r="276" spans="2:12">
      <c r="B276" s="94"/>
      <c r="C276" s="94"/>
      <c r="D276" s="93"/>
      <c r="E276" s="93"/>
      <c r="F276" s="93"/>
      <c r="G276" s="93"/>
      <c r="H276" s="93"/>
      <c r="I276" s="93"/>
      <c r="J276" s="93"/>
      <c r="K276" s="93"/>
      <c r="L276" s="93"/>
    </row>
    <row r="277" spans="2:12">
      <c r="B277" s="94"/>
      <c r="C277" s="94"/>
      <c r="D277" s="93"/>
      <c r="E277" s="93"/>
      <c r="F277" s="93"/>
      <c r="G277" s="93"/>
      <c r="H277" s="93"/>
      <c r="I277" s="93"/>
      <c r="J277" s="93"/>
      <c r="K277" s="93"/>
      <c r="L277" s="93"/>
    </row>
    <row r="278" spans="2:12">
      <c r="B278" s="94"/>
      <c r="C278" s="94"/>
      <c r="D278" s="93"/>
      <c r="E278" s="93"/>
      <c r="F278" s="93"/>
      <c r="G278" s="93"/>
      <c r="H278" s="93"/>
      <c r="I278" s="93"/>
      <c r="J278" s="93"/>
      <c r="K278" s="93"/>
      <c r="L278" s="93"/>
    </row>
    <row r="279" spans="2:12">
      <c r="B279" s="94"/>
      <c r="C279" s="94"/>
      <c r="D279" s="93"/>
      <c r="E279" s="93"/>
      <c r="F279" s="93"/>
      <c r="G279" s="93"/>
      <c r="H279" s="93"/>
      <c r="I279" s="93"/>
      <c r="J279" s="93"/>
      <c r="K279" s="93"/>
      <c r="L279" s="93"/>
    </row>
    <row r="280" spans="2:12">
      <c r="B280" s="94"/>
      <c r="C280" s="94"/>
      <c r="D280" s="93"/>
      <c r="E280" s="93"/>
      <c r="F280" s="93"/>
      <c r="G280" s="93"/>
      <c r="H280" s="93"/>
      <c r="I280" s="93"/>
      <c r="J280" s="93"/>
      <c r="K280" s="93"/>
      <c r="L280" s="93"/>
    </row>
    <row r="281" spans="2:12">
      <c r="B281" s="94"/>
      <c r="C281" s="94"/>
      <c r="D281" s="93"/>
      <c r="E281" s="93"/>
      <c r="F281" s="93"/>
      <c r="G281" s="93"/>
      <c r="H281" s="93"/>
      <c r="I281" s="93"/>
      <c r="J281" s="93"/>
      <c r="K281" s="93"/>
      <c r="L281" s="93"/>
    </row>
    <row r="282" spans="2:12">
      <c r="B282" s="94"/>
      <c r="C282" s="94"/>
      <c r="D282" s="93"/>
      <c r="E282" s="93"/>
      <c r="F282" s="93"/>
      <c r="G282" s="93"/>
      <c r="H282" s="93"/>
      <c r="I282" s="93"/>
      <c r="J282" s="93"/>
      <c r="K282" s="93"/>
      <c r="L282" s="93"/>
    </row>
    <row r="283" spans="2:12">
      <c r="B283" s="94"/>
      <c r="C283" s="94"/>
      <c r="D283" s="93"/>
      <c r="E283" s="93"/>
      <c r="F283" s="93"/>
      <c r="G283" s="93"/>
      <c r="H283" s="93"/>
      <c r="I283" s="93"/>
      <c r="J283" s="93"/>
      <c r="K283" s="93"/>
      <c r="L283" s="93"/>
    </row>
    <row r="284" spans="2:12">
      <c r="B284" s="94"/>
      <c r="C284" s="94"/>
      <c r="D284" s="93"/>
      <c r="E284" s="93"/>
      <c r="F284" s="93"/>
      <c r="G284" s="93"/>
      <c r="H284" s="93"/>
      <c r="I284" s="93"/>
      <c r="J284" s="93"/>
      <c r="K284" s="93"/>
      <c r="L284" s="93"/>
    </row>
    <row r="285" spans="2:12">
      <c r="B285" s="94"/>
      <c r="C285" s="94"/>
      <c r="D285" s="93"/>
      <c r="E285" s="93"/>
      <c r="F285" s="93"/>
      <c r="G285" s="93"/>
      <c r="H285" s="93"/>
      <c r="I285" s="93"/>
      <c r="J285" s="93"/>
      <c r="K285" s="93"/>
      <c r="L285" s="93"/>
    </row>
    <row r="286" spans="2:12">
      <c r="B286" s="94"/>
      <c r="C286" s="94"/>
      <c r="D286" s="93"/>
      <c r="E286" s="93"/>
      <c r="F286" s="93"/>
      <c r="G286" s="93"/>
      <c r="H286" s="93"/>
      <c r="I286" s="93"/>
      <c r="J286" s="93"/>
      <c r="K286" s="93"/>
      <c r="L286" s="93"/>
    </row>
    <row r="287" spans="2:12">
      <c r="B287" s="94"/>
      <c r="C287" s="94"/>
      <c r="D287" s="93"/>
      <c r="E287" s="93"/>
      <c r="F287" s="93"/>
      <c r="G287" s="93"/>
      <c r="H287" s="93"/>
      <c r="I287" s="93"/>
      <c r="J287" s="93"/>
      <c r="K287" s="93"/>
      <c r="L287" s="93"/>
    </row>
    <row r="288" spans="2:12">
      <c r="B288" s="94"/>
      <c r="C288" s="94"/>
      <c r="D288" s="93"/>
      <c r="E288" s="93"/>
      <c r="F288" s="93"/>
      <c r="G288" s="93"/>
      <c r="H288" s="93"/>
      <c r="I288" s="93"/>
      <c r="J288" s="93"/>
      <c r="K288" s="93"/>
      <c r="L288" s="93"/>
    </row>
    <row r="289" spans="2:12">
      <c r="B289" s="94"/>
      <c r="C289" s="94"/>
      <c r="D289" s="93"/>
      <c r="E289" s="93"/>
      <c r="F289" s="93"/>
      <c r="G289" s="93"/>
      <c r="H289" s="93"/>
      <c r="I289" s="93"/>
      <c r="J289" s="93"/>
      <c r="K289" s="93"/>
      <c r="L289" s="93"/>
    </row>
    <row r="290" spans="2:12">
      <c r="B290" s="94"/>
      <c r="C290" s="94"/>
      <c r="D290" s="93"/>
      <c r="E290" s="93"/>
      <c r="F290" s="93"/>
      <c r="G290" s="93"/>
      <c r="H290" s="93"/>
      <c r="I290" s="93"/>
      <c r="J290" s="93"/>
      <c r="K290" s="93"/>
      <c r="L290" s="93"/>
    </row>
    <row r="291" spans="2:12">
      <c r="B291" s="94"/>
      <c r="C291" s="94"/>
      <c r="D291" s="93"/>
      <c r="E291" s="93"/>
      <c r="F291" s="93"/>
      <c r="G291" s="93"/>
      <c r="H291" s="93"/>
      <c r="I291" s="93"/>
      <c r="J291" s="93"/>
      <c r="K291" s="93"/>
      <c r="L291" s="93"/>
    </row>
    <row r="292" spans="2:12">
      <c r="B292" s="94"/>
      <c r="C292" s="94"/>
      <c r="D292" s="93"/>
      <c r="E292" s="93"/>
      <c r="F292" s="93"/>
      <c r="G292" s="93"/>
      <c r="H292" s="93"/>
      <c r="I292" s="93"/>
      <c r="J292" s="93"/>
      <c r="K292" s="93"/>
      <c r="L292" s="93"/>
    </row>
    <row r="293" spans="2:12">
      <c r="B293" s="94"/>
      <c r="C293" s="94"/>
      <c r="D293" s="93"/>
      <c r="E293" s="93"/>
      <c r="F293" s="93"/>
      <c r="G293" s="93"/>
      <c r="H293" s="93"/>
      <c r="I293" s="93"/>
      <c r="J293" s="93"/>
      <c r="K293" s="93"/>
      <c r="L293" s="93"/>
    </row>
    <row r="294" spans="2:12">
      <c r="B294" s="94"/>
      <c r="C294" s="94"/>
      <c r="D294" s="93"/>
      <c r="E294" s="93"/>
      <c r="F294" s="93"/>
      <c r="G294" s="93"/>
      <c r="H294" s="93"/>
      <c r="I294" s="93"/>
      <c r="J294" s="93"/>
      <c r="K294" s="93"/>
      <c r="L294" s="93"/>
    </row>
    <row r="295" spans="2:12">
      <c r="B295" s="94"/>
      <c r="C295" s="94"/>
      <c r="D295" s="93"/>
      <c r="E295" s="93"/>
      <c r="F295" s="93"/>
      <c r="G295" s="93"/>
      <c r="H295" s="93"/>
      <c r="I295" s="93"/>
      <c r="J295" s="93"/>
      <c r="K295" s="93"/>
      <c r="L295" s="93"/>
    </row>
    <row r="296" spans="2:12">
      <c r="B296" s="94"/>
      <c r="C296" s="94"/>
      <c r="D296" s="93"/>
      <c r="E296" s="93"/>
      <c r="F296" s="93"/>
      <c r="G296" s="93"/>
      <c r="H296" s="93"/>
      <c r="I296" s="93"/>
      <c r="J296" s="93"/>
      <c r="K296" s="93"/>
      <c r="L296" s="93"/>
    </row>
    <row r="297" spans="2:12">
      <c r="B297" s="94"/>
      <c r="C297" s="94"/>
      <c r="D297" s="93"/>
      <c r="E297" s="93"/>
      <c r="F297" s="93"/>
      <c r="G297" s="93"/>
      <c r="H297" s="93"/>
      <c r="I297" s="93"/>
      <c r="J297" s="93"/>
      <c r="K297" s="93"/>
      <c r="L297" s="93"/>
    </row>
    <row r="298" spans="2:12">
      <c r="B298" s="94"/>
      <c r="C298" s="94"/>
      <c r="D298" s="93"/>
      <c r="E298" s="93"/>
      <c r="F298" s="93"/>
      <c r="G298" s="93"/>
      <c r="H298" s="93"/>
      <c r="I298" s="93"/>
      <c r="J298" s="93"/>
      <c r="K298" s="93"/>
      <c r="L298" s="93"/>
    </row>
    <row r="299" spans="2:12">
      <c r="B299" s="94"/>
      <c r="C299" s="94"/>
      <c r="D299" s="93"/>
      <c r="E299" s="93"/>
      <c r="F299" s="93"/>
      <c r="G299" s="93"/>
      <c r="H299" s="93"/>
      <c r="I299" s="93"/>
      <c r="J299" s="93"/>
      <c r="K299" s="93"/>
      <c r="L299" s="93"/>
    </row>
    <row r="300" spans="2:12">
      <c r="B300" s="94"/>
      <c r="C300" s="94"/>
      <c r="D300" s="93"/>
      <c r="E300" s="93"/>
      <c r="F300" s="93"/>
      <c r="G300" s="93"/>
      <c r="H300" s="93"/>
      <c r="I300" s="93"/>
      <c r="J300" s="93"/>
      <c r="K300" s="93"/>
      <c r="L300" s="93"/>
    </row>
    <row r="301" spans="2:12">
      <c r="B301" s="94"/>
      <c r="C301" s="94"/>
      <c r="D301" s="93"/>
      <c r="E301" s="93"/>
      <c r="F301" s="93"/>
      <c r="G301" s="93"/>
      <c r="H301" s="93"/>
      <c r="I301" s="93"/>
      <c r="J301" s="93"/>
      <c r="K301" s="93"/>
      <c r="L301" s="93"/>
    </row>
    <row r="302" spans="2:12">
      <c r="B302" s="94"/>
      <c r="C302" s="94"/>
      <c r="D302" s="93"/>
      <c r="E302" s="93"/>
      <c r="F302" s="93"/>
      <c r="G302" s="93"/>
      <c r="H302" s="93"/>
      <c r="I302" s="93"/>
      <c r="J302" s="93"/>
      <c r="K302" s="93"/>
      <c r="L302" s="93"/>
    </row>
    <row r="303" spans="2:12">
      <c r="B303" s="94"/>
      <c r="C303" s="94"/>
      <c r="D303" s="93"/>
      <c r="E303" s="93"/>
      <c r="F303" s="93"/>
      <c r="G303" s="93"/>
      <c r="H303" s="93"/>
      <c r="I303" s="93"/>
      <c r="J303" s="93"/>
      <c r="K303" s="93"/>
      <c r="L303" s="93"/>
    </row>
    <row r="304" spans="2:12">
      <c r="B304" s="94"/>
      <c r="C304" s="94"/>
      <c r="D304" s="93"/>
      <c r="E304" s="93"/>
      <c r="F304" s="93"/>
      <c r="G304" s="93"/>
      <c r="H304" s="93"/>
      <c r="I304" s="93"/>
      <c r="J304" s="93"/>
      <c r="K304" s="93"/>
      <c r="L304" s="93"/>
    </row>
    <row r="305" spans="2:12">
      <c r="B305" s="94"/>
      <c r="C305" s="94"/>
      <c r="D305" s="93"/>
      <c r="E305" s="93"/>
      <c r="F305" s="93"/>
      <c r="G305" s="93"/>
      <c r="H305" s="93"/>
      <c r="I305" s="93"/>
      <c r="J305" s="93"/>
      <c r="K305" s="93"/>
      <c r="L305" s="93"/>
    </row>
    <row r="306" spans="2:12">
      <c r="B306" s="94"/>
      <c r="C306" s="94"/>
      <c r="D306" s="93"/>
      <c r="E306" s="93"/>
      <c r="F306" s="93"/>
      <c r="G306" s="93"/>
      <c r="H306" s="93"/>
      <c r="I306" s="93"/>
      <c r="J306" s="93"/>
      <c r="K306" s="93"/>
      <c r="L306" s="93"/>
    </row>
    <row r="307" spans="2:12">
      <c r="B307" s="94"/>
      <c r="C307" s="94"/>
      <c r="D307" s="93"/>
      <c r="E307" s="93"/>
      <c r="F307" s="93"/>
      <c r="G307" s="93"/>
      <c r="H307" s="93"/>
      <c r="I307" s="93"/>
      <c r="J307" s="93"/>
      <c r="K307" s="93"/>
      <c r="L307" s="93"/>
    </row>
    <row r="308" spans="2:12">
      <c r="B308" s="94"/>
      <c r="C308" s="94"/>
      <c r="D308" s="93"/>
      <c r="E308" s="93"/>
      <c r="F308" s="93"/>
      <c r="G308" s="93"/>
      <c r="H308" s="93"/>
      <c r="I308" s="93"/>
      <c r="J308" s="93"/>
      <c r="K308" s="93"/>
      <c r="L308" s="93"/>
    </row>
    <row r="309" spans="2:12">
      <c r="B309" s="94"/>
      <c r="C309" s="94"/>
      <c r="D309" s="93"/>
      <c r="E309" s="93"/>
      <c r="F309" s="93"/>
      <c r="G309" s="93"/>
      <c r="H309" s="93"/>
      <c r="I309" s="93"/>
      <c r="J309" s="93"/>
      <c r="K309" s="93"/>
      <c r="L309" s="93"/>
    </row>
    <row r="310" spans="2:12">
      <c r="B310" s="94"/>
      <c r="C310" s="94"/>
      <c r="D310" s="93"/>
      <c r="E310" s="93"/>
      <c r="F310" s="93"/>
      <c r="G310" s="93"/>
      <c r="H310" s="93"/>
      <c r="I310" s="93"/>
      <c r="J310" s="93"/>
      <c r="K310" s="93"/>
      <c r="L310" s="93"/>
    </row>
    <row r="311" spans="2:12">
      <c r="B311" s="94"/>
      <c r="C311" s="94"/>
      <c r="D311" s="93"/>
      <c r="E311" s="93"/>
      <c r="F311" s="93"/>
      <c r="G311" s="93"/>
      <c r="H311" s="93"/>
      <c r="I311" s="93"/>
      <c r="J311" s="93"/>
      <c r="K311" s="93"/>
      <c r="L311" s="93"/>
    </row>
    <row r="312" spans="2:12">
      <c r="B312" s="94"/>
      <c r="C312" s="94"/>
      <c r="D312" s="93"/>
      <c r="E312" s="93"/>
      <c r="F312" s="93"/>
      <c r="G312" s="93"/>
      <c r="H312" s="93"/>
      <c r="I312" s="93"/>
      <c r="J312" s="93"/>
      <c r="K312" s="93"/>
      <c r="L312" s="93"/>
    </row>
    <row r="313" spans="2:12">
      <c r="B313" s="94"/>
      <c r="C313" s="94"/>
      <c r="D313" s="93"/>
      <c r="E313" s="93"/>
      <c r="F313" s="93"/>
      <c r="G313" s="93"/>
      <c r="H313" s="93"/>
      <c r="I313" s="93"/>
      <c r="J313" s="93"/>
      <c r="K313" s="93"/>
      <c r="L313" s="93"/>
    </row>
    <row r="314" spans="2:12">
      <c r="B314" s="94"/>
      <c r="C314" s="94"/>
      <c r="D314" s="93"/>
      <c r="E314" s="93"/>
      <c r="F314" s="93"/>
      <c r="G314" s="93"/>
      <c r="H314" s="93"/>
      <c r="I314" s="93"/>
      <c r="J314" s="93"/>
      <c r="K314" s="93"/>
      <c r="L314" s="93"/>
    </row>
    <row r="315" spans="2:12">
      <c r="B315" s="94"/>
      <c r="C315" s="94"/>
      <c r="D315" s="93"/>
      <c r="E315" s="93"/>
      <c r="F315" s="93"/>
      <c r="G315" s="93"/>
      <c r="H315" s="93"/>
      <c r="I315" s="93"/>
      <c r="J315" s="93"/>
      <c r="K315" s="93"/>
      <c r="L315" s="93"/>
    </row>
    <row r="316" spans="2:12">
      <c r="B316" s="94"/>
      <c r="C316" s="94"/>
      <c r="D316" s="93"/>
      <c r="E316" s="93"/>
      <c r="F316" s="93"/>
      <c r="G316" s="93"/>
      <c r="H316" s="93"/>
      <c r="I316" s="93"/>
      <c r="J316" s="93"/>
      <c r="K316" s="93"/>
      <c r="L316" s="93"/>
    </row>
    <row r="317" spans="2:12">
      <c r="B317" s="94"/>
      <c r="C317" s="94"/>
      <c r="D317" s="93"/>
      <c r="E317" s="93"/>
      <c r="F317" s="93"/>
      <c r="G317" s="93"/>
      <c r="H317" s="93"/>
      <c r="I317" s="93"/>
      <c r="J317" s="93"/>
      <c r="K317" s="93"/>
      <c r="L317" s="93"/>
    </row>
    <row r="318" spans="2:12">
      <c r="B318" s="94"/>
      <c r="C318" s="94"/>
      <c r="D318" s="93"/>
      <c r="E318" s="93"/>
      <c r="F318" s="93"/>
      <c r="G318" s="93"/>
      <c r="H318" s="93"/>
      <c r="I318" s="93"/>
      <c r="J318" s="93"/>
      <c r="K318" s="93"/>
      <c r="L318" s="93"/>
    </row>
    <row r="319" spans="2:12">
      <c r="B319" s="94"/>
      <c r="C319" s="94"/>
      <c r="D319" s="93"/>
      <c r="E319" s="93"/>
      <c r="F319" s="93"/>
      <c r="G319" s="93"/>
      <c r="H319" s="93"/>
      <c r="I319" s="93"/>
      <c r="J319" s="93"/>
      <c r="K319" s="93"/>
      <c r="L319" s="93"/>
    </row>
    <row r="320" spans="2:12">
      <c r="B320" s="94"/>
      <c r="C320" s="94"/>
      <c r="D320" s="93"/>
      <c r="E320" s="93"/>
      <c r="F320" s="93"/>
      <c r="G320" s="93"/>
      <c r="H320" s="93"/>
      <c r="I320" s="93"/>
      <c r="J320" s="93"/>
      <c r="K320" s="93"/>
      <c r="L320" s="93"/>
    </row>
    <row r="321" spans="2:12">
      <c r="B321" s="94"/>
      <c r="C321" s="94"/>
      <c r="D321" s="93"/>
      <c r="E321" s="93"/>
      <c r="F321" s="93"/>
      <c r="G321" s="93"/>
      <c r="H321" s="93"/>
      <c r="I321" s="93"/>
      <c r="J321" s="93"/>
      <c r="K321" s="93"/>
      <c r="L321" s="93"/>
    </row>
    <row r="322" spans="2:12">
      <c r="B322" s="94"/>
      <c r="C322" s="94"/>
      <c r="D322" s="93"/>
      <c r="E322" s="93"/>
      <c r="F322" s="93"/>
      <c r="G322" s="93"/>
      <c r="H322" s="93"/>
      <c r="I322" s="93"/>
      <c r="J322" s="93"/>
      <c r="K322" s="93"/>
      <c r="L322" s="93"/>
    </row>
    <row r="323" spans="2:12">
      <c r="B323" s="94"/>
      <c r="C323" s="94"/>
      <c r="D323" s="93"/>
      <c r="E323" s="93"/>
      <c r="F323" s="93"/>
      <c r="G323" s="93"/>
      <c r="H323" s="93"/>
      <c r="I323" s="93"/>
      <c r="J323" s="93"/>
      <c r="K323" s="93"/>
      <c r="L323" s="93"/>
    </row>
    <row r="324" spans="2:12">
      <c r="B324" s="94"/>
      <c r="C324" s="94"/>
      <c r="D324" s="93"/>
      <c r="E324" s="93"/>
      <c r="F324" s="93"/>
      <c r="G324" s="93"/>
      <c r="H324" s="93"/>
      <c r="I324" s="93"/>
      <c r="J324" s="93"/>
      <c r="K324" s="93"/>
      <c r="L324" s="93"/>
    </row>
    <row r="325" spans="2:12">
      <c r="B325" s="94"/>
      <c r="C325" s="94"/>
      <c r="D325" s="93"/>
      <c r="E325" s="93"/>
      <c r="F325" s="93"/>
      <c r="G325" s="93"/>
      <c r="H325" s="93"/>
      <c r="I325" s="93"/>
      <c r="J325" s="93"/>
      <c r="K325" s="93"/>
      <c r="L325" s="93"/>
    </row>
    <row r="326" spans="2:12">
      <c r="B326" s="94"/>
      <c r="C326" s="94"/>
      <c r="D326" s="93"/>
      <c r="E326" s="93"/>
      <c r="F326" s="93"/>
      <c r="G326" s="93"/>
      <c r="H326" s="93"/>
      <c r="I326" s="93"/>
      <c r="J326" s="93"/>
      <c r="K326" s="93"/>
      <c r="L326" s="93"/>
    </row>
    <row r="327" spans="2:12">
      <c r="B327" s="94"/>
      <c r="C327" s="94"/>
      <c r="D327" s="93"/>
      <c r="E327" s="93"/>
      <c r="F327" s="93"/>
      <c r="G327" s="93"/>
      <c r="H327" s="93"/>
      <c r="I327" s="93"/>
      <c r="J327" s="93"/>
      <c r="K327" s="93"/>
      <c r="L327" s="93"/>
    </row>
    <row r="328" spans="2:12">
      <c r="B328" s="94"/>
      <c r="C328" s="94"/>
      <c r="D328" s="93"/>
      <c r="E328" s="93"/>
      <c r="F328" s="93"/>
      <c r="G328" s="93"/>
      <c r="H328" s="93"/>
      <c r="I328" s="93"/>
      <c r="J328" s="93"/>
      <c r="K328" s="93"/>
      <c r="L328" s="93"/>
    </row>
    <row r="329" spans="2:12">
      <c r="B329" s="94"/>
      <c r="C329" s="94"/>
      <c r="D329" s="93"/>
      <c r="E329" s="93"/>
      <c r="F329" s="93"/>
      <c r="G329" s="93"/>
      <c r="H329" s="93"/>
      <c r="I329" s="93"/>
      <c r="J329" s="93"/>
      <c r="K329" s="93"/>
      <c r="L329" s="93"/>
    </row>
    <row r="330" spans="2:12">
      <c r="B330" s="94"/>
      <c r="C330" s="94"/>
      <c r="D330" s="93"/>
      <c r="E330" s="93"/>
      <c r="F330" s="93"/>
      <c r="G330" s="93"/>
      <c r="H330" s="93"/>
      <c r="I330" s="93"/>
      <c r="J330" s="93"/>
      <c r="K330" s="93"/>
      <c r="L330" s="93"/>
    </row>
    <row r="331" spans="2:12">
      <c r="B331" s="94"/>
      <c r="C331" s="94"/>
      <c r="D331" s="93"/>
      <c r="E331" s="93"/>
      <c r="F331" s="93"/>
      <c r="G331" s="93"/>
      <c r="H331" s="93"/>
      <c r="I331" s="93"/>
      <c r="J331" s="93"/>
      <c r="K331" s="93"/>
      <c r="L331" s="93"/>
    </row>
    <row r="332" spans="2:12">
      <c r="B332" s="94"/>
      <c r="C332" s="94"/>
      <c r="D332" s="93"/>
      <c r="E332" s="93"/>
      <c r="F332" s="93"/>
      <c r="G332" s="93"/>
      <c r="H332" s="93"/>
      <c r="I332" s="93"/>
      <c r="J332" s="93"/>
      <c r="K332" s="93"/>
      <c r="L332" s="93"/>
    </row>
    <row r="333" spans="2:12">
      <c r="B333" s="94"/>
      <c r="C333" s="94"/>
      <c r="D333" s="93"/>
      <c r="E333" s="93"/>
      <c r="F333" s="93"/>
      <c r="G333" s="93"/>
      <c r="H333" s="93"/>
      <c r="I333" s="93"/>
      <c r="J333" s="93"/>
      <c r="K333" s="93"/>
      <c r="L333" s="93"/>
    </row>
    <row r="334" spans="2:12">
      <c r="B334" s="94"/>
      <c r="C334" s="94"/>
      <c r="D334" s="93"/>
      <c r="E334" s="93"/>
      <c r="F334" s="93"/>
      <c r="G334" s="93"/>
      <c r="H334" s="93"/>
      <c r="I334" s="93"/>
      <c r="J334" s="93"/>
      <c r="K334" s="93"/>
      <c r="L334" s="93"/>
    </row>
    <row r="335" spans="2:12">
      <c r="B335" s="94"/>
      <c r="C335" s="94"/>
      <c r="D335" s="93"/>
      <c r="E335" s="93"/>
      <c r="F335" s="93"/>
      <c r="G335" s="93"/>
      <c r="H335" s="93"/>
      <c r="I335" s="93"/>
      <c r="J335" s="93"/>
      <c r="K335" s="93"/>
      <c r="L335" s="93"/>
    </row>
    <row r="336" spans="2:12">
      <c r="B336" s="94"/>
      <c r="C336" s="94"/>
      <c r="D336" s="93"/>
      <c r="E336" s="93"/>
      <c r="F336" s="93"/>
      <c r="G336" s="93"/>
      <c r="H336" s="93"/>
      <c r="I336" s="93"/>
      <c r="J336" s="93"/>
      <c r="K336" s="93"/>
      <c r="L336" s="93"/>
    </row>
    <row r="337" spans="2:12">
      <c r="B337" s="94"/>
      <c r="C337" s="94"/>
      <c r="D337" s="93"/>
      <c r="E337" s="93"/>
      <c r="F337" s="93"/>
      <c r="G337" s="93"/>
      <c r="H337" s="93"/>
      <c r="I337" s="93"/>
      <c r="J337" s="93"/>
      <c r="K337" s="93"/>
      <c r="L337" s="93"/>
    </row>
    <row r="338" spans="2:12">
      <c r="B338" s="94"/>
      <c r="C338" s="94"/>
      <c r="D338" s="93"/>
      <c r="E338" s="93"/>
      <c r="F338" s="93"/>
      <c r="G338" s="93"/>
      <c r="H338" s="93"/>
      <c r="I338" s="93"/>
      <c r="J338" s="93"/>
      <c r="K338" s="93"/>
      <c r="L338" s="93"/>
    </row>
    <row r="339" spans="2:12">
      <c r="B339" s="94"/>
      <c r="C339" s="94"/>
      <c r="D339" s="93"/>
      <c r="E339" s="93"/>
      <c r="F339" s="93"/>
      <c r="G339" s="93"/>
      <c r="H339" s="93"/>
      <c r="I339" s="93"/>
      <c r="J339" s="93"/>
      <c r="K339" s="93"/>
      <c r="L339" s="93"/>
    </row>
    <row r="340" spans="2:12">
      <c r="B340" s="94"/>
      <c r="C340" s="94"/>
      <c r="D340" s="93"/>
      <c r="E340" s="93"/>
      <c r="F340" s="93"/>
      <c r="G340" s="93"/>
      <c r="H340" s="93"/>
      <c r="I340" s="93"/>
      <c r="J340" s="93"/>
      <c r="K340" s="93"/>
      <c r="L340" s="93"/>
    </row>
    <row r="341" spans="2:12">
      <c r="B341" s="94"/>
      <c r="C341" s="94"/>
      <c r="D341" s="93"/>
      <c r="E341" s="93"/>
      <c r="F341" s="93"/>
      <c r="G341" s="93"/>
      <c r="H341" s="93"/>
      <c r="I341" s="93"/>
      <c r="J341" s="93"/>
      <c r="K341" s="93"/>
      <c r="L341" s="93"/>
    </row>
    <row r="342" spans="2:12">
      <c r="B342" s="94"/>
      <c r="C342" s="94"/>
      <c r="D342" s="93"/>
      <c r="E342" s="93"/>
      <c r="F342" s="93"/>
      <c r="G342" s="93"/>
      <c r="H342" s="93"/>
      <c r="I342" s="93"/>
      <c r="J342" s="93"/>
      <c r="K342" s="93"/>
      <c r="L342" s="93"/>
    </row>
    <row r="343" spans="2:12">
      <c r="B343" s="94"/>
      <c r="C343" s="94"/>
      <c r="D343" s="93"/>
      <c r="E343" s="93"/>
      <c r="F343" s="93"/>
      <c r="G343" s="93"/>
      <c r="H343" s="93"/>
      <c r="I343" s="93"/>
      <c r="J343" s="93"/>
      <c r="K343" s="93"/>
      <c r="L343" s="93"/>
    </row>
    <row r="344" spans="2:12">
      <c r="B344" s="94"/>
      <c r="C344" s="94"/>
      <c r="D344" s="93"/>
      <c r="E344" s="93"/>
      <c r="F344" s="93"/>
      <c r="G344" s="93"/>
      <c r="H344" s="93"/>
      <c r="I344" s="93"/>
      <c r="J344" s="93"/>
      <c r="K344" s="93"/>
      <c r="L344" s="93"/>
    </row>
    <row r="345" spans="2:12">
      <c r="B345" s="94"/>
      <c r="C345" s="94"/>
      <c r="D345" s="93"/>
      <c r="E345" s="93"/>
      <c r="F345" s="93"/>
      <c r="G345" s="93"/>
      <c r="H345" s="93"/>
      <c r="I345" s="93"/>
      <c r="J345" s="93"/>
      <c r="K345" s="93"/>
      <c r="L345" s="93"/>
    </row>
    <row r="346" spans="2:12">
      <c r="B346" s="94"/>
      <c r="C346" s="94"/>
      <c r="D346" s="93"/>
      <c r="E346" s="93"/>
      <c r="F346" s="93"/>
      <c r="G346" s="93"/>
      <c r="H346" s="93"/>
      <c r="I346" s="93"/>
      <c r="J346" s="93"/>
      <c r="K346" s="93"/>
      <c r="L346" s="93"/>
    </row>
    <row r="347" spans="2:12">
      <c r="B347" s="94"/>
      <c r="C347" s="94"/>
      <c r="D347" s="93"/>
      <c r="E347" s="93"/>
      <c r="F347" s="93"/>
      <c r="G347" s="93"/>
      <c r="H347" s="93"/>
      <c r="I347" s="93"/>
      <c r="J347" s="93"/>
      <c r="K347" s="93"/>
      <c r="L347" s="93"/>
    </row>
    <row r="348" spans="2:12">
      <c r="B348" s="94"/>
      <c r="C348" s="94"/>
      <c r="D348" s="93"/>
      <c r="E348" s="93"/>
      <c r="F348" s="93"/>
      <c r="G348" s="93"/>
      <c r="H348" s="93"/>
      <c r="I348" s="93"/>
      <c r="J348" s="93"/>
      <c r="K348" s="93"/>
      <c r="L348" s="93"/>
    </row>
    <row r="349" spans="2:12">
      <c r="B349" s="94"/>
      <c r="C349" s="94"/>
      <c r="D349" s="93"/>
      <c r="E349" s="93"/>
      <c r="F349" s="93"/>
      <c r="G349" s="93"/>
      <c r="H349" s="93"/>
      <c r="I349" s="93"/>
      <c r="J349" s="93"/>
      <c r="K349" s="93"/>
      <c r="L349" s="93"/>
    </row>
    <row r="350" spans="2:12">
      <c r="B350" s="94"/>
      <c r="C350" s="94"/>
      <c r="D350" s="93"/>
      <c r="E350" s="93"/>
      <c r="F350" s="93"/>
      <c r="G350" s="93"/>
      <c r="H350" s="93"/>
      <c r="I350" s="93"/>
      <c r="J350" s="93"/>
      <c r="K350" s="93"/>
      <c r="L350" s="93"/>
    </row>
    <row r="351" spans="2:12">
      <c r="B351" s="94"/>
      <c r="C351" s="94"/>
      <c r="D351" s="93"/>
      <c r="E351" s="93"/>
      <c r="F351" s="93"/>
      <c r="G351" s="93"/>
      <c r="H351" s="93"/>
      <c r="I351" s="93"/>
      <c r="J351" s="93"/>
      <c r="K351" s="93"/>
      <c r="L351" s="93"/>
    </row>
    <row r="352" spans="2:12">
      <c r="B352" s="94"/>
      <c r="C352" s="94"/>
      <c r="D352" s="93"/>
      <c r="E352" s="93"/>
      <c r="F352" s="93"/>
      <c r="G352" s="93"/>
      <c r="H352" s="93"/>
      <c r="I352" s="93"/>
      <c r="J352" s="93"/>
      <c r="K352" s="93"/>
      <c r="L352" s="93"/>
    </row>
    <row r="353" spans="2:12">
      <c r="B353" s="94"/>
      <c r="C353" s="94"/>
      <c r="D353" s="93"/>
      <c r="E353" s="93"/>
      <c r="F353" s="93"/>
      <c r="G353" s="93"/>
      <c r="H353" s="93"/>
      <c r="I353" s="93"/>
      <c r="J353" s="93"/>
      <c r="K353" s="93"/>
      <c r="L353" s="93"/>
    </row>
    <row r="354" spans="2:12">
      <c r="B354" s="94"/>
      <c r="C354" s="94"/>
      <c r="D354" s="93"/>
      <c r="E354" s="93"/>
      <c r="F354" s="93"/>
      <c r="G354" s="93"/>
      <c r="H354" s="93"/>
      <c r="I354" s="93"/>
      <c r="J354" s="93"/>
      <c r="K354" s="93"/>
      <c r="L354" s="93"/>
    </row>
    <row r="355" spans="2:12">
      <c r="B355" s="94"/>
      <c r="C355" s="94"/>
      <c r="D355" s="93"/>
      <c r="E355" s="93"/>
      <c r="F355" s="93"/>
      <c r="G355" s="93"/>
      <c r="H355" s="93"/>
      <c r="I355" s="93"/>
      <c r="J355" s="93"/>
      <c r="K355" s="93"/>
      <c r="L355" s="93"/>
    </row>
    <row r="356" spans="2:12">
      <c r="B356" s="94"/>
      <c r="C356" s="94"/>
      <c r="D356" s="93"/>
      <c r="E356" s="93"/>
      <c r="F356" s="93"/>
      <c r="G356" s="93"/>
      <c r="H356" s="93"/>
      <c r="I356" s="93"/>
      <c r="J356" s="93"/>
      <c r="K356" s="93"/>
      <c r="L356" s="93"/>
    </row>
    <row r="357" spans="2:12">
      <c r="B357" s="94"/>
      <c r="C357" s="94"/>
      <c r="D357" s="93"/>
      <c r="E357" s="93"/>
      <c r="F357" s="93"/>
      <c r="G357" s="93"/>
      <c r="H357" s="93"/>
      <c r="I357" s="93"/>
      <c r="J357" s="93"/>
      <c r="K357" s="93"/>
      <c r="L357" s="93"/>
    </row>
    <row r="358" spans="2:12">
      <c r="B358" s="94"/>
      <c r="C358" s="94"/>
      <c r="D358" s="93"/>
      <c r="E358" s="93"/>
      <c r="F358" s="93"/>
      <c r="G358" s="93"/>
      <c r="H358" s="93"/>
      <c r="I358" s="93"/>
      <c r="J358" s="93"/>
      <c r="K358" s="93"/>
      <c r="L358" s="93"/>
    </row>
    <row r="359" spans="2:12">
      <c r="B359" s="94"/>
      <c r="C359" s="94"/>
      <c r="D359" s="93"/>
      <c r="E359" s="93"/>
      <c r="F359" s="93"/>
      <c r="G359" s="93"/>
      <c r="H359" s="93"/>
      <c r="I359" s="93"/>
      <c r="J359" s="93"/>
      <c r="K359" s="93"/>
      <c r="L359" s="93"/>
    </row>
    <row r="360" spans="2:12">
      <c r="B360" s="94"/>
      <c r="C360" s="94"/>
      <c r="D360" s="93"/>
      <c r="E360" s="93"/>
      <c r="F360" s="93"/>
      <c r="G360" s="93"/>
      <c r="H360" s="93"/>
      <c r="I360" s="93"/>
      <c r="J360" s="93"/>
      <c r="K360" s="93"/>
      <c r="L360" s="93"/>
    </row>
    <row r="361" spans="2:12">
      <c r="B361" s="94"/>
      <c r="C361" s="94"/>
      <c r="D361" s="93"/>
      <c r="E361" s="93"/>
      <c r="F361" s="93"/>
      <c r="G361" s="93"/>
      <c r="H361" s="93"/>
      <c r="I361" s="93"/>
      <c r="J361" s="93"/>
      <c r="K361" s="93"/>
      <c r="L361" s="93"/>
    </row>
    <row r="362" spans="2:12">
      <c r="B362" s="94"/>
      <c r="C362" s="94"/>
      <c r="D362" s="93"/>
      <c r="E362" s="93"/>
      <c r="F362" s="93"/>
      <c r="G362" s="93"/>
      <c r="H362" s="93"/>
      <c r="I362" s="93"/>
      <c r="J362" s="93"/>
      <c r="K362" s="93"/>
      <c r="L362" s="93"/>
    </row>
    <row r="363" spans="2:12">
      <c r="B363" s="94"/>
      <c r="C363" s="94"/>
      <c r="D363" s="93"/>
      <c r="E363" s="93"/>
      <c r="F363" s="93"/>
      <c r="G363" s="93"/>
      <c r="H363" s="93"/>
      <c r="I363" s="93"/>
      <c r="J363" s="93"/>
      <c r="K363" s="93"/>
      <c r="L363" s="93"/>
    </row>
    <row r="364" spans="2:12">
      <c r="B364" s="94"/>
      <c r="C364" s="94"/>
      <c r="D364" s="93"/>
      <c r="E364" s="93"/>
      <c r="F364" s="93"/>
      <c r="G364" s="93"/>
      <c r="H364" s="93"/>
      <c r="I364" s="93"/>
      <c r="J364" s="93"/>
      <c r="K364" s="93"/>
      <c r="L364" s="93"/>
    </row>
    <row r="365" spans="2:12">
      <c r="B365" s="94"/>
      <c r="C365" s="94"/>
      <c r="D365" s="93"/>
      <c r="E365" s="93"/>
      <c r="F365" s="93"/>
      <c r="G365" s="93"/>
      <c r="H365" s="93"/>
      <c r="I365" s="93"/>
      <c r="J365" s="93"/>
      <c r="K365" s="93"/>
      <c r="L365" s="93"/>
    </row>
    <row r="366" spans="2:12">
      <c r="B366" s="94"/>
      <c r="C366" s="94"/>
      <c r="D366" s="93"/>
      <c r="E366" s="93"/>
      <c r="F366" s="93"/>
      <c r="G366" s="93"/>
      <c r="H366" s="93"/>
      <c r="I366" s="93"/>
      <c r="J366" s="93"/>
      <c r="K366" s="93"/>
      <c r="L366" s="93"/>
    </row>
    <row r="367" spans="2:12">
      <c r="B367" s="94"/>
      <c r="C367" s="94"/>
      <c r="D367" s="93"/>
      <c r="E367" s="93"/>
      <c r="F367" s="93"/>
      <c r="G367" s="93"/>
      <c r="H367" s="93"/>
      <c r="I367" s="93"/>
      <c r="J367" s="93"/>
      <c r="K367" s="93"/>
      <c r="L367" s="93"/>
    </row>
    <row r="368" spans="2:12">
      <c r="B368" s="94"/>
      <c r="C368" s="94"/>
      <c r="D368" s="93"/>
      <c r="E368" s="93"/>
      <c r="F368" s="93"/>
      <c r="G368" s="93"/>
      <c r="H368" s="93"/>
      <c r="I368" s="93"/>
      <c r="J368" s="93"/>
      <c r="K368" s="93"/>
      <c r="L368" s="93"/>
    </row>
    <row r="369" spans="2:12">
      <c r="B369" s="94"/>
      <c r="C369" s="94"/>
      <c r="D369" s="93"/>
      <c r="E369" s="93"/>
      <c r="F369" s="93"/>
      <c r="G369" s="93"/>
      <c r="H369" s="93"/>
      <c r="I369" s="93"/>
      <c r="J369" s="93"/>
      <c r="K369" s="93"/>
      <c r="L369" s="93"/>
    </row>
    <row r="370" spans="2:12">
      <c r="B370" s="94"/>
      <c r="C370" s="94"/>
      <c r="D370" s="93"/>
      <c r="E370" s="93"/>
      <c r="F370" s="93"/>
      <c r="G370" s="93"/>
      <c r="H370" s="93"/>
      <c r="I370" s="93"/>
      <c r="J370" s="93"/>
      <c r="K370" s="93"/>
      <c r="L370" s="93"/>
    </row>
    <row r="371" spans="2:12">
      <c r="B371" s="94"/>
      <c r="C371" s="94"/>
      <c r="D371" s="93"/>
      <c r="E371" s="93"/>
      <c r="F371" s="93"/>
      <c r="G371" s="93"/>
      <c r="H371" s="93"/>
      <c r="I371" s="93"/>
      <c r="J371" s="93"/>
      <c r="K371" s="93"/>
      <c r="L371" s="93"/>
    </row>
    <row r="372" spans="2:12">
      <c r="B372" s="94"/>
      <c r="C372" s="94"/>
      <c r="D372" s="93"/>
      <c r="E372" s="93"/>
      <c r="F372" s="93"/>
      <c r="G372" s="93"/>
      <c r="H372" s="93"/>
      <c r="I372" s="93"/>
      <c r="J372" s="93"/>
      <c r="K372" s="93"/>
      <c r="L372" s="93"/>
    </row>
    <row r="373" spans="2:12">
      <c r="B373" s="94"/>
      <c r="C373" s="94"/>
      <c r="D373" s="93"/>
      <c r="E373" s="93"/>
      <c r="F373" s="93"/>
      <c r="G373" s="93"/>
      <c r="H373" s="93"/>
      <c r="I373" s="93"/>
      <c r="J373" s="93"/>
      <c r="K373" s="93"/>
      <c r="L373" s="93"/>
    </row>
    <row r="374" spans="2:12">
      <c r="B374" s="94"/>
      <c r="C374" s="94"/>
      <c r="D374" s="93"/>
      <c r="E374" s="93"/>
      <c r="F374" s="93"/>
      <c r="G374" s="93"/>
      <c r="H374" s="93"/>
      <c r="I374" s="93"/>
      <c r="J374" s="93"/>
      <c r="K374" s="93"/>
      <c r="L374" s="93"/>
    </row>
    <row r="375" spans="2:12">
      <c r="B375" s="94"/>
      <c r="C375" s="94"/>
      <c r="D375" s="93"/>
      <c r="E375" s="93"/>
      <c r="F375" s="93"/>
      <c r="G375" s="93"/>
      <c r="H375" s="93"/>
      <c r="I375" s="93"/>
      <c r="J375" s="93"/>
      <c r="K375" s="93"/>
      <c r="L375" s="93"/>
    </row>
    <row r="376" spans="2:12">
      <c r="B376" s="94"/>
      <c r="C376" s="94"/>
      <c r="D376" s="93"/>
      <c r="E376" s="93"/>
      <c r="F376" s="93"/>
      <c r="G376" s="93"/>
      <c r="H376" s="93"/>
      <c r="I376" s="93"/>
      <c r="J376" s="93"/>
      <c r="K376" s="93"/>
      <c r="L376" s="93"/>
    </row>
    <row r="377" spans="2:12">
      <c r="B377" s="94"/>
      <c r="C377" s="94"/>
      <c r="D377" s="93"/>
      <c r="E377" s="93"/>
      <c r="F377" s="93"/>
      <c r="G377" s="93"/>
      <c r="H377" s="93"/>
      <c r="I377" s="93"/>
      <c r="J377" s="93"/>
      <c r="K377" s="93"/>
      <c r="L377" s="93"/>
    </row>
    <row r="378" spans="2:12">
      <c r="B378" s="94"/>
      <c r="C378" s="94"/>
      <c r="D378" s="93"/>
      <c r="E378" s="93"/>
      <c r="F378" s="93"/>
      <c r="G378" s="93"/>
      <c r="H378" s="93"/>
      <c r="I378" s="93"/>
      <c r="J378" s="93"/>
      <c r="K378" s="93"/>
      <c r="L378" s="93"/>
    </row>
    <row r="379" spans="2:12">
      <c r="B379" s="94"/>
      <c r="C379" s="94"/>
      <c r="D379" s="93"/>
      <c r="E379" s="93"/>
      <c r="F379" s="93"/>
      <c r="G379" s="93"/>
      <c r="H379" s="93"/>
      <c r="I379" s="93"/>
      <c r="J379" s="93"/>
      <c r="K379" s="93"/>
      <c r="L379" s="93"/>
    </row>
    <row r="380" spans="2:12">
      <c r="B380" s="94"/>
      <c r="C380" s="94"/>
      <c r="D380" s="93"/>
      <c r="E380" s="93"/>
      <c r="F380" s="93"/>
      <c r="G380" s="93"/>
      <c r="H380" s="93"/>
      <c r="I380" s="93"/>
      <c r="J380" s="93"/>
      <c r="K380" s="93"/>
      <c r="L380" s="93"/>
    </row>
    <row r="381" spans="2:12">
      <c r="B381" s="94"/>
      <c r="C381" s="94"/>
      <c r="D381" s="93"/>
      <c r="E381" s="93"/>
      <c r="F381" s="93"/>
      <c r="G381" s="93"/>
      <c r="H381" s="93"/>
      <c r="I381" s="93"/>
      <c r="J381" s="93"/>
      <c r="K381" s="93"/>
      <c r="L381" s="93"/>
    </row>
    <row r="382" spans="2:12">
      <c r="B382" s="94"/>
      <c r="C382" s="94"/>
      <c r="D382" s="93"/>
      <c r="E382" s="93"/>
      <c r="F382" s="93"/>
      <c r="G382" s="93"/>
      <c r="H382" s="93"/>
      <c r="I382" s="93"/>
      <c r="J382" s="93"/>
      <c r="K382" s="93"/>
      <c r="L382" s="93"/>
    </row>
    <row r="383" spans="2:12">
      <c r="B383" s="94"/>
      <c r="C383" s="94"/>
      <c r="D383" s="93"/>
      <c r="E383" s="93"/>
      <c r="F383" s="93"/>
      <c r="G383" s="93"/>
      <c r="H383" s="93"/>
      <c r="I383" s="93"/>
      <c r="J383" s="93"/>
      <c r="K383" s="93"/>
      <c r="L383" s="93"/>
    </row>
    <row r="384" spans="2:12">
      <c r="B384" s="94"/>
      <c r="C384" s="94"/>
      <c r="D384" s="93"/>
      <c r="E384" s="93"/>
      <c r="F384" s="93"/>
      <c r="G384" s="93"/>
      <c r="H384" s="93"/>
      <c r="I384" s="93"/>
      <c r="J384" s="93"/>
      <c r="K384" s="93"/>
      <c r="L384" s="93"/>
    </row>
    <row r="385" spans="2:12">
      <c r="B385" s="94"/>
      <c r="C385" s="94"/>
      <c r="D385" s="93"/>
      <c r="E385" s="93"/>
      <c r="F385" s="93"/>
      <c r="G385" s="93"/>
      <c r="H385" s="93"/>
      <c r="I385" s="93"/>
      <c r="J385" s="93"/>
      <c r="K385" s="93"/>
      <c r="L385" s="93"/>
    </row>
    <row r="386" spans="2:12">
      <c r="B386" s="94"/>
      <c r="C386" s="94"/>
      <c r="D386" s="93"/>
      <c r="E386" s="93"/>
      <c r="F386" s="93"/>
      <c r="G386" s="93"/>
      <c r="H386" s="93"/>
      <c r="I386" s="93"/>
      <c r="J386" s="93"/>
      <c r="K386" s="93"/>
      <c r="L386" s="93"/>
    </row>
    <row r="387" spans="2:12">
      <c r="B387" s="94"/>
      <c r="C387" s="94"/>
      <c r="D387" s="93"/>
      <c r="E387" s="93"/>
      <c r="F387" s="93"/>
      <c r="G387" s="93"/>
      <c r="H387" s="93"/>
      <c r="I387" s="93"/>
      <c r="J387" s="93"/>
      <c r="K387" s="93"/>
      <c r="L387" s="93"/>
    </row>
    <row r="388" spans="2:12">
      <c r="B388" s="94"/>
      <c r="C388" s="94"/>
      <c r="D388" s="93"/>
      <c r="E388" s="93"/>
      <c r="F388" s="93"/>
      <c r="G388" s="93"/>
      <c r="H388" s="93"/>
      <c r="I388" s="93"/>
      <c r="J388" s="93"/>
      <c r="K388" s="93"/>
      <c r="L388" s="93"/>
    </row>
    <row r="389" spans="2:12">
      <c r="B389" s="94"/>
      <c r="C389" s="94"/>
      <c r="D389" s="93"/>
      <c r="E389" s="93"/>
      <c r="F389" s="93"/>
      <c r="G389" s="93"/>
      <c r="H389" s="93"/>
      <c r="I389" s="93"/>
      <c r="J389" s="93"/>
      <c r="K389" s="93"/>
      <c r="L389" s="93"/>
    </row>
    <row r="390" spans="2:12">
      <c r="B390" s="94"/>
      <c r="C390" s="94"/>
      <c r="D390" s="93"/>
      <c r="E390" s="93"/>
      <c r="F390" s="93"/>
      <c r="G390" s="93"/>
      <c r="H390" s="93"/>
      <c r="I390" s="93"/>
      <c r="J390" s="93"/>
      <c r="K390" s="93"/>
      <c r="L390" s="93"/>
    </row>
    <row r="391" spans="2:12">
      <c r="B391" s="94"/>
      <c r="C391" s="94"/>
      <c r="D391" s="93"/>
      <c r="E391" s="93"/>
      <c r="F391" s="93"/>
      <c r="G391" s="93"/>
      <c r="H391" s="93"/>
      <c r="I391" s="93"/>
      <c r="J391" s="93"/>
      <c r="K391" s="93"/>
      <c r="L391" s="93"/>
    </row>
    <row r="392" spans="2:12">
      <c r="B392" s="94"/>
      <c r="C392" s="94"/>
      <c r="D392" s="93"/>
      <c r="E392" s="93"/>
      <c r="F392" s="93"/>
      <c r="G392" s="93"/>
      <c r="H392" s="93"/>
      <c r="I392" s="93"/>
      <c r="J392" s="93"/>
      <c r="K392" s="93"/>
      <c r="L392" s="93"/>
    </row>
    <row r="393" spans="2:12">
      <c r="B393" s="94"/>
      <c r="C393" s="94"/>
      <c r="D393" s="93"/>
      <c r="E393" s="93"/>
      <c r="F393" s="93"/>
      <c r="G393" s="93"/>
      <c r="H393" s="93"/>
      <c r="I393" s="93"/>
      <c r="J393" s="93"/>
      <c r="K393" s="93"/>
      <c r="L393" s="93"/>
    </row>
    <row r="394" spans="2:12">
      <c r="B394" s="94"/>
      <c r="C394" s="94"/>
      <c r="D394" s="93"/>
      <c r="E394" s="93"/>
      <c r="F394" s="93"/>
      <c r="G394" s="93"/>
      <c r="H394" s="93"/>
      <c r="I394" s="93"/>
      <c r="J394" s="93"/>
      <c r="K394" s="93"/>
      <c r="L394" s="93"/>
    </row>
    <row r="395" spans="2:12">
      <c r="B395" s="94"/>
      <c r="C395" s="94"/>
      <c r="D395" s="93"/>
      <c r="E395" s="93"/>
      <c r="F395" s="93"/>
      <c r="G395" s="93"/>
      <c r="H395" s="93"/>
      <c r="I395" s="93"/>
      <c r="J395" s="93"/>
      <c r="K395" s="93"/>
      <c r="L395" s="93"/>
    </row>
    <row r="396" spans="2:12">
      <c r="B396" s="94"/>
      <c r="C396" s="94"/>
      <c r="D396" s="93"/>
      <c r="E396" s="93"/>
      <c r="F396" s="93"/>
      <c r="G396" s="93"/>
      <c r="H396" s="93"/>
      <c r="I396" s="93"/>
      <c r="J396" s="93"/>
      <c r="K396" s="93"/>
      <c r="L396" s="93"/>
    </row>
    <row r="397" spans="2:12">
      <c r="B397" s="94"/>
      <c r="C397" s="94"/>
      <c r="D397" s="93"/>
      <c r="E397" s="93"/>
      <c r="F397" s="93"/>
      <c r="G397" s="93"/>
      <c r="H397" s="93"/>
      <c r="I397" s="93"/>
      <c r="J397" s="93"/>
      <c r="K397" s="93"/>
      <c r="L397" s="93"/>
    </row>
    <row r="398" spans="2:12">
      <c r="B398" s="94"/>
      <c r="C398" s="94"/>
      <c r="D398" s="93"/>
      <c r="E398" s="93"/>
      <c r="F398" s="93"/>
      <c r="G398" s="93"/>
      <c r="H398" s="93"/>
      <c r="I398" s="93"/>
      <c r="J398" s="93"/>
      <c r="K398" s="93"/>
      <c r="L398" s="93"/>
    </row>
    <row r="399" spans="2:12">
      <c r="B399" s="94"/>
      <c r="C399" s="94"/>
      <c r="D399" s="93"/>
      <c r="E399" s="93"/>
      <c r="F399" s="93"/>
      <c r="G399" s="93"/>
      <c r="H399" s="93"/>
      <c r="I399" s="93"/>
      <c r="J399" s="93"/>
      <c r="K399" s="93"/>
      <c r="L399" s="93"/>
    </row>
    <row r="400" spans="2:12">
      <c r="B400" s="94"/>
      <c r="C400" s="94"/>
      <c r="D400" s="93"/>
      <c r="E400" s="93"/>
      <c r="F400" s="93"/>
      <c r="G400" s="93"/>
      <c r="H400" s="93"/>
      <c r="I400" s="93"/>
      <c r="J400" s="93"/>
      <c r="K400" s="93"/>
      <c r="L400" s="93"/>
    </row>
    <row r="401" spans="2:12">
      <c r="B401" s="94"/>
      <c r="C401" s="94"/>
      <c r="D401" s="93"/>
      <c r="E401" s="93"/>
      <c r="F401" s="93"/>
      <c r="G401" s="93"/>
      <c r="H401" s="93"/>
      <c r="I401" s="93"/>
      <c r="J401" s="93"/>
      <c r="K401" s="93"/>
      <c r="L401" s="93"/>
    </row>
    <row r="402" spans="2:12">
      <c r="B402" s="94"/>
      <c r="C402" s="94"/>
      <c r="D402" s="93"/>
      <c r="E402" s="93"/>
      <c r="F402" s="93"/>
      <c r="G402" s="93"/>
      <c r="H402" s="93"/>
      <c r="I402" s="93"/>
      <c r="J402" s="93"/>
      <c r="K402" s="93"/>
      <c r="L402" s="93"/>
    </row>
    <row r="403" spans="2:12">
      <c r="B403" s="94"/>
      <c r="C403" s="94"/>
      <c r="D403" s="93"/>
      <c r="E403" s="93"/>
      <c r="F403" s="93"/>
      <c r="G403" s="93"/>
      <c r="H403" s="93"/>
      <c r="I403" s="93"/>
      <c r="J403" s="93"/>
      <c r="K403" s="93"/>
      <c r="L403" s="93"/>
    </row>
    <row r="404" spans="2:12">
      <c r="B404" s="94"/>
      <c r="C404" s="94"/>
      <c r="D404" s="93"/>
      <c r="E404" s="93"/>
      <c r="F404" s="93"/>
      <c r="G404" s="93"/>
      <c r="H404" s="93"/>
      <c r="I404" s="93"/>
      <c r="J404" s="93"/>
      <c r="K404" s="93"/>
      <c r="L404" s="93"/>
    </row>
    <row r="405" spans="2:12">
      <c r="B405" s="94"/>
      <c r="C405" s="94"/>
      <c r="D405" s="93"/>
      <c r="E405" s="93"/>
      <c r="F405" s="93"/>
      <c r="G405" s="93"/>
      <c r="H405" s="93"/>
      <c r="I405" s="93"/>
      <c r="J405" s="93"/>
      <c r="K405" s="93"/>
      <c r="L405" s="93"/>
    </row>
    <row r="406" spans="2:12">
      <c r="B406" s="94"/>
      <c r="C406" s="94"/>
      <c r="D406" s="93"/>
      <c r="E406" s="93"/>
      <c r="F406" s="93"/>
      <c r="G406" s="93"/>
      <c r="H406" s="93"/>
      <c r="I406" s="93"/>
      <c r="J406" s="93"/>
      <c r="K406" s="93"/>
      <c r="L406" s="93"/>
    </row>
    <row r="407" spans="2:12">
      <c r="B407" s="94"/>
      <c r="C407" s="94"/>
      <c r="D407" s="93"/>
      <c r="E407" s="93"/>
      <c r="F407" s="93"/>
      <c r="G407" s="93"/>
      <c r="H407" s="93"/>
      <c r="I407" s="93"/>
      <c r="J407" s="93"/>
      <c r="K407" s="93"/>
      <c r="L407" s="93"/>
    </row>
    <row r="408" spans="2:12">
      <c r="B408" s="94"/>
      <c r="C408" s="94"/>
      <c r="D408" s="93"/>
      <c r="E408" s="93"/>
      <c r="F408" s="93"/>
      <c r="G408" s="93"/>
      <c r="H408" s="93"/>
      <c r="I408" s="93"/>
      <c r="J408" s="93"/>
      <c r="K408" s="93"/>
      <c r="L408" s="93"/>
    </row>
    <row r="409" spans="2:12">
      <c r="B409" s="94"/>
      <c r="C409" s="94"/>
      <c r="D409" s="93"/>
      <c r="E409" s="93"/>
      <c r="F409" s="93"/>
      <c r="G409" s="93"/>
      <c r="H409" s="93"/>
      <c r="I409" s="93"/>
      <c r="J409" s="93"/>
      <c r="K409" s="93"/>
      <c r="L409" s="93"/>
    </row>
    <row r="410" spans="2:12">
      <c r="B410" s="94"/>
      <c r="C410" s="94"/>
      <c r="D410" s="93"/>
      <c r="E410" s="93"/>
      <c r="F410" s="93"/>
      <c r="G410" s="93"/>
      <c r="H410" s="93"/>
      <c r="I410" s="93"/>
      <c r="J410" s="93"/>
      <c r="K410" s="93"/>
      <c r="L410" s="93"/>
    </row>
    <row r="411" spans="2:12">
      <c r="B411" s="94"/>
      <c r="C411" s="94"/>
      <c r="D411" s="93"/>
      <c r="E411" s="93"/>
      <c r="F411" s="93"/>
      <c r="G411" s="93"/>
      <c r="H411" s="93"/>
      <c r="I411" s="93"/>
      <c r="J411" s="93"/>
      <c r="K411" s="93"/>
      <c r="L411" s="93"/>
    </row>
    <row r="412" spans="2:12">
      <c r="B412" s="94"/>
      <c r="C412" s="94"/>
      <c r="D412" s="93"/>
      <c r="E412" s="93"/>
      <c r="F412" s="93"/>
      <c r="G412" s="93"/>
      <c r="H412" s="93"/>
      <c r="I412" s="93"/>
      <c r="J412" s="93"/>
      <c r="K412" s="93"/>
      <c r="L412" s="93"/>
    </row>
    <row r="413" spans="2:12">
      <c r="B413" s="94"/>
      <c r="C413" s="94"/>
      <c r="D413" s="93"/>
      <c r="E413" s="93"/>
      <c r="F413" s="93"/>
      <c r="G413" s="93"/>
      <c r="H413" s="93"/>
      <c r="I413" s="93"/>
      <c r="J413" s="93"/>
      <c r="K413" s="93"/>
      <c r="L413" s="93"/>
    </row>
    <row r="414" spans="2:12">
      <c r="B414" s="94"/>
      <c r="C414" s="94"/>
      <c r="D414" s="93"/>
      <c r="E414" s="93"/>
      <c r="F414" s="93"/>
      <c r="G414" s="93"/>
      <c r="H414" s="93"/>
      <c r="I414" s="93"/>
      <c r="J414" s="93"/>
      <c r="K414" s="93"/>
      <c r="L414" s="93"/>
    </row>
    <row r="415" spans="2:12">
      <c r="B415" s="94"/>
      <c r="C415" s="94"/>
      <c r="D415" s="93"/>
      <c r="E415" s="93"/>
      <c r="F415" s="93"/>
      <c r="G415" s="93"/>
      <c r="H415" s="93"/>
      <c r="I415" s="93"/>
      <c r="J415" s="93"/>
      <c r="K415" s="93"/>
      <c r="L415" s="93"/>
    </row>
    <row r="416" spans="2:12">
      <c r="B416" s="94"/>
      <c r="C416" s="94"/>
      <c r="D416" s="93"/>
      <c r="E416" s="93"/>
      <c r="F416" s="93"/>
      <c r="G416" s="93"/>
      <c r="H416" s="93"/>
      <c r="I416" s="93"/>
      <c r="J416" s="93"/>
      <c r="K416" s="93"/>
      <c r="L416" s="93"/>
    </row>
    <row r="417" spans="2:12">
      <c r="B417" s="94"/>
      <c r="C417" s="94"/>
      <c r="D417" s="93"/>
      <c r="E417" s="93"/>
      <c r="F417" s="93"/>
      <c r="G417" s="93"/>
      <c r="H417" s="93"/>
      <c r="I417" s="93"/>
      <c r="J417" s="93"/>
      <c r="K417" s="93"/>
      <c r="L417" s="93"/>
    </row>
    <row r="418" spans="2:12">
      <c r="B418" s="94"/>
      <c r="C418" s="94"/>
      <c r="D418" s="93"/>
      <c r="E418" s="93"/>
      <c r="F418" s="93"/>
      <c r="G418" s="93"/>
      <c r="H418" s="93"/>
      <c r="I418" s="93"/>
      <c r="J418" s="93"/>
      <c r="K418" s="93"/>
      <c r="L418" s="93"/>
    </row>
    <row r="419" spans="2:12">
      <c r="B419" s="94"/>
      <c r="C419" s="94"/>
      <c r="D419" s="93"/>
      <c r="E419" s="93"/>
      <c r="F419" s="93"/>
      <c r="G419" s="93"/>
      <c r="H419" s="93"/>
      <c r="I419" s="93"/>
      <c r="J419" s="93"/>
      <c r="K419" s="93"/>
      <c r="L419" s="93"/>
    </row>
    <row r="420" spans="2:12">
      <c r="B420" s="94"/>
      <c r="C420" s="94"/>
      <c r="D420" s="93"/>
      <c r="E420" s="93"/>
      <c r="F420" s="93"/>
      <c r="G420" s="93"/>
      <c r="H420" s="93"/>
      <c r="I420" s="93"/>
      <c r="J420" s="93"/>
      <c r="K420" s="93"/>
      <c r="L420" s="93"/>
    </row>
    <row r="421" spans="2:12">
      <c r="B421" s="94"/>
      <c r="C421" s="94"/>
      <c r="D421" s="93"/>
      <c r="E421" s="93"/>
      <c r="F421" s="93"/>
      <c r="G421" s="93"/>
      <c r="H421" s="93"/>
      <c r="I421" s="93"/>
      <c r="J421" s="93"/>
      <c r="K421" s="93"/>
      <c r="L421" s="93"/>
    </row>
    <row r="422" spans="2:12">
      <c r="B422" s="94"/>
      <c r="C422" s="94"/>
      <c r="D422" s="93"/>
      <c r="E422" s="93"/>
      <c r="F422" s="93"/>
      <c r="G422" s="93"/>
      <c r="H422" s="93"/>
      <c r="I422" s="93"/>
      <c r="J422" s="93"/>
      <c r="K422" s="93"/>
      <c r="L422" s="93"/>
    </row>
    <row r="423" spans="2:12">
      <c r="B423" s="94"/>
      <c r="C423" s="94"/>
      <c r="D423" s="93"/>
      <c r="E423" s="93"/>
      <c r="F423" s="93"/>
      <c r="G423" s="93"/>
      <c r="H423" s="93"/>
      <c r="I423" s="93"/>
      <c r="J423" s="93"/>
      <c r="K423" s="93"/>
      <c r="L423" s="93"/>
    </row>
    <row r="424" spans="2:12">
      <c r="B424" s="94"/>
      <c r="C424" s="94"/>
      <c r="D424" s="93"/>
      <c r="E424" s="93"/>
      <c r="F424" s="93"/>
      <c r="G424" s="93"/>
      <c r="H424" s="93"/>
      <c r="I424" s="93"/>
      <c r="J424" s="93"/>
      <c r="K424" s="93"/>
      <c r="L424" s="93"/>
    </row>
    <row r="425" spans="2:12">
      <c r="B425" s="94"/>
      <c r="C425" s="94"/>
      <c r="D425" s="93"/>
      <c r="E425" s="93"/>
      <c r="F425" s="93"/>
      <c r="G425" s="93"/>
      <c r="H425" s="93"/>
      <c r="I425" s="93"/>
      <c r="J425" s="93"/>
      <c r="K425" s="93"/>
      <c r="L425" s="93"/>
    </row>
    <row r="426" spans="2:12">
      <c r="B426" s="94"/>
      <c r="C426" s="94"/>
      <c r="D426" s="93"/>
      <c r="E426" s="93"/>
      <c r="F426" s="93"/>
      <c r="G426" s="93"/>
      <c r="H426" s="93"/>
      <c r="I426" s="93"/>
      <c r="J426" s="93"/>
      <c r="K426" s="93"/>
      <c r="L426" s="93"/>
    </row>
    <row r="427" spans="2:12">
      <c r="B427" s="94"/>
      <c r="C427" s="94"/>
      <c r="D427" s="93"/>
      <c r="E427" s="93"/>
      <c r="F427" s="93"/>
      <c r="G427" s="93"/>
      <c r="H427" s="93"/>
      <c r="I427" s="93"/>
      <c r="J427" s="93"/>
      <c r="K427" s="93"/>
      <c r="L427" s="93"/>
    </row>
    <row r="428" spans="2:12">
      <c r="B428" s="94"/>
      <c r="C428" s="94"/>
      <c r="D428" s="93"/>
      <c r="E428" s="93"/>
      <c r="F428" s="93"/>
      <c r="G428" s="93"/>
      <c r="H428" s="93"/>
      <c r="I428" s="93"/>
      <c r="J428" s="93"/>
      <c r="K428" s="93"/>
      <c r="L428" s="93"/>
    </row>
    <row r="429" spans="2:12">
      <c r="B429" s="94"/>
      <c r="C429" s="94"/>
      <c r="D429" s="93"/>
      <c r="E429" s="93"/>
      <c r="F429" s="93"/>
      <c r="G429" s="93"/>
      <c r="H429" s="93"/>
      <c r="I429" s="93"/>
      <c r="J429" s="93"/>
      <c r="K429" s="93"/>
      <c r="L429" s="93"/>
    </row>
    <row r="430" spans="2:12">
      <c r="B430" s="94"/>
      <c r="C430" s="94"/>
      <c r="D430" s="93"/>
      <c r="E430" s="93"/>
      <c r="F430" s="93"/>
      <c r="G430" s="93"/>
      <c r="H430" s="93"/>
      <c r="I430" s="93"/>
      <c r="J430" s="93"/>
      <c r="K430" s="93"/>
      <c r="L430" s="93"/>
    </row>
    <row r="431" spans="2:12">
      <c r="B431" s="94"/>
      <c r="C431" s="94"/>
      <c r="D431" s="93"/>
      <c r="E431" s="93"/>
      <c r="F431" s="93"/>
      <c r="G431" s="93"/>
      <c r="H431" s="93"/>
      <c r="I431" s="93"/>
      <c r="J431" s="93"/>
      <c r="K431" s="93"/>
      <c r="L431" s="93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2023-05-24T05:26:43Z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