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9D0C5DE4-7003-44EA-BAE8-CC540E136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2" l="1"/>
  <c r="J32" i="2"/>
  <c r="J27" i="2"/>
  <c r="J21" i="2"/>
  <c r="J18" i="2" s="1"/>
  <c r="J17" i="2"/>
  <c r="J13" i="2" s="1"/>
  <c r="C35" i="1"/>
  <c r="I14" i="26"/>
  <c r="I12" i="26"/>
  <c r="G19" i="24"/>
  <c r="G13" i="24"/>
  <c r="E13" i="24"/>
  <c r="C67" i="27"/>
  <c r="C11" i="27" s="1"/>
  <c r="C43" i="1" s="1"/>
  <c r="C12" i="27"/>
  <c r="J12" i="2" l="1"/>
  <c r="I11" i="26"/>
  <c r="G12" i="24"/>
  <c r="J11" i="2" l="1"/>
  <c r="C37" i="1"/>
  <c r="J14" i="26"/>
  <c r="J17" i="26"/>
  <c r="J20" i="26"/>
  <c r="J23" i="26"/>
  <c r="J26" i="26"/>
  <c r="J29" i="26"/>
  <c r="J32" i="26"/>
  <c r="J15" i="26"/>
  <c r="J24" i="26"/>
  <c r="J33" i="26"/>
  <c r="J11" i="26"/>
  <c r="J27" i="26"/>
  <c r="J18" i="26"/>
  <c r="J13" i="26"/>
  <c r="J16" i="26"/>
  <c r="J19" i="26"/>
  <c r="J22" i="26"/>
  <c r="J25" i="26"/>
  <c r="J28" i="26"/>
  <c r="J31" i="26"/>
  <c r="J34" i="26"/>
  <c r="J21" i="26"/>
  <c r="J30" i="26"/>
  <c r="J12" i="26"/>
  <c r="G11" i="24"/>
  <c r="E12" i="24"/>
  <c r="E11" i="24" s="1"/>
  <c r="H12" i="24"/>
  <c r="K37" i="2" l="1"/>
  <c r="K34" i="2"/>
  <c r="K26" i="2"/>
  <c r="K23" i="2"/>
  <c r="K47" i="2"/>
  <c r="K41" i="2"/>
  <c r="K14" i="2"/>
  <c r="K54" i="2"/>
  <c r="K51" i="2"/>
  <c r="K48" i="2"/>
  <c r="K45" i="2"/>
  <c r="K42" i="2"/>
  <c r="K39" i="2"/>
  <c r="K31" i="2"/>
  <c r="K28" i="2"/>
  <c r="K20" i="2"/>
  <c r="K15" i="2"/>
  <c r="K50" i="2"/>
  <c r="K38" i="2"/>
  <c r="K30" i="2"/>
  <c r="K36" i="2"/>
  <c r="K33" i="2"/>
  <c r="K25" i="2"/>
  <c r="K22" i="2"/>
  <c r="K53" i="2"/>
  <c r="K27" i="2"/>
  <c r="K35" i="2"/>
  <c r="K32" i="2"/>
  <c r="K24" i="2"/>
  <c r="K21" i="2"/>
  <c r="K52" i="2"/>
  <c r="K49" i="2"/>
  <c r="K46" i="2"/>
  <c r="K43" i="2"/>
  <c r="K40" i="2"/>
  <c r="K29" i="2"/>
  <c r="K16" i="2"/>
  <c r="K11" i="2"/>
  <c r="C11" i="1"/>
  <c r="K44" i="2"/>
  <c r="K19" i="2"/>
  <c r="K13" i="2"/>
  <c r="K17" i="2"/>
  <c r="K18" i="2"/>
  <c r="K12" i="2"/>
  <c r="H30" i="24"/>
  <c r="H27" i="24"/>
  <c r="H24" i="24"/>
  <c r="H21" i="24"/>
  <c r="H18" i="24"/>
  <c r="H15" i="24"/>
  <c r="H11" i="24"/>
  <c r="H16" i="24"/>
  <c r="H13" i="24"/>
  <c r="H29" i="24"/>
  <c r="H26" i="24"/>
  <c r="H23" i="24"/>
  <c r="H20" i="24"/>
  <c r="H17" i="24"/>
  <c r="H14" i="24"/>
  <c r="H28" i="24"/>
  <c r="H25" i="24"/>
  <c r="H22" i="24"/>
  <c r="H19" i="24"/>
  <c r="C42" i="1" l="1"/>
  <c r="D11" i="1" l="1"/>
  <c r="L12" i="2"/>
  <c r="L18" i="2"/>
  <c r="L24" i="2"/>
  <c r="L30" i="2"/>
  <c r="L36" i="2"/>
  <c r="L42" i="2"/>
  <c r="L48" i="2"/>
  <c r="L54" i="2"/>
  <c r="L31" i="2"/>
  <c r="L43" i="2"/>
  <c r="L11" i="2"/>
  <c r="L20" i="2"/>
  <c r="L26" i="2"/>
  <c r="L32" i="2"/>
  <c r="L38" i="2"/>
  <c r="L50" i="2"/>
  <c r="L13" i="2"/>
  <c r="L19" i="2"/>
  <c r="L25" i="2"/>
  <c r="L37" i="2"/>
  <c r="L49" i="2"/>
  <c r="L29" i="2"/>
  <c r="L53" i="2"/>
  <c r="L14" i="2"/>
  <c r="L44" i="2"/>
  <c r="L47" i="2"/>
  <c r="L15" i="2"/>
  <c r="L21" i="2"/>
  <c r="L27" i="2"/>
  <c r="L33" i="2"/>
  <c r="L39" i="2"/>
  <c r="L45" i="2"/>
  <c r="L51" i="2"/>
  <c r="L41" i="2"/>
  <c r="L16" i="2"/>
  <c r="L22" i="2"/>
  <c r="L28" i="2"/>
  <c r="L34" i="2"/>
  <c r="L40" i="2"/>
  <c r="L46" i="2"/>
  <c r="L52" i="2"/>
  <c r="L17" i="2"/>
  <c r="L23" i="2"/>
  <c r="L35" i="2"/>
  <c r="K14" i="26"/>
  <c r="K20" i="26"/>
  <c r="K26" i="26"/>
  <c r="K32" i="26"/>
  <c r="I14" i="24"/>
  <c r="I20" i="24"/>
  <c r="I26" i="24"/>
  <c r="D17" i="1"/>
  <c r="D35" i="1"/>
  <c r="D29" i="1"/>
  <c r="D42" i="1"/>
  <c r="K29" i="26"/>
  <c r="K15" i="26"/>
  <c r="K21" i="26"/>
  <c r="K27" i="26"/>
  <c r="K33" i="26"/>
  <c r="I15" i="24"/>
  <c r="I21" i="24"/>
  <c r="I27" i="24"/>
  <c r="D22" i="1"/>
  <c r="D16" i="1"/>
  <c r="D34" i="1"/>
  <c r="D28" i="1"/>
  <c r="D41" i="1"/>
  <c r="I29" i="24"/>
  <c r="D39" i="1"/>
  <c r="K16" i="26"/>
  <c r="K22" i="26"/>
  <c r="K28" i="26"/>
  <c r="K34" i="26"/>
  <c r="I16" i="24"/>
  <c r="I22" i="24"/>
  <c r="I28" i="24"/>
  <c r="D21" i="1"/>
  <c r="D15" i="1"/>
  <c r="D33" i="1"/>
  <c r="D27" i="1"/>
  <c r="D40" i="1"/>
  <c r="I17" i="24"/>
  <c r="D32" i="1"/>
  <c r="K18" i="26"/>
  <c r="K24" i="26"/>
  <c r="K30" i="26"/>
  <c r="I12" i="24"/>
  <c r="I18" i="24"/>
  <c r="I24" i="24"/>
  <c r="I30" i="24"/>
  <c r="D19" i="1"/>
  <c r="D13" i="1"/>
  <c r="D31" i="1"/>
  <c r="D25" i="1"/>
  <c r="K23" i="26"/>
  <c r="D14" i="1"/>
  <c r="K13" i="26"/>
  <c r="K19" i="26"/>
  <c r="K25" i="26"/>
  <c r="K31" i="26"/>
  <c r="I13" i="24"/>
  <c r="I19" i="24"/>
  <c r="I25" i="24"/>
  <c r="I11" i="24"/>
  <c r="D18" i="1"/>
  <c r="D36" i="1"/>
  <c r="D30" i="1"/>
  <c r="D24" i="1"/>
  <c r="K17" i="26"/>
  <c r="I23" i="24"/>
  <c r="D20" i="1"/>
  <c r="D26" i="1"/>
  <c r="D43" i="1"/>
  <c r="K12" i="26"/>
  <c r="K11" i="26"/>
  <c r="D37" i="1"/>
</calcChain>
</file>

<file path=xl/sharedStrings.xml><?xml version="1.0" encoding="utf-8"?>
<sst xmlns="http://schemas.openxmlformats.org/spreadsheetml/2006/main" count="15125" uniqueCount="4698">
  <si>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</si>
  <si>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</si>
  <si>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</si>
  <si>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</si>
  <si>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</si>
  <si>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</si>
  <si>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</si>
  <si>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</si>
  <si>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</si>
  <si>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</si>
  <si>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</si>
  <si>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</si>
  <si>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</si>
  <si>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</si>
  <si>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</si>
  <si>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</si>
  <si>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</si>
  <si>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</si>
  <si>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</si>
  <si>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</si>
  <si>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</si>
  <si>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</si>
  <si>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</si>
  <si>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</si>
  <si>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</si>
  <si>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</si>
  <si>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</si>
  <si>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</si>
  <si>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</si>
  <si>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</si>
  <si>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</si>
  <si>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</si>
  <si>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</si>
  <si>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</si>
  <si>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</si>
  <si>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</si>
  <si>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</si>
  <si>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</si>
  <si>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</si>
  <si>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</si>
  <si>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</si>
  <si>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</si>
  <si>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</si>
  <si>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</si>
  <si>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</si>
  <si>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</si>
  <si>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</si>
  <si>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</si>
  <si>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</si>
  <si>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</si>
  <si>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</si>
  <si>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</si>
  <si>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</si>
  <si>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</si>
  <si>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</si>
  <si>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</si>
  <si>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</si>
  <si>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</si>
  <si>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</si>
  <si>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</si>
  <si>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</si>
  <si>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</si>
  <si>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</si>
  <si>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</si>
  <si>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</si>
  <si>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</si>
  <si>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</si>
  <si>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</si>
  <si>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</si>
  <si>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</si>
  <si>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</si>
  <si>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</si>
  <si>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</si>
  <si>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</si>
  <si>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</si>
  <si>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</si>
  <si>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</si>
  <si>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</si>
  <si>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</si>
  <si>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</si>
  <si>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</si>
  <si>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</si>
  <si>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</si>
  <si>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</si>
  <si>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</si>
  <si>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</si>
  <si>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</si>
  <si>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</si>
  <si>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</si>
  <si>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</si>
  <si>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</si>
  <si>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</si>
  <si>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</si>
  <si>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</si>
  <si>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</si>
  <si>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</si>
  <si>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</si>
  <si>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</si>
  <si>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</si>
  <si>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</si>
  <si>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</si>
  <si>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</si>
  <si>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</si>
  <si>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</si>
  <si>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</si>
  <si>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</si>
  <si>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</si>
  <si>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</si>
  <si>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</si>
  <si>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</si>
  <si>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</si>
  <si>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</si>
  <si>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</si>
  <si>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</si>
  <si>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</si>
  <si>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</si>
  <si>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</si>
  <si>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</si>
  <si>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</si>
  <si>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</si>
  <si>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</si>
  <si>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</si>
  <si>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</si>
  <si>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</si>
  <si>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</si>
  <si>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</si>
  <si>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</si>
  <si>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</si>
  <si>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</si>
  <si>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</si>
  <si>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</si>
  <si>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</si>
  <si>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</si>
  <si>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</si>
  <si>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</si>
  <si>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</si>
  <si>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</si>
  <si>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</si>
  <si>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</si>
  <si>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</si>
  <si>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</si>
  <si>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</si>
  <si>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</si>
  <si>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</si>
  <si>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</si>
  <si>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</si>
  <si>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</si>
  <si>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</si>
  <si>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</si>
  <si>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</si>
  <si>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</si>
  <si>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</si>
  <si>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</si>
  <si>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</si>
  <si>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</si>
  <si>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</si>
  <si>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</si>
  <si>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</si>
  <si>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</si>
  <si>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</si>
  <si>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</si>
  <si>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</si>
  <si>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</si>
  <si>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</si>
  <si>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</si>
  <si>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</si>
  <si>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</si>
  <si>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</si>
  <si>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</si>
  <si>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</si>
  <si>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</si>
  <si>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</si>
  <si>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</si>
  <si>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</si>
  <si>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</si>
  <si>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</si>
  <si>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</si>
  <si>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</si>
  <si>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</si>
  <si>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</si>
  <si>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</si>
  <si>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</si>
  <si>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</si>
  <si>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</si>
  <si>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</si>
  <si>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</si>
  <si>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</si>
  <si>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</si>
  <si>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</si>
  <si>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</si>
  <si>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</si>
  <si>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</si>
  <si>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</si>
  <si>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</si>
  <si>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</si>
  <si>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</si>
  <si>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</si>
  <si>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579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</si>
  <si>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</si>
  <si>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</si>
  <si>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</si>
  <si>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</si>
  <si>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</si>
  <si>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</si>
  <si>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</si>
  <si>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</si>
  <si>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</si>
  <si>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1111111111- 11- בנק דיסקונט</t>
  </si>
  <si>
    <t>11</t>
  </si>
  <si>
    <t>ilAAA</t>
  </si>
  <si>
    <t>S&amp;P מעלות</t>
  </si>
  <si>
    <t>1111111111- 12- בנק הפועלים</t>
  </si>
  <si>
    <t>12</t>
  </si>
  <si>
    <t>1111111111- 26- יובנק בע"מ</t>
  </si>
  <si>
    <t>26</t>
  </si>
  <si>
    <t>0</t>
  </si>
  <si>
    <t>לא מדורג</t>
  </si>
  <si>
    <t>1111111111- 10- לאומי</t>
  </si>
  <si>
    <t>10</t>
  </si>
  <si>
    <t>סה"כ יתרת מזומנים ועו"ש נקובים במט"ח</t>
  </si>
  <si>
    <t>AAA</t>
  </si>
  <si>
    <t>S&amp;P</t>
  </si>
  <si>
    <t>130018- 12- בנק הפועלים</t>
  </si>
  <si>
    <t>20001- 11- בנק דיסקונט</t>
  </si>
  <si>
    <t>20001- 12- בנק הפועלים</t>
  </si>
  <si>
    <t>20001- 26- יובנק בע"מ</t>
  </si>
  <si>
    <t>20001- 10- לאומי</t>
  </si>
  <si>
    <t>100006- 11- בנק דיסקונט</t>
  </si>
  <si>
    <t>100006- 12- בנק הפועלים</t>
  </si>
  <si>
    <t>100006- 10- לאומי</t>
  </si>
  <si>
    <t>20003- 11- בנק דיסקונט</t>
  </si>
  <si>
    <t>20003- 12- בנק הפועלים</t>
  </si>
  <si>
    <t>20003- 26- יובנק בע"מ</t>
  </si>
  <si>
    <t>200010- 12- בנק הפועלים</t>
  </si>
  <si>
    <t>70002- 11- בנק דיסקונט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</si>
  <si>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</si>
  <si>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</si>
  <si>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</si>
  <si>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</si>
  <si>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</si>
  <si>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</si>
  <si>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</si>
  <si>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</si>
  <si>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</si>
  <si>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</si>
  <si>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</si>
  <si>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</si>
  <si>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</si>
  <si>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</si>
  <si>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</si>
  <si>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</si>
  <si>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</si>
  <si>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</si>
  <si>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</si>
  <si>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</si>
  <si>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</si>
  <si>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</si>
  <si>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</si>
  <si>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</si>
  <si>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</si>
  <si>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</si>
  <si>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</si>
  <si>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10/08/15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</si>
  <si>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</si>
  <si>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</si>
  <si>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</si>
  <si>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</si>
  <si>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</si>
  <si>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</si>
  <si>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</si>
  <si>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</si>
  <si>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11/03/14</t>
  </si>
  <si>
    <t>ממשלתי צמודה 0536- גליל</t>
  </si>
  <si>
    <t>1097708</t>
  </si>
  <si>
    <t>31/12/12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</si>
  <si>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</si>
  <si>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</si>
  <si>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</si>
  <si>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</si>
  <si>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</si>
  <si>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</si>
  <si>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</si>
  <si>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</si>
  <si>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</si>
  <si>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</si>
  <si>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</si>
  <si>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</si>
  <si>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</si>
  <si>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</si>
  <si>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</si>
  <si>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</si>
  <si>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</si>
  <si>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</si>
  <si>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</si>
  <si>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</si>
  <si>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</si>
  <si>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</si>
  <si>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</si>
  <si>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</si>
  <si>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</si>
  <si>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</si>
  <si>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</si>
  <si>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</si>
  <si>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</si>
  <si>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</si>
  <si>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</si>
  <si>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</si>
  <si>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</si>
  <si>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</si>
  <si>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</si>
  <si>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</si>
  <si>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</si>
  <si>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</si>
  <si>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</si>
  <si>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</si>
  <si>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</si>
  <si>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</si>
  <si>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</si>
  <si>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21/03/17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</si>
  <si>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</si>
  <si>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</si>
  <si>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</si>
  <si>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</si>
  <si>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</si>
  <si>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</si>
  <si>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</si>
  <si>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</si>
  <si>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</si>
  <si>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</si>
  <si>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</si>
  <si>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21/11/12</t>
  </si>
  <si>
    <t>ממשלתי שקלי  1026- שחר</t>
  </si>
  <si>
    <t>1099456</t>
  </si>
  <si>
    <t>24/06/11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</si>
  <si>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</si>
  <si>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</si>
  <si>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</si>
  <si>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</si>
  <si>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</si>
  <si>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</si>
  <si>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</si>
  <si>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</si>
  <si>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</si>
  <si>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</si>
  <si>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</si>
  <si>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</si>
  <si>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</si>
  <si>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</si>
  <si>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</si>
  <si>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</si>
  <si>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</si>
  <si>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</si>
  <si>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</si>
  <si>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</si>
  <si>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</si>
  <si>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</si>
  <si>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</si>
  <si>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</si>
  <si>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</si>
  <si>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</si>
  <si>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</si>
  <si>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</si>
  <si>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</si>
  <si>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</si>
  <si>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</si>
  <si>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</si>
  <si>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</si>
  <si>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</si>
  <si>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</si>
  <si>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</si>
  <si>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</si>
  <si>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</si>
  <si>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</si>
  <si>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</si>
  <si>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</si>
  <si>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</si>
  <si>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</si>
  <si>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</si>
  <si>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</si>
  <si>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</si>
  <si>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</si>
  <si>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</si>
  <si>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</si>
  <si>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</si>
  <si>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</si>
  <si>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</si>
  <si>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</si>
  <si>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</si>
  <si>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</si>
  <si>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</si>
  <si>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</si>
  <si>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</si>
  <si>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</si>
  <si>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</si>
  <si>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</si>
  <si>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</si>
  <si>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</si>
  <si>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</si>
  <si>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</si>
  <si>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</si>
  <si>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</si>
  <si>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</si>
  <si>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</si>
  <si>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</si>
  <si>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</si>
  <si>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</si>
  <si>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</si>
  <si>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</si>
  <si>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</si>
  <si>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</si>
  <si>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</si>
  <si>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</si>
  <si>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</si>
  <si>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</si>
  <si>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</si>
  <si>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</si>
  <si>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</si>
  <si>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</si>
  <si>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</si>
  <si>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</si>
  <si>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</si>
  <si>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</si>
  <si>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</si>
  <si>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</si>
  <si>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</si>
  <si>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</si>
  <si>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</si>
  <si>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</si>
  <si>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</si>
  <si>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</si>
  <si>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</si>
  <si>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</si>
  <si>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</si>
  <si>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</si>
  <si>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</si>
  <si>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</si>
  <si>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</si>
  <si>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</si>
  <si>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</si>
  <si>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</si>
  <si>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</si>
  <si>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</si>
  <si>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</si>
  <si>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</si>
  <si>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</si>
  <si>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</si>
  <si>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</si>
  <si>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</si>
  <si>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</si>
  <si>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</si>
  <si>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</si>
  <si>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</si>
  <si>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</si>
  <si>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</si>
  <si>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</si>
  <si>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</si>
  <si>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</si>
  <si>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</si>
  <si>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</si>
  <si>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</si>
  <si>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</si>
  <si>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</si>
  <si>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</si>
  <si>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</si>
  <si>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</si>
  <si>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</si>
  <si>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</si>
  <si>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</si>
  <si>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</si>
  <si>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</si>
  <si>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</si>
  <si>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</si>
  <si>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</si>
  <si>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</si>
  <si>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</si>
  <si>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</si>
  <si>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</si>
  <si>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</si>
  <si>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</si>
  <si>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</si>
  <si>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</si>
  <si>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</si>
  <si>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</si>
  <si>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</si>
  <si>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</si>
  <si>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</si>
  <si>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</si>
  <si>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</si>
  <si>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</si>
  <si>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</si>
  <si>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</si>
  <si>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</si>
  <si>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</si>
  <si>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</si>
  <si>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</si>
  <si>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</si>
  <si>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</si>
  <si>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</si>
  <si>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</si>
  <si>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08/05/16</t>
  </si>
  <si>
    <t>*מליסרון אגח ו- מליסרון בע"מ</t>
  </si>
  <si>
    <t>3230125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</si>
  <si>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</si>
  <si>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</si>
  <si>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</si>
  <si>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</si>
  <si>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</si>
  <si>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</si>
  <si>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</si>
  <si>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</si>
  <si>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</si>
  <si>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</si>
  <si>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</si>
  <si>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</si>
  <si>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</si>
  <si>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</si>
  <si>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</si>
  <si>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</si>
  <si>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</si>
  <si>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</si>
  <si>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</si>
  <si>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</si>
  <si>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</si>
  <si>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</si>
  <si>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</si>
  <si>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</si>
  <si>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</si>
  <si>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</si>
  <si>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</si>
  <si>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</si>
  <si>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</si>
  <si>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</si>
  <si>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</si>
  <si>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</si>
  <si>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</si>
  <si>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</si>
  <si>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רשתות שיווק</t>
  </si>
  <si>
    <t>31/07/19</t>
  </si>
  <si>
    <t>איירפורט אגח ה- איירפורט סיטי בע"מ</t>
  </si>
  <si>
    <t>1133487</t>
  </si>
  <si>
    <t>511659401</t>
  </si>
  <si>
    <t>23/06/16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</si>
  <si>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</si>
  <si>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</si>
  <si>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</si>
  <si>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</si>
  <si>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</si>
  <si>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</si>
  <si>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</si>
  <si>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</si>
  <si>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</si>
  <si>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</si>
  <si>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</si>
  <si>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</si>
  <si>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</si>
  <si>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אגח יג- ביג מרכזי קניות (2004) בע"מ</t>
  </si>
  <si>
    <t>1159516</t>
  </si>
  <si>
    <t>513623314</t>
  </si>
  <si>
    <t>29/08/19</t>
  </si>
  <si>
    <t>ביג  ח- ביג מרכזי קניות (2004) בע"מ</t>
  </si>
  <si>
    <t>1138924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</si>
  <si>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</si>
  <si>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</si>
  <si>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</si>
  <si>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</si>
  <si>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</si>
  <si>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</si>
  <si>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</si>
  <si>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</si>
  <si>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</si>
  <si>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</si>
  <si>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</si>
  <si>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</si>
  <si>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</si>
  <si>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</si>
  <si>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</si>
  <si>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</si>
  <si>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</si>
  <si>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</si>
  <si>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</si>
  <si>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</si>
  <si>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</si>
  <si>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</si>
  <si>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</si>
  <si>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</si>
  <si>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</si>
  <si>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</si>
  <si>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</si>
  <si>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</si>
  <si>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</si>
  <si>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</si>
  <si>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</si>
  <si>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</si>
  <si>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</si>
  <si>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</si>
  <si>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</si>
  <si>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</si>
  <si>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</si>
  <si>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</si>
  <si>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</si>
  <si>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</si>
  <si>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</si>
  <si>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</si>
  <si>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</si>
  <si>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</si>
  <si>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</si>
  <si>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</si>
  <si>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</si>
  <si>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</si>
  <si>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</si>
  <si>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</si>
  <si>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</si>
  <si>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</si>
  <si>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</si>
  <si>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</si>
  <si>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</si>
  <si>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</si>
  <si>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</si>
  <si>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</si>
  <si>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</si>
  <si>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</si>
  <si>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</si>
  <si>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</si>
  <si>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</si>
  <si>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</si>
  <si>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</si>
  <si>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</si>
  <si>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</si>
  <si>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</si>
  <si>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</si>
  <si>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</si>
  <si>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</si>
  <si>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</si>
  <si>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</si>
  <si>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</si>
  <si>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</si>
  <si>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</si>
  <si>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</si>
  <si>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</si>
  <si>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</si>
  <si>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</si>
  <si>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</si>
  <si>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</si>
  <si>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</si>
  <si>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</si>
  <si>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</si>
  <si>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</si>
  <si>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</si>
  <si>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</si>
  <si>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</si>
  <si>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</si>
  <si>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</si>
  <si>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</si>
  <si>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</si>
  <si>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</si>
  <si>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</si>
  <si>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</si>
  <si>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</si>
  <si>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</si>
  <si>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</si>
  <si>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</si>
  <si>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</si>
  <si>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</si>
  <si>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</si>
  <si>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</si>
  <si>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</si>
  <si>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</si>
  <si>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</si>
  <si>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</si>
  <si>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</si>
  <si>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</si>
  <si>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</si>
  <si>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</si>
  <si>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</si>
  <si>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</si>
  <si>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</si>
  <si>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</si>
  <si>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14/05/14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</si>
  <si>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</si>
  <si>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</si>
  <si>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</si>
  <si>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</si>
  <si>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</si>
  <si>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</si>
  <si>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</si>
  <si>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</si>
  <si>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</si>
  <si>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</si>
  <si>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</si>
  <si>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</si>
  <si>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</si>
  <si>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</si>
  <si>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</si>
  <si>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</si>
  <si>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</si>
  <si>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</si>
  <si>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</si>
  <si>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</si>
  <si>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</si>
  <si>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</si>
  <si>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</si>
  <si>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</si>
  <si>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</si>
  <si>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</si>
  <si>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</si>
  <si>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</si>
  <si>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</si>
  <si>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</si>
  <si>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</si>
  <si>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</si>
  <si>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</si>
  <si>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</si>
  <si>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</si>
  <si>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</si>
  <si>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</si>
  <si>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</si>
  <si>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</si>
  <si>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</si>
  <si>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</si>
  <si>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</si>
  <si>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</si>
  <si>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</si>
  <si>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</si>
  <si>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</si>
  <si>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</si>
  <si>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</si>
  <si>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</si>
  <si>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</si>
  <si>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</si>
  <si>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</si>
  <si>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</si>
  <si>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</si>
  <si>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</si>
  <si>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</si>
  <si>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</si>
  <si>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</si>
  <si>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</si>
  <si>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</si>
  <si>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</si>
  <si>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</si>
  <si>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</si>
  <si>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</si>
  <si>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</si>
  <si>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</si>
  <si>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</si>
  <si>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</si>
  <si>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</si>
  <si>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</si>
  <si>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</si>
  <si>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</si>
  <si>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</si>
  <si>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</si>
  <si>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</si>
  <si>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</si>
  <si>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</si>
  <si>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</si>
  <si>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</si>
  <si>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</si>
  <si>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</si>
  <si>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</si>
  <si>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</si>
  <si>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</si>
  <si>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</si>
  <si>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</si>
  <si>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</si>
  <si>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</si>
  <si>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</si>
  <si>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</si>
  <si>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</si>
  <si>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</si>
  <si>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</si>
  <si>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</si>
  <si>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</si>
  <si>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*אדגר אגח ט- אדגר השקעות ופיתוח בע"מ</t>
  </si>
  <si>
    <t>1820190</t>
  </si>
  <si>
    <t>520035171</t>
  </si>
  <si>
    <t>נדלן מניב בחו"ל</t>
  </si>
  <si>
    <t>A2.il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</si>
  <si>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</si>
  <si>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</si>
  <si>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</si>
  <si>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</si>
  <si>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</si>
  <si>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</si>
  <si>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</si>
  <si>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</si>
  <si>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</si>
  <si>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</si>
  <si>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</si>
  <si>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</si>
  <si>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</si>
  <si>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</si>
  <si>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</si>
  <si>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</si>
  <si>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</si>
  <si>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</si>
  <si>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</si>
  <si>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</si>
  <si>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</si>
  <si>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</si>
  <si>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</si>
  <si>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</si>
  <si>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</si>
  <si>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</si>
  <si>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</si>
  <si>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</si>
  <si>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</si>
  <si>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</si>
  <si>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</si>
  <si>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</si>
  <si>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</si>
  <si>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</si>
  <si>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</si>
  <si>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</si>
  <si>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</si>
  <si>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</si>
  <si>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</si>
  <si>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</si>
  <si>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</si>
  <si>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</si>
  <si>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</si>
  <si>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</si>
  <si>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</si>
  <si>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</si>
  <si>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</si>
  <si>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</si>
  <si>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</si>
  <si>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</si>
  <si>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</si>
  <si>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</si>
  <si>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</si>
  <si>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</si>
  <si>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</si>
  <si>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</si>
  <si>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</si>
  <si>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בראק אן וי אגחב- בראק קפיטל פרופרטיז אן וי</t>
  </si>
  <si>
    <t>1128347</t>
  </si>
  <si>
    <t>1560</t>
  </si>
  <si>
    <t>ilBBB+</t>
  </si>
  <si>
    <t>21/05/13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</si>
  <si>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</si>
  <si>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</si>
  <si>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</si>
  <si>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</si>
  <si>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</si>
  <si>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</si>
  <si>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</si>
  <si>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</si>
  <si>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</si>
  <si>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</si>
  <si>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</si>
  <si>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</si>
  <si>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16/12/08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</si>
  <si>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</si>
  <si>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</si>
  <si>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</si>
  <si>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</si>
  <si>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</si>
  <si>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</si>
  <si>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</si>
  <si>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</si>
  <si>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</si>
  <si>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</si>
  <si>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</si>
  <si>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</si>
  <si>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</si>
  <si>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</si>
  <si>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</si>
  <si>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</si>
  <si>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</si>
  <si>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</si>
  <si>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</si>
  <si>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</si>
  <si>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</si>
  <si>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</si>
  <si>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פועלים אגח 100- בנק הפועלים בע"מ</t>
  </si>
  <si>
    <t>6620488</t>
  </si>
  <si>
    <t>חברת חשמל 26 4.8% 2016/2023- חברת החשמל לישראל בע"מ</t>
  </si>
  <si>
    <t>6000202</t>
  </si>
  <si>
    <t>שטראוס אגח ה- שטראוס גרופ בע"מ</t>
  </si>
  <si>
    <t>7460389</t>
  </si>
  <si>
    <t>520003781</t>
  </si>
  <si>
    <t>מזון</t>
  </si>
  <si>
    <t>05/07/17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</si>
  <si>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</si>
  <si>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</si>
  <si>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</si>
  <si>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</si>
  <si>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</si>
  <si>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</si>
  <si>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</si>
  <si>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</si>
  <si>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</si>
  <si>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</si>
  <si>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</si>
  <si>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</si>
  <si>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</si>
  <si>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</si>
  <si>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</si>
  <si>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</si>
  <si>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</si>
  <si>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</si>
  <si>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</si>
  <si>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</si>
  <si>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</si>
  <si>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</si>
  <si>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</si>
  <si>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</si>
  <si>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</si>
  <si>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</si>
  <si>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19/06/14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</si>
  <si>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</si>
  <si>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</si>
  <si>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</si>
  <si>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</si>
  <si>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</si>
  <si>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</si>
  <si>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</si>
  <si>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</si>
  <si>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</si>
  <si>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</si>
  <si>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</si>
  <si>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</si>
  <si>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</si>
  <si>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</si>
  <si>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</si>
  <si>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</si>
  <si>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</si>
  <si>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</si>
  <si>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</si>
  <si>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</si>
  <si>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</si>
  <si>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</si>
  <si>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</si>
  <si>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</si>
  <si>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</si>
  <si>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</si>
  <si>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</si>
  <si>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</si>
  <si>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</si>
  <si>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03/04/16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</si>
  <si>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</si>
  <si>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</si>
  <si>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</si>
  <si>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</si>
  <si>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</si>
  <si>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</si>
  <si>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</si>
  <si>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</si>
  <si>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</si>
  <si>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</si>
  <si>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</si>
  <si>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</si>
  <si>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</si>
  <si>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</si>
  <si>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</si>
  <si>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</si>
  <si>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</si>
  <si>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</si>
  <si>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</si>
  <si>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</si>
  <si>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</si>
  <si>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</si>
  <si>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</si>
  <si>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</si>
  <si>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</si>
  <si>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</si>
  <si>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</si>
  <si>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</si>
  <si>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</si>
  <si>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</si>
  <si>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</si>
  <si>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</si>
  <si>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</si>
  <si>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20/06/16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</si>
  <si>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</si>
  <si>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</si>
  <si>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</si>
  <si>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</si>
  <si>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</si>
  <si>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</si>
  <si>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</si>
  <si>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</si>
  <si>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</si>
  <si>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</si>
  <si>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</si>
  <si>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</si>
  <si>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</si>
  <si>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</si>
  <si>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</si>
  <si>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</si>
  <si>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</si>
  <si>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28/07/14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</si>
  <si>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</si>
  <si>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</si>
  <si>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</si>
  <si>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</si>
  <si>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</si>
  <si>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</si>
  <si>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</si>
  <si>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</si>
  <si>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</si>
  <si>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</si>
  <si>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</si>
  <si>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</si>
  <si>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</si>
  <si>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</si>
  <si>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</si>
  <si>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</si>
  <si>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</si>
  <si>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</si>
  <si>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</si>
  <si>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</si>
  <si>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</si>
  <si>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</si>
  <si>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</si>
  <si>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</si>
  <si>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</si>
  <si>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דה זראסאי אג ג- ZARASAI GROUP LTD</t>
  </si>
  <si>
    <t>1137975</t>
  </si>
  <si>
    <t>1744984</t>
  </si>
  <si>
    <t>25/05/16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</si>
  <si>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</si>
  <si>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</si>
  <si>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</si>
  <si>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</si>
  <si>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</si>
  <si>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</si>
  <si>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03/06/18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</si>
  <si>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</si>
  <si>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</si>
  <si>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</si>
  <si>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</si>
  <si>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</si>
  <si>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</si>
  <si>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</si>
  <si>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</si>
  <si>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</si>
  <si>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</si>
  <si>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</si>
  <si>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</si>
  <si>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</si>
  <si>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</si>
  <si>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</si>
  <si>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</si>
  <si>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</si>
  <si>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</si>
  <si>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</si>
  <si>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</si>
  <si>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</si>
  <si>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</si>
  <si>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</si>
  <si>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</si>
  <si>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</si>
  <si>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</si>
  <si>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</si>
  <si>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</si>
  <si>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</si>
  <si>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</si>
  <si>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</si>
  <si>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</si>
  <si>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</si>
  <si>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</si>
  <si>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</si>
  <si>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</si>
  <si>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</si>
  <si>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</si>
  <si>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</si>
  <si>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</si>
  <si>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</si>
  <si>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</si>
  <si>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</si>
  <si>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</si>
  <si>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</si>
  <si>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</si>
  <si>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</si>
  <si>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</si>
  <si>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</si>
  <si>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</si>
  <si>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</si>
  <si>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</si>
  <si>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</si>
  <si>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</si>
  <si>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</si>
  <si>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</si>
  <si>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</si>
  <si>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13/01/16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</si>
  <si>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</si>
  <si>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</si>
  <si>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</si>
  <si>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</si>
  <si>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</si>
  <si>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</si>
  <si>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</si>
  <si>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</si>
  <si>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</si>
  <si>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</si>
  <si>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</si>
  <si>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</si>
  <si>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</si>
  <si>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</si>
  <si>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</si>
  <si>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</si>
  <si>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</si>
  <si>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</si>
  <si>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</si>
  <si>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</si>
  <si>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</si>
  <si>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</si>
  <si>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</si>
  <si>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</si>
  <si>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</si>
  <si>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</si>
  <si>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</si>
  <si>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</si>
  <si>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</si>
  <si>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</si>
  <si>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</si>
  <si>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</si>
  <si>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</si>
  <si>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</si>
  <si>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</si>
  <si>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</si>
  <si>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</si>
  <si>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</si>
  <si>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</si>
  <si>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</si>
  <si>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</si>
  <si>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</si>
  <si>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</si>
  <si>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</si>
  <si>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</si>
  <si>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</si>
  <si>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</si>
  <si>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</si>
  <si>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</si>
  <si>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</si>
  <si>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</si>
  <si>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</si>
  <si>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</si>
  <si>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</si>
  <si>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</si>
  <si>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</si>
  <si>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</si>
  <si>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</si>
  <si>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</si>
  <si>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</si>
  <si>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</si>
  <si>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</si>
  <si>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</si>
  <si>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</si>
  <si>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</si>
  <si>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</si>
  <si>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</si>
  <si>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</si>
  <si>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</si>
  <si>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</si>
  <si>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</si>
  <si>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</si>
  <si>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</si>
  <si>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</si>
  <si>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</si>
  <si>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</si>
  <si>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</si>
  <si>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</si>
  <si>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</si>
  <si>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</si>
  <si>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</si>
  <si>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</si>
  <si>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</si>
  <si>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</si>
  <si>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</si>
  <si>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</si>
  <si>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</si>
  <si>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</si>
  <si>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</si>
  <si>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</si>
  <si>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</si>
  <si>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</si>
  <si>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</si>
  <si>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</si>
  <si>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</si>
  <si>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</si>
  <si>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</si>
  <si>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</si>
  <si>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</si>
  <si>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</si>
  <si>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</si>
  <si>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</si>
  <si>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</si>
  <si>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</si>
  <si>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</si>
  <si>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</si>
  <si>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</si>
  <si>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</si>
  <si>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</si>
  <si>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</si>
  <si>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</si>
  <si>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</si>
  <si>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</si>
  <si>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</si>
  <si>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</si>
  <si>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</si>
  <si>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</si>
  <si>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</si>
  <si>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</si>
  <si>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</si>
  <si>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</si>
  <si>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</si>
  <si>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</si>
  <si>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</si>
  <si>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</si>
  <si>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</si>
  <si>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</si>
  <si>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</si>
  <si>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</si>
  <si>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</si>
  <si>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</si>
  <si>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</si>
  <si>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</si>
  <si>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</si>
  <si>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</si>
  <si>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</si>
  <si>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</si>
  <si>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</si>
  <si>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</si>
  <si>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</si>
  <si>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</si>
  <si>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</si>
  <si>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</si>
  <si>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</si>
  <si>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</si>
  <si>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</si>
  <si>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</si>
  <si>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</si>
  <si>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</si>
  <si>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</si>
  <si>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</si>
  <si>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</si>
  <si>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</si>
  <si>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</si>
  <si>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</si>
  <si>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</si>
  <si>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</si>
  <si>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</si>
  <si>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</si>
  <si>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</si>
  <si>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</si>
  <si>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</si>
  <si>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</si>
  <si>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</si>
  <si>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</si>
  <si>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</si>
  <si>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</si>
  <si>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</si>
  <si>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</si>
  <si>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</si>
  <si>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</si>
  <si>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</si>
  <si>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</si>
  <si>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</si>
  <si>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</si>
  <si>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</si>
  <si>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</si>
  <si>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</si>
  <si>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</si>
  <si>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</si>
  <si>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</si>
  <si>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</si>
  <si>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</si>
  <si>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</si>
  <si>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</si>
  <si>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</si>
  <si>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</si>
  <si>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</si>
  <si>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</si>
  <si>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</si>
  <si>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</si>
  <si>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</si>
  <si>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</si>
  <si>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</si>
  <si>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</si>
  <si>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</si>
  <si>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</si>
  <si>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</si>
  <si>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</si>
  <si>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</si>
  <si>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</si>
  <si>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</si>
  <si>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</si>
  <si>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</si>
  <si>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</si>
  <si>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</si>
  <si>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</si>
  <si>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</si>
  <si>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</si>
  <si>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</si>
  <si>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</si>
  <si>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</si>
  <si>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</si>
  <si>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</si>
  <si>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</si>
  <si>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</si>
  <si>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</si>
  <si>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</si>
  <si>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</si>
  <si>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</si>
  <si>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</si>
  <si>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</si>
  <si>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</si>
  <si>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</si>
  <si>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</si>
  <si>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</si>
  <si>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</si>
  <si>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</si>
  <si>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</si>
  <si>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</si>
  <si>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</si>
  <si>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</si>
  <si>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</si>
  <si>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</si>
  <si>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</si>
  <si>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</si>
  <si>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</si>
  <si>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</si>
  <si>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</si>
  <si>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</si>
  <si>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</si>
  <si>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</si>
  <si>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</si>
  <si>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</si>
  <si>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</si>
  <si>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</si>
  <si>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</si>
  <si>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</si>
  <si>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</si>
  <si>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</si>
  <si>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</si>
  <si>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</si>
  <si>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</si>
  <si>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</si>
  <si>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</si>
  <si>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</si>
  <si>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</si>
  <si>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</si>
  <si>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</si>
  <si>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</si>
  <si>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</si>
  <si>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</si>
  <si>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</si>
  <si>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</si>
  <si>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</si>
  <si>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</si>
  <si>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</si>
  <si>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</si>
  <si>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</si>
  <si>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</si>
  <si>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</si>
  <si>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</si>
  <si>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</si>
  <si>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</si>
  <si>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</si>
  <si>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</si>
  <si>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</si>
  <si>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</si>
  <si>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</si>
  <si>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</si>
  <si>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</si>
  <si>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</si>
  <si>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</si>
  <si>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</si>
  <si>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</si>
  <si>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</si>
  <si>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</si>
  <si>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</si>
  <si>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</si>
  <si>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</si>
  <si>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</si>
  <si>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</si>
  <si>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</si>
  <si>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</si>
  <si>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</si>
  <si>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</si>
  <si>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</si>
  <si>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</si>
  <si>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</si>
  <si>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</si>
  <si>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</si>
  <si>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</si>
  <si>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</si>
  <si>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</si>
  <si>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</si>
  <si>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</si>
  <si>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</si>
  <si>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</si>
  <si>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</si>
  <si>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</si>
  <si>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</si>
  <si>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</si>
  <si>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</si>
  <si>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</si>
  <si>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</si>
  <si>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</si>
  <si>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</si>
  <si>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</si>
  <si>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</si>
  <si>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</si>
  <si>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</si>
  <si>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</si>
  <si>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</si>
  <si>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</si>
  <si>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</si>
  <si>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</si>
  <si>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</si>
  <si>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</si>
  <si>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</si>
  <si>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</si>
  <si>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</si>
  <si>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</si>
  <si>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</si>
  <si>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</si>
  <si>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</si>
  <si>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</si>
  <si>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</si>
  <si>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</si>
  <si>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</si>
  <si>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</si>
  <si>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</si>
  <si>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</si>
  <si>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</si>
  <si>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</si>
  <si>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</si>
  <si>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</si>
  <si>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</si>
  <si>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</si>
  <si>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</si>
  <si>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</si>
  <si>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</si>
  <si>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</si>
  <si>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</si>
  <si>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</si>
  <si>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</si>
  <si>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</si>
  <si>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</si>
  <si>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</si>
  <si>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</si>
  <si>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</si>
  <si>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</si>
  <si>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</si>
  <si>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</si>
  <si>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</si>
  <si>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</si>
  <si>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</si>
  <si>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</si>
  <si>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</si>
  <si>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</si>
  <si>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</si>
  <si>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</si>
  <si>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</si>
  <si>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</si>
  <si>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</si>
  <si>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</si>
  <si>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</si>
  <si>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</si>
  <si>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</si>
  <si>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</si>
  <si>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</si>
  <si>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</si>
  <si>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</si>
  <si>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</si>
  <si>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</si>
  <si>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</si>
  <si>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</si>
  <si>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</si>
  <si>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</si>
  <si>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</si>
  <si>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</si>
  <si>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</si>
  <si>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</si>
  <si>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</si>
  <si>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</si>
  <si>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</si>
  <si>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</si>
  <si>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</si>
  <si>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</si>
  <si>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</si>
  <si>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</si>
  <si>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</si>
  <si>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</si>
  <si>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</si>
  <si>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</si>
  <si>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</si>
  <si>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</si>
  <si>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</si>
  <si>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</si>
  <si>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</si>
  <si>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</si>
  <si>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</si>
  <si>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</si>
  <si>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</si>
  <si>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</si>
  <si>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</si>
  <si>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</si>
  <si>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</si>
  <si>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</si>
  <si>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</si>
  <si>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</si>
  <si>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</si>
  <si>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</si>
  <si>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</si>
  <si>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</si>
  <si>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</si>
  <si>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</si>
  <si>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</si>
  <si>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</si>
  <si>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</si>
  <si>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</si>
  <si>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</si>
  <si>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</si>
  <si>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</si>
  <si>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</si>
  <si>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</si>
  <si>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</si>
  <si>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</si>
  <si>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</si>
  <si>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</si>
  <si>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</si>
  <si>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</si>
  <si>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</si>
  <si>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</si>
  <si>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</si>
  <si>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</si>
  <si>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</si>
  <si>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</si>
  <si>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</si>
  <si>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</si>
  <si>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</si>
  <si>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</si>
  <si>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</si>
  <si>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</si>
  <si>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</si>
  <si>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</si>
  <si>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</si>
  <si>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</si>
  <si>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</si>
  <si>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</si>
  <si>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</si>
  <si>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</si>
  <si>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</si>
  <si>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</si>
  <si>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</si>
  <si>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</si>
  <si>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</si>
  <si>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</si>
  <si>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</si>
  <si>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</si>
  <si>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</si>
  <si>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</si>
  <si>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</si>
  <si>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</si>
  <si>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</si>
  <si>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</si>
  <si>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</si>
  <si>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</si>
  <si>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</si>
  <si>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</si>
  <si>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</si>
  <si>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</si>
  <si>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</si>
  <si>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</si>
  <si>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</si>
  <si>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</si>
  <si>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</si>
  <si>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</si>
  <si>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</si>
  <si>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</si>
  <si>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</si>
  <si>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</si>
  <si>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</si>
  <si>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</si>
  <si>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</si>
  <si>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</si>
  <si>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</si>
  <si>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</si>
  <si>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</si>
  <si>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</si>
  <si>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</si>
  <si>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</si>
  <si>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</si>
  <si>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</si>
  <si>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</si>
  <si>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</si>
  <si>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</si>
  <si>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</si>
  <si>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</si>
  <si>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</si>
  <si>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</si>
  <si>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</si>
  <si>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</si>
  <si>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</si>
  <si>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</si>
  <si>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</si>
  <si>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</si>
  <si>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</si>
  <si>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</si>
  <si>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</si>
  <si>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</si>
  <si>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</si>
  <si>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</si>
  <si>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</si>
  <si>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</si>
  <si>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</si>
  <si>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</si>
  <si>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</si>
  <si>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</si>
  <si>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</si>
  <si>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</si>
  <si>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</si>
  <si>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</si>
  <si>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</si>
  <si>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</si>
  <si>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</si>
  <si>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</si>
  <si>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</si>
  <si>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</si>
  <si>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</si>
  <si>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</si>
  <si>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</si>
  <si>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</si>
  <si>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</si>
  <si>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</si>
  <si>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</si>
  <si>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</si>
  <si>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</si>
  <si>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</si>
  <si>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</si>
  <si>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</si>
  <si>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</si>
  <si>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</si>
  <si>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</si>
  <si>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</si>
  <si>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</si>
  <si>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</si>
  <si>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</si>
  <si>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</si>
  <si>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</si>
  <si>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</si>
  <si>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</si>
  <si>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</si>
  <si>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</si>
  <si>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</si>
  <si>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</si>
  <si>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</si>
  <si>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</si>
  <si>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</si>
  <si>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</si>
  <si>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</si>
  <si>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</si>
  <si>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</si>
  <si>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</si>
  <si>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</si>
  <si>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</si>
  <si>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</si>
  <si>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</si>
  <si>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</si>
  <si>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</si>
  <si>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</si>
  <si>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</si>
  <si>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</si>
  <si>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</si>
  <si>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</si>
  <si>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</si>
  <si>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</si>
  <si>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</si>
  <si>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</si>
  <si>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</si>
  <si>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</si>
  <si>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</si>
  <si>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</si>
  <si>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</si>
  <si>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</si>
  <si>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</si>
  <si>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</si>
  <si>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</si>
  <si>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</si>
  <si>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</si>
  <si>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</si>
  <si>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</si>
  <si>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</si>
  <si>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</si>
  <si>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</si>
  <si>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</si>
  <si>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</si>
  <si>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</si>
  <si>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</si>
  <si>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</si>
  <si>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</si>
  <si>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</si>
  <si>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</si>
  <si>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</si>
  <si>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</si>
  <si>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</si>
  <si>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</si>
  <si>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</si>
  <si>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</si>
  <si>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</si>
  <si>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</si>
  <si>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</si>
  <si>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</si>
  <si>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</si>
  <si>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</si>
  <si>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</si>
  <si>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</si>
  <si>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</si>
  <si>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</si>
  <si>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</si>
  <si>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</si>
  <si>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</si>
  <si>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</si>
  <si>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</si>
  <si>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</si>
  <si>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</si>
  <si>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</si>
  <si>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</si>
  <si>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</si>
  <si>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</si>
  <si>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</si>
  <si>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</si>
  <si>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</si>
  <si>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</si>
  <si>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</si>
  <si>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</si>
  <si>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</si>
  <si>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</si>
  <si>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</si>
  <si>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</si>
  <si>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</si>
  <si>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</si>
  <si>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</si>
  <si>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</si>
  <si>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</si>
  <si>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</si>
  <si>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</si>
  <si>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</si>
  <si>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</si>
  <si>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</si>
  <si>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</si>
  <si>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</si>
  <si>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</si>
  <si>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</si>
  <si>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</si>
  <si>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</si>
  <si>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</si>
  <si>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</si>
  <si>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</si>
  <si>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</si>
  <si>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</si>
  <si>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</si>
  <si>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</si>
  <si>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</si>
  <si>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</si>
  <si>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</si>
  <si>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</si>
  <si>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</si>
  <si>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</si>
  <si>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</si>
  <si>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</si>
  <si>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</si>
  <si>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</si>
  <si>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</si>
  <si>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</si>
  <si>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</si>
  <si>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</si>
  <si>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</si>
  <si>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</si>
  <si>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</si>
  <si>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</si>
  <si>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</si>
  <si>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</si>
  <si>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</si>
  <si>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</si>
  <si>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</si>
  <si>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</si>
  <si>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</si>
  <si>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</si>
  <si>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</si>
  <si>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</si>
  <si>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</si>
  <si>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</si>
  <si>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</si>
  <si>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</si>
  <si>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</si>
  <si>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</si>
  <si>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</si>
  <si>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</si>
  <si>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</si>
  <si>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</si>
  <si>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</si>
  <si>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</si>
  <si>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</si>
  <si>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</si>
  <si>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</si>
  <si>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</si>
  <si>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</si>
  <si>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</si>
  <si>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</si>
  <si>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</si>
  <si>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</si>
  <si>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</si>
  <si>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</si>
  <si>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</si>
  <si>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</si>
  <si>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</si>
  <si>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</si>
  <si>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</si>
  <si>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</si>
  <si>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</si>
  <si>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</si>
  <si>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</si>
  <si>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</si>
  <si>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</si>
  <si>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</si>
  <si>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</si>
  <si>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</si>
  <si>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</si>
  <si>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</si>
  <si>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</si>
  <si>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</si>
  <si>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</si>
  <si>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</si>
  <si>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</si>
  <si>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</si>
  <si>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</si>
  <si>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</si>
  <si>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</si>
  <si>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</si>
  <si>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</si>
  <si>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</si>
  <si>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</si>
  <si>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</si>
  <si>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</si>
  <si>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</si>
  <si>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</si>
  <si>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</si>
  <si>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</si>
  <si>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</si>
  <si>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</si>
  <si>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</si>
  <si>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</si>
  <si>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</si>
  <si>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</si>
  <si>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</si>
  <si>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</si>
  <si>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</si>
  <si>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</si>
  <si>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</si>
  <si>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</si>
  <si>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</si>
  <si>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</si>
  <si>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</si>
  <si>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</si>
  <si>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</si>
  <si>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</si>
  <si>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</si>
  <si>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</si>
  <si>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</si>
  <si>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</si>
  <si>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</si>
  <si>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</si>
  <si>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</si>
  <si>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</si>
  <si>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</si>
  <si>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</si>
  <si>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</si>
  <si>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</si>
  <si>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</si>
  <si>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</si>
  <si>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</si>
  <si>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</si>
  <si>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</si>
  <si>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</si>
  <si>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</si>
  <si>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</si>
  <si>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</si>
  <si>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</si>
  <si>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</si>
  <si>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</si>
  <si>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</si>
  <si>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</si>
  <si>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</si>
  <si>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</si>
  <si>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</si>
  <si>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</si>
  <si>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</si>
  <si>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</si>
  <si>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</si>
  <si>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</si>
  <si>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</si>
  <si>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</si>
  <si>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</si>
  <si>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</si>
  <si>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</si>
  <si>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</si>
  <si>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</si>
  <si>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</si>
  <si>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</si>
  <si>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</si>
  <si>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</si>
  <si>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</si>
  <si>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</si>
  <si>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</si>
  <si>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</si>
  <si>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</si>
  <si>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</si>
  <si>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</si>
  <si>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</si>
  <si>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</si>
  <si>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</si>
  <si>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</si>
  <si>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</si>
  <si>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</si>
  <si>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</si>
  <si>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</si>
  <si>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</si>
  <si>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</si>
  <si>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</si>
  <si>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</si>
  <si>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</si>
  <si>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</si>
  <si>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</si>
  <si>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</si>
  <si>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</si>
  <si>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</si>
  <si>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</si>
  <si>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</si>
  <si>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</si>
  <si>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</si>
  <si>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</si>
  <si>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</si>
  <si>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</si>
  <si>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</si>
  <si>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</si>
  <si>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</si>
  <si>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</si>
  <si>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</si>
  <si>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</si>
  <si>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</si>
  <si>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</si>
  <si>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</si>
  <si>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</si>
  <si>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</si>
  <si>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</si>
  <si>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</si>
  <si>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</si>
  <si>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</si>
  <si>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</si>
  <si>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</si>
  <si>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</si>
  <si>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</si>
  <si>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</si>
  <si>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</si>
  <si>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</si>
  <si>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</si>
  <si>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</si>
  <si>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</si>
  <si>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</si>
  <si>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</si>
  <si>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</si>
  <si>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</si>
  <si>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</si>
  <si>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</si>
  <si>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</si>
  <si>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</si>
  <si>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</si>
  <si>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</si>
  <si>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</si>
  <si>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</si>
  <si>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</si>
  <si>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</si>
  <si>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</si>
  <si>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</si>
  <si>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</si>
  <si>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</si>
  <si>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</si>
  <si>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</si>
  <si>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</si>
  <si>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</si>
  <si>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</si>
  <si>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</si>
  <si>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</si>
  <si>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</si>
  <si>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</si>
  <si>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</si>
  <si>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</si>
  <si>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</si>
  <si>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</si>
  <si>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</si>
  <si>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</si>
  <si>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</si>
  <si>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</si>
  <si>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</si>
  <si>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</si>
  <si>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</si>
  <si>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</si>
  <si>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</si>
  <si>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</si>
  <si>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</si>
  <si>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</si>
  <si>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</si>
  <si>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</si>
  <si>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</si>
  <si>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</si>
  <si>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</si>
  <si>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</si>
  <si>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</si>
  <si>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</si>
  <si>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</si>
  <si>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</si>
  <si>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</si>
  <si>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</si>
  <si>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</si>
  <si>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</si>
  <si>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</si>
  <si>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</si>
  <si>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</si>
  <si>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</si>
  <si>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</si>
  <si>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</si>
  <si>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</si>
  <si>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</si>
  <si>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</si>
  <si>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</si>
  <si>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</si>
  <si>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</si>
  <si>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</si>
  <si>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</si>
  <si>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</si>
  <si>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</si>
  <si>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</si>
  <si>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</si>
  <si>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</si>
  <si>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</si>
  <si>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</si>
  <si>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</si>
  <si>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</si>
  <si>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</si>
  <si>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</si>
  <si>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</si>
  <si>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</si>
  <si>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</si>
  <si>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</si>
  <si>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</si>
  <si>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</si>
  <si>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</si>
  <si>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</si>
  <si>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</si>
  <si>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</si>
  <si>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</si>
  <si>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</si>
  <si>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</si>
  <si>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</si>
  <si>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</si>
  <si>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</si>
  <si>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</si>
  <si>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</si>
  <si>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</si>
  <si>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</si>
  <si>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</si>
  <si>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</si>
  <si>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</si>
  <si>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</si>
  <si>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</si>
  <si>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</si>
  <si>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</si>
  <si>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</si>
  <si>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</si>
  <si>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</si>
  <si>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</si>
  <si>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</si>
  <si>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</si>
  <si>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</si>
  <si>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</si>
  <si>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</si>
  <si>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</si>
  <si>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</si>
  <si>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</si>
  <si>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</si>
  <si>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</si>
  <si>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</si>
  <si>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</si>
  <si>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</si>
  <si>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</si>
  <si>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</si>
  <si>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</si>
  <si>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</si>
  <si>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</si>
  <si>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</si>
  <si>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</si>
  <si>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</si>
  <si>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</si>
  <si>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</si>
  <si>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</si>
  <si>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</si>
  <si>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</si>
  <si>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</si>
  <si>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</si>
  <si>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</si>
  <si>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</si>
  <si>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</si>
  <si>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</si>
  <si>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</si>
  <si>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</si>
  <si>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</si>
  <si>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</si>
  <si>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</si>
  <si>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</si>
  <si>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</si>
  <si>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</si>
  <si>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</si>
  <si>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</si>
  <si>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</si>
  <si>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</si>
  <si>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</si>
  <si>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</si>
  <si>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</si>
  <si>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</si>
  <si>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</si>
  <si>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</si>
  <si>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</si>
  <si>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</si>
  <si>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</si>
  <si>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</si>
  <si>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</si>
  <si>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</si>
  <si>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</si>
  <si>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</si>
  <si>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</si>
  <si>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</si>
  <si>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</si>
  <si>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</si>
  <si>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</si>
  <si>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</si>
  <si>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</si>
  <si>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</si>
  <si>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</si>
  <si>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</si>
  <si>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</si>
  <si>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</si>
  <si>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</si>
  <si>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ETF תלבונד שקלי- פסגות קרנות נאמנות בע"מ</t>
  </si>
  <si>
    <t>1148261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</si>
  <si>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</si>
  <si>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</si>
  <si>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</si>
  <si>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</si>
  <si>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</si>
  <si>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</si>
  <si>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</si>
  <si>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</si>
  <si>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</si>
  <si>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</si>
  <si>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</si>
  <si>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</si>
  <si>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</si>
  <si>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</si>
  <si>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</si>
  <si>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</si>
  <si>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</si>
  <si>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</si>
  <si>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</si>
  <si>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</si>
  <si>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</si>
  <si>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</si>
  <si>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</si>
  <si>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</si>
  <si>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</si>
  <si>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</si>
  <si>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</si>
  <si>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</si>
  <si>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</si>
  <si>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</si>
  <si>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</si>
  <si>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</si>
  <si>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</si>
  <si>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</si>
  <si>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</si>
  <si>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</si>
  <si>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</si>
  <si>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</si>
  <si>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</si>
  <si>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</si>
  <si>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</si>
  <si>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</si>
  <si>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</si>
  <si>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</si>
  <si>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</si>
  <si>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</si>
  <si>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</si>
  <si>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</si>
  <si>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</si>
  <si>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</si>
  <si>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</si>
  <si>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</si>
  <si>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</si>
  <si>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</si>
  <si>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</si>
  <si>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</si>
  <si>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</si>
  <si>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</si>
  <si>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</si>
  <si>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</si>
  <si>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</si>
  <si>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</si>
  <si>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</si>
  <si>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</si>
  <si>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</si>
  <si>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</si>
  <si>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</si>
  <si>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</si>
  <si>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</si>
  <si>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</si>
  <si>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</si>
  <si>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</si>
  <si>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</si>
  <si>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</si>
  <si>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</si>
  <si>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</si>
  <si>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</si>
  <si>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</si>
  <si>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</si>
  <si>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</si>
  <si>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</si>
  <si>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</si>
  <si>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</si>
  <si>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</si>
  <si>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</si>
  <si>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</si>
  <si>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</si>
  <si>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</si>
  <si>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</si>
  <si>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</si>
  <si>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</si>
  <si>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</si>
  <si>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</si>
  <si>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</si>
  <si>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</si>
  <si>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</si>
  <si>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</si>
  <si>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</si>
  <si>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</si>
  <si>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</si>
  <si>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</si>
  <si>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</si>
  <si>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</si>
  <si>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</si>
  <si>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</si>
  <si>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</si>
  <si>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</si>
  <si>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</si>
  <si>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</si>
  <si>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</si>
  <si>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</si>
  <si>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</si>
  <si>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</si>
  <si>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</si>
  <si>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</si>
  <si>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</si>
  <si>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</si>
  <si>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</si>
  <si>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</si>
  <si>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</si>
  <si>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</si>
  <si>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</si>
  <si>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</si>
  <si>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</si>
  <si>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</si>
  <si>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</si>
  <si>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</si>
  <si>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</si>
  <si>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</si>
  <si>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</si>
  <si>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</si>
  <si>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</si>
  <si>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</si>
  <si>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</si>
  <si>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</si>
  <si>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</si>
  <si>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</si>
  <si>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</si>
  <si>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</si>
  <si>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</si>
  <si>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</si>
  <si>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</si>
  <si>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</si>
  <si>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</si>
  <si>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</si>
  <si>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</si>
  <si>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</si>
  <si>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</si>
  <si>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</si>
  <si>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</si>
  <si>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</si>
  <si>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</si>
  <si>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</si>
  <si>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</si>
  <si>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</si>
  <si>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</si>
  <si>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</si>
  <si>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</si>
  <si>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</si>
  <si>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</si>
  <si>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</si>
  <si>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</si>
  <si>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</si>
  <si>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</si>
  <si>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</si>
  <si>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</si>
  <si>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</si>
  <si>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</si>
  <si>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</si>
  <si>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</si>
  <si>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</si>
  <si>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</si>
  <si>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</si>
  <si>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</si>
  <si>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</si>
  <si>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</si>
  <si>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</si>
  <si>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</si>
  <si>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</si>
  <si>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</si>
  <si>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</si>
  <si>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</si>
  <si>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</si>
  <si>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</si>
  <si>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</si>
  <si>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</si>
  <si>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</si>
  <si>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</si>
  <si>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</si>
  <si>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</si>
  <si>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</si>
  <si>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</si>
  <si>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</si>
  <si>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</si>
  <si>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</si>
  <si>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</si>
  <si>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</si>
  <si>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</si>
  <si>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</si>
  <si>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</si>
  <si>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</si>
  <si>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</si>
  <si>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</si>
  <si>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</si>
  <si>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</si>
  <si>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</si>
  <si>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</si>
  <si>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</si>
  <si>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</si>
  <si>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</si>
  <si>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</si>
  <si>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</si>
  <si>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</si>
  <si>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</si>
  <si>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</si>
  <si>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</si>
  <si>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</si>
  <si>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</si>
  <si>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</si>
  <si>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</si>
  <si>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</si>
  <si>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03/01/07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</si>
  <si>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</si>
  <si>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</si>
  <si>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</si>
  <si>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</si>
  <si>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</si>
  <si>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</si>
  <si>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</si>
  <si>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</si>
  <si>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</si>
  <si>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</si>
  <si>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</si>
  <si>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</si>
  <si>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</si>
  <si>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</si>
  <si>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</si>
  <si>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</si>
  <si>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</si>
  <si>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</si>
  <si>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</si>
  <si>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</si>
  <si>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</si>
  <si>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</si>
  <si>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</si>
  <si>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</si>
  <si>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</si>
  <si>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</si>
  <si>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07/04/16</t>
  </si>
  <si>
    <t>Transed 3.951 9/50- TRANSED PARTNERS GP</t>
  </si>
  <si>
    <t>CA89366TAA57</t>
  </si>
  <si>
    <t>27306</t>
  </si>
  <si>
    <t>26/09/16</t>
  </si>
  <si>
    <t>GES- GEMS</t>
  </si>
  <si>
    <t>9113</t>
  </si>
  <si>
    <t>10165</t>
  </si>
  <si>
    <t>GES הלוואת בעלים- GEMS</t>
  </si>
  <si>
    <t>9266</t>
  </si>
  <si>
    <t>*BIG USA מניה לא סחירה- ביג יו.אס.אי. בע"מ</t>
  </si>
  <si>
    <t>29991765</t>
  </si>
  <si>
    <t>12539</t>
  </si>
  <si>
    <t>salem מניה לא סחירה- SALEM LIBOR</t>
  </si>
  <si>
    <t>93890</t>
  </si>
  <si>
    <t>364735039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</si>
  <si>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</si>
  <si>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</si>
  <si>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</si>
  <si>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</si>
  <si>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</si>
  <si>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</si>
  <si>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</si>
  <si>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</si>
  <si>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</si>
  <si>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</si>
  <si>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</si>
  <si>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</si>
  <si>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</si>
  <si>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</si>
  <si>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</si>
  <si>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</si>
  <si>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</si>
  <si>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</si>
  <si>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</si>
  <si>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</si>
  <si>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</si>
  <si>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</si>
  <si>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</si>
  <si>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</si>
  <si>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</si>
  <si>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</si>
  <si>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</si>
  <si>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</si>
  <si>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</si>
  <si>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</si>
  <si>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</si>
  <si>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</si>
  <si>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</si>
  <si>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</si>
  <si>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</si>
  <si>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</si>
  <si>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</si>
  <si>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</si>
  <si>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</si>
  <si>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</si>
  <si>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</si>
  <si>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</si>
  <si>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</si>
  <si>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</si>
  <si>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</si>
  <si>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</si>
  <si>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</si>
  <si>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</si>
  <si>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</si>
  <si>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</si>
  <si>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</si>
  <si>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</si>
  <si>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</si>
  <si>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</si>
  <si>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Tower Vision preferred shares- Tower Vision Mauritius Ltd</t>
  </si>
  <si>
    <t>29990178</t>
  </si>
  <si>
    <t>10528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</si>
  <si>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</si>
  <si>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</si>
  <si>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</si>
  <si>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</si>
  <si>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</si>
  <si>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</si>
  <si>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</si>
  <si>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</si>
  <si>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</si>
  <si>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</si>
  <si>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</si>
  <si>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</si>
  <si>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</si>
  <si>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</si>
  <si>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medlnvest capital s.a.r.l- Medinvest</t>
  </si>
  <si>
    <t>2751</t>
  </si>
  <si>
    <t>12074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</si>
  <si>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</si>
  <si>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</si>
  <si>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</si>
  <si>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</si>
  <si>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</si>
  <si>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</si>
  <si>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</si>
  <si>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</si>
  <si>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</si>
  <si>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</si>
  <si>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</si>
  <si>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*אשבורן פלאזה- ESHBORN PLAZA</t>
  </si>
  <si>
    <t>5771</t>
  </si>
  <si>
    <t>27489</t>
  </si>
  <si>
    <t>*Fu Gen AG- Fu Gen AG</t>
  </si>
  <si>
    <t>9035</t>
  </si>
  <si>
    <t>28664</t>
  </si>
  <si>
    <t>Lendbuzz Inc- Lendbuzz, Inc</t>
  </si>
  <si>
    <t>8564</t>
  </si>
  <si>
    <t>28171</t>
  </si>
  <si>
    <t>*425 Lexington- Lexington Capital Partners</t>
  </si>
  <si>
    <t>544461</t>
  </si>
  <si>
    <t>27673</t>
  </si>
  <si>
    <t>*mammoth south- Mammoth</t>
  </si>
  <si>
    <t>8932</t>
  </si>
  <si>
    <t>MARKET- MARKET</t>
  </si>
  <si>
    <t>537053</t>
  </si>
  <si>
    <t>27940</t>
  </si>
  <si>
    <t>*Rialto-Elite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</si>
  <si>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</si>
  <si>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</si>
  <si>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</si>
  <si>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</si>
  <si>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</si>
  <si>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</si>
  <si>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</si>
  <si>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</si>
  <si>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</si>
  <si>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</si>
  <si>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</si>
  <si>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USBT- us bank tower, la</t>
  </si>
  <si>
    <t>7854</t>
  </si>
  <si>
    <t>28236</t>
  </si>
  <si>
    <t>Danforth- VanBarton Group</t>
  </si>
  <si>
    <t>7425</t>
  </si>
  <si>
    <t>28147</t>
  </si>
  <si>
    <t>*WEST 35 STREET 240- WEST 35 STREET 240</t>
  </si>
  <si>
    <t>5814</t>
  </si>
  <si>
    <t>27562</t>
  </si>
  <si>
    <t>*Migdal WORE 2021-1   - White Oak</t>
  </si>
  <si>
    <t>8784</t>
  </si>
  <si>
    <t>13033</t>
  </si>
  <si>
    <t>*WHITE OAK 3- White Oak</t>
  </si>
  <si>
    <t>4570311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</si>
  <si>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</si>
  <si>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</si>
  <si>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</si>
  <si>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</si>
  <si>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</si>
  <si>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</si>
  <si>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</si>
  <si>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</si>
  <si>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</si>
  <si>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Keystone Dental Holdings Ltd- Keystone Dental Holdings, Inc</t>
  </si>
  <si>
    <t>8613</t>
  </si>
  <si>
    <t>89536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</si>
  <si>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</si>
  <si>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</si>
  <si>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</si>
  <si>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</si>
  <si>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</si>
  <si>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</si>
  <si>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</si>
  <si>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Vintage V Is- Vintage</t>
  </si>
  <si>
    <t>6645</t>
  </si>
  <si>
    <t>23/04/19</t>
  </si>
  <si>
    <t>Vintage Class A- Vintage Investment Fund of Funds V(ישן)</t>
  </si>
  <si>
    <t>70261</t>
  </si>
  <si>
    <t>17/10/19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</si>
  <si>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</si>
  <si>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</si>
  <si>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</si>
  <si>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</si>
  <si>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</si>
  <si>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</si>
  <si>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</si>
  <si>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</si>
  <si>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</si>
  <si>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</si>
  <si>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</si>
  <si>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</si>
  <si>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</si>
  <si>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</si>
  <si>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</si>
  <si>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</si>
  <si>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</si>
  <si>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</si>
  <si>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אורבימד 2- אורבימד ישראל</t>
  </si>
  <si>
    <t>5277</t>
  </si>
  <si>
    <t>ויטהלייף ישראל קרן הון- ויטלייף פרטנרס (ישראל) ש.מ</t>
  </si>
  <si>
    <t>600000401</t>
  </si>
  <si>
    <t>28/02/02</t>
  </si>
  <si>
    <t>ורטקס ישראל קרן הון חול- ורטקס ישראל 3 בע"מ</t>
  </si>
  <si>
    <t>600000361</t>
  </si>
  <si>
    <t>16/01/01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</si>
  <si>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</si>
  <si>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</si>
  <si>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</si>
  <si>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</si>
  <si>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</si>
  <si>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</si>
  <si>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</si>
  <si>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אביב (פנטין) קפיטל- מרדכי אביב תעשיות בניה (1973) בע"מ</t>
  </si>
  <si>
    <t>600000271</t>
  </si>
  <si>
    <t>01/07/01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</si>
  <si>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</si>
  <si>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</si>
  <si>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</si>
  <si>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</si>
  <si>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</si>
  <si>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</si>
  <si>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</si>
  <si>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</si>
  <si>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Reality Real Estate Investment Fund 3 L.P- Reality Real Estate Investment Fund 3 L.P</t>
  </si>
  <si>
    <t>5265</t>
  </si>
  <si>
    <t>30/06/15</t>
  </si>
  <si>
    <t>סה"כ קרנות השקעה אחרות</t>
  </si>
  <si>
    <t>Tene investment in QNERGY- טנא השקעות</t>
  </si>
  <si>
    <t>29993124</t>
  </si>
  <si>
    <t>02/02/15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</si>
  <si>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</si>
  <si>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</si>
  <si>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</si>
  <si>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</si>
  <si>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</si>
  <si>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</si>
  <si>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MIE III Co-Investment Fund II- CO-INVESTMENT</t>
  </si>
  <si>
    <t>9172</t>
  </si>
  <si>
    <t>TENE GROWTH CAPITAL 4- טנא השקעות</t>
  </si>
  <si>
    <t>5310</t>
  </si>
  <si>
    <t>16/01/18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</si>
  <si>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</si>
  <si>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</si>
  <si>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</si>
  <si>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</si>
  <si>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</si>
  <si>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</si>
  <si>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</si>
  <si>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</si>
  <si>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</si>
  <si>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</si>
  <si>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</si>
  <si>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</si>
  <si>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</si>
  <si>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קרן תשתיות - ISRAEL INFRASTUC- I. INFRASTUCTURE</t>
  </si>
  <si>
    <t>65001010</t>
  </si>
  <si>
    <t>18/10/06</t>
  </si>
  <si>
    <t>GESM Via Maris Limited Partnership- PARTNERS GROUP</t>
  </si>
  <si>
    <t>7079</t>
  </si>
  <si>
    <t>10/12/20</t>
  </si>
  <si>
    <t>SKY 3- sky 3</t>
  </si>
  <si>
    <t>5289</t>
  </si>
  <si>
    <t>12/01/17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</si>
  <si>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</si>
  <si>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</si>
  <si>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</si>
  <si>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</si>
  <si>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</si>
  <si>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</si>
  <si>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ויולה פרייבט אקווטי 2- ג'נריישן ניהול בע"מ</t>
  </si>
  <si>
    <t>5257</t>
  </si>
  <si>
    <t>29/01/15</t>
  </si>
  <si>
    <t>טנא הון צמיחה (קרן להשקעות)- טנא הון צמיחה (קרן השקעות) שותפות מוגבלת</t>
  </si>
  <si>
    <t>650011101</t>
  </si>
  <si>
    <t>03/12/06</t>
  </si>
  <si>
    <t>s.h. sky l.p- ס. ה. סקיי 11 ש.מ.</t>
  </si>
  <si>
    <t>50492</t>
  </si>
  <si>
    <t>04/01/06</t>
  </si>
  <si>
    <t>FIMI Israel Opportunity VII- פימי אופורטיוניטי 7 שותפות מוגבלת</t>
  </si>
  <si>
    <t>8292</t>
  </si>
  <si>
    <t>06/06/21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</si>
  <si>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</si>
  <si>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</si>
  <si>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</si>
  <si>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</si>
  <si>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</si>
  <si>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11/10/05</t>
  </si>
  <si>
    <t>פלנוס טכנולוגיות לאומי- פלנוס טכנולוגיות בע"מ</t>
  </si>
  <si>
    <t>600000301</t>
  </si>
  <si>
    <t>27/11/00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</si>
  <si>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</si>
  <si>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</si>
  <si>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</si>
  <si>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</si>
  <si>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</si>
  <si>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</si>
  <si>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</si>
  <si>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</si>
  <si>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Accelmed Growth Partners L.P 2- Accelmed Growth Partners L.P</t>
  </si>
  <si>
    <t>5271</t>
  </si>
  <si>
    <t>30/05/18</t>
  </si>
  <si>
    <t>*MA Movilim Renewable Energies L.P- אנלייט אנרגיה מתחדשת בע"מ</t>
  </si>
  <si>
    <t>5322</t>
  </si>
  <si>
    <t>15/04/18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</si>
  <si>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</si>
  <si>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</si>
  <si>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</si>
  <si>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</si>
  <si>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</si>
  <si>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</si>
  <si>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</si>
  <si>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</si>
  <si>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</si>
  <si>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</si>
  <si>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</si>
  <si>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</si>
  <si>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</si>
  <si>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</si>
  <si>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</si>
  <si>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</si>
  <si>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Horsley Bridge- Horsley Bridge</t>
  </si>
  <si>
    <t>5295</t>
  </si>
  <si>
    <t>18/12/17</t>
  </si>
  <si>
    <t>svb ix- SVB</t>
  </si>
  <si>
    <t>5327</t>
  </si>
  <si>
    <t>05/09/18</t>
  </si>
  <si>
    <t>SVB- SVB</t>
  </si>
  <si>
    <t>5288</t>
  </si>
  <si>
    <t>02/02/17</t>
  </si>
  <si>
    <t>Vintage Fund of Funds VI Access- Vintage</t>
  </si>
  <si>
    <t>8322</t>
  </si>
  <si>
    <t>29/06/21</t>
  </si>
  <si>
    <t>Vintage Class B- VINTAGE INVESTMENT FUND III(ישן)</t>
  </si>
  <si>
    <t>70470</t>
  </si>
  <si>
    <t>23/04/20</t>
  </si>
  <si>
    <t>Vintage Class C- Vintage Venture(ישן)</t>
  </si>
  <si>
    <t>70751</t>
  </si>
  <si>
    <t>29/12/20</t>
  </si>
  <si>
    <t>Vintage IV- Vintage Venture(ישן)</t>
  </si>
  <si>
    <t>5275</t>
  </si>
  <si>
    <t>17/05/16</t>
  </si>
  <si>
    <t>Vintage MIGDAL CO-INV- Vintage Venture(ישן)</t>
  </si>
  <si>
    <t>5300</t>
  </si>
  <si>
    <t>17/07/17</t>
  </si>
  <si>
    <t>Vintage V acces- Vintage Venture(ישן)</t>
  </si>
  <si>
    <t>5333</t>
  </si>
  <si>
    <t>29/08/18</t>
  </si>
  <si>
    <t>Zeev Opportunity Fund I- Zeev</t>
  </si>
  <si>
    <t>8316</t>
  </si>
  <si>
    <t>13/07/21</t>
  </si>
  <si>
    <t>סה"כ קרנות גידור בחו"ל</t>
  </si>
  <si>
    <t>CHEYNE REL.ES.C.HO.III (A)- Cheyn Capital</t>
  </si>
  <si>
    <t>76748078</t>
  </si>
  <si>
    <t>20/05/20</t>
  </si>
  <si>
    <t>76748094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</si>
  <si>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</si>
  <si>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</si>
  <si>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</si>
  <si>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</si>
  <si>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</si>
  <si>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</si>
  <si>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Co-Invest Antlia BSREP III- CO-INVESTMENT</t>
  </si>
  <si>
    <t>5344</t>
  </si>
  <si>
    <t>05/12/18</t>
  </si>
  <si>
    <t>Portfolio EDGE- Portfolio EDGE</t>
  </si>
  <si>
    <t>5343</t>
  </si>
  <si>
    <t>WATERTON EDGE- Portfolio EDGE</t>
  </si>
  <si>
    <t>7341</t>
  </si>
  <si>
    <t>30/12/21</t>
  </si>
  <si>
    <t>Brack Capital Real Estate llp- איי ג'י איי - אר אי נדל"ן בע"מ</t>
  </si>
  <si>
    <t>29990961</t>
  </si>
  <si>
    <t>20/09/07</t>
  </si>
  <si>
    <t>Blackstone R.E. partners VIII.F- Blackstone Real Estate Partners(ישן)</t>
  </si>
  <si>
    <t>5264</t>
  </si>
  <si>
    <t>18/08/15</t>
  </si>
  <si>
    <t>Blackstone Real Estate Partners IX- Blackstone Real Estate Partners(ישן)</t>
  </si>
  <si>
    <t>7064</t>
  </si>
  <si>
    <t>27/07/20</t>
  </si>
  <si>
    <t>Co Invest Antlia BSREP III BLOKER- BLOKER</t>
  </si>
  <si>
    <t>8298</t>
  </si>
  <si>
    <t>31/05/21</t>
  </si>
  <si>
    <t>Brookfield real estate partners II- Brookfield global</t>
  </si>
  <si>
    <t>5274</t>
  </si>
  <si>
    <t>12/04/16</t>
  </si>
  <si>
    <t>Brookfield SREP III- Brookfield global</t>
  </si>
  <si>
    <t>5328</t>
  </si>
  <si>
    <t>14/04/19</t>
  </si>
  <si>
    <t>Electra America Multifamily III- Electra America</t>
  </si>
  <si>
    <t>7989</t>
  </si>
  <si>
    <t>14/01/21</t>
  </si>
  <si>
    <t>WATERTON RESIDENTIAL P V XIII- PGCO 4 CO-MINGLED FUND</t>
  </si>
  <si>
    <t>5334</t>
  </si>
  <si>
    <t>24/10/18</t>
  </si>
  <si>
    <t>סה"כ קרנות השקעה אחרות בחו"ל</t>
  </si>
  <si>
    <t>EC - 3 AUDAX CO INV- ECV IL OPP I</t>
  </si>
  <si>
    <t>7987</t>
  </si>
  <si>
    <t>14/02/21</t>
  </si>
  <si>
    <t>EC4 ADLS  co-inv- ECV IL OPP I</t>
  </si>
  <si>
    <t>7988</t>
  </si>
  <si>
    <t>11/04/21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</si>
  <si>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</si>
  <si>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</si>
  <si>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</si>
  <si>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</si>
  <si>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</si>
  <si>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</si>
  <si>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</si>
  <si>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</si>
  <si>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</si>
  <si>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*APCS- Ares special situation fund IB</t>
  </si>
  <si>
    <t>5291</t>
  </si>
  <si>
    <t>26/06/17</t>
  </si>
  <si>
    <t>*ARES- Ares special situation fund IB</t>
  </si>
  <si>
    <t>7062</t>
  </si>
  <si>
    <t>*AUDAX DIRECT LENDING SOLUTIONS- Ares special situation fund IB</t>
  </si>
  <si>
    <t>5339</t>
  </si>
  <si>
    <t>28/10/18</t>
  </si>
  <si>
    <t>BCP V DEXKO CO-INVEST LP- Brookfield global</t>
  </si>
  <si>
    <t>8337</t>
  </si>
  <si>
    <t>Brookfield coinv JCI- Brookfield global</t>
  </si>
  <si>
    <t>6665</t>
  </si>
  <si>
    <t>CRECH V- Cheyn Capital</t>
  </si>
  <si>
    <t>5294</t>
  </si>
  <si>
    <t>10/12/17</t>
  </si>
  <si>
    <t>EC - 1 AUDAX CO INV- EC - AUDAX CO INV</t>
  </si>
  <si>
    <t>6657</t>
  </si>
  <si>
    <t>04/04/19</t>
  </si>
  <si>
    <t>EC - 2 AUDAX CO INV- EC - AUDAX CO INV</t>
  </si>
  <si>
    <t>70091</t>
  </si>
  <si>
    <t>08/08/19</t>
  </si>
  <si>
    <t>Global Infrastructure Partners IV L.P- Global Infrastructure Partners</t>
  </si>
  <si>
    <t>70181</t>
  </si>
  <si>
    <t>23/10/19</t>
  </si>
  <si>
    <t>Migdal HarbourVest Tranche B מאוחד- HarbourVest Adelaide</t>
  </si>
  <si>
    <t>5298</t>
  </si>
  <si>
    <t>29/03/18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</si>
  <si>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</si>
  <si>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</si>
  <si>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</si>
  <si>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</si>
  <si>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</si>
  <si>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</si>
  <si>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</si>
  <si>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</si>
  <si>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</si>
  <si>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</si>
  <si>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</si>
  <si>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</si>
  <si>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</si>
  <si>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</si>
  <si>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</si>
  <si>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</si>
  <si>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</si>
  <si>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</si>
  <si>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</si>
  <si>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</si>
  <si>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</si>
  <si>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cicc growth capital fund- ארקלייט</t>
  </si>
  <si>
    <t>52225</t>
  </si>
  <si>
    <t>EIP Renewables invest SCS- Renewables invest</t>
  </si>
  <si>
    <t>7999</t>
  </si>
  <si>
    <t>08/03/21</t>
  </si>
  <si>
    <t>ARCLIGHT AEP FEEDER FUND VII LLC- ארקלייט</t>
  </si>
  <si>
    <t>70250</t>
  </si>
  <si>
    <t>24/02/20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</si>
  <si>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</si>
  <si>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</si>
  <si>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</si>
  <si>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</si>
  <si>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</si>
  <si>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</si>
  <si>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</si>
  <si>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</si>
  <si>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</si>
  <si>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</si>
  <si>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</si>
  <si>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</si>
  <si>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</si>
  <si>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</si>
  <si>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</si>
  <si>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</si>
  <si>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</si>
  <si>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</si>
  <si>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</si>
  <si>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</si>
  <si>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</si>
  <si>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</si>
  <si>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</si>
  <si>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</si>
  <si>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</si>
  <si>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EC 6 ADLS co-inv- ECV IL OPP I</t>
  </si>
  <si>
    <t>8313</t>
  </si>
  <si>
    <t>29/08/21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</si>
  <si>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</si>
  <si>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</si>
  <si>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</si>
  <si>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</si>
  <si>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</si>
  <si>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</si>
  <si>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</si>
  <si>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</si>
  <si>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</si>
  <si>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</si>
  <si>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</si>
  <si>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</si>
  <si>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</si>
  <si>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</si>
  <si>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</si>
  <si>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</si>
  <si>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</si>
  <si>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</si>
  <si>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</si>
  <si>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</si>
  <si>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</si>
  <si>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14/06/20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</si>
  <si>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</si>
  <si>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</si>
  <si>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</si>
  <si>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</si>
  <si>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</si>
  <si>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</si>
  <si>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</si>
  <si>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</si>
  <si>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</si>
  <si>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</si>
  <si>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</si>
  <si>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</si>
  <si>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</si>
  <si>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Core Infrastructure India Fund Pte Ltd</t>
  </si>
  <si>
    <t>5255</t>
  </si>
  <si>
    <t>16/05/13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</si>
  <si>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</si>
  <si>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</si>
  <si>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</si>
  <si>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</si>
  <si>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</si>
  <si>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</si>
  <si>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</si>
  <si>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</si>
  <si>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</si>
  <si>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</si>
  <si>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</si>
  <si>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</si>
  <si>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</si>
  <si>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</si>
  <si>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</si>
  <si>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</si>
  <si>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</si>
  <si>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</si>
  <si>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</si>
  <si>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</si>
  <si>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8- Advent International</t>
  </si>
  <si>
    <t>5273</t>
  </si>
  <si>
    <t>27/09/16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</si>
  <si>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</si>
  <si>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</si>
  <si>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</si>
  <si>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</si>
  <si>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</si>
  <si>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</si>
  <si>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APOLLO- Apollo &amp; Lunar Croydon</t>
  </si>
  <si>
    <t>5281</t>
  </si>
  <si>
    <t>29/09/16</t>
  </si>
  <si>
    <t>Apollo Fund IX -- Apollo &amp; Lunar Croydon</t>
  </si>
  <si>
    <t>5302</t>
  </si>
  <si>
    <t>14/03/19</t>
  </si>
  <si>
    <t>BCP V Brand Co-Invest LP- BCP V Brand Co-Invest LP</t>
  </si>
  <si>
    <t>70321</t>
  </si>
  <si>
    <t>Brookfield Capital Partners V- Blackstone Real Estate Partners(ישן)</t>
  </si>
  <si>
    <t>66481</t>
  </si>
  <si>
    <t>16/09/19</t>
  </si>
  <si>
    <t>Brookfield HSO Co-Invest L.P - 7016- Blackstone Real Estate Partners(ישן)</t>
  </si>
  <si>
    <t>70160</t>
  </si>
  <si>
    <t>06/10/19</t>
  </si>
  <si>
    <t>BLUEBAY - SLF1- Bluebay-Emer Mk(ישן)</t>
  </si>
  <si>
    <t>5284</t>
  </si>
  <si>
    <t>25/10/16</t>
  </si>
  <si>
    <t>Brookfield Capital Partners Fund VI- Brookfield global</t>
  </si>
  <si>
    <t>9236</t>
  </si>
  <si>
    <t>03/10/22</t>
  </si>
  <si>
    <t>BROOKFIELD IV- Brookfield global</t>
  </si>
  <si>
    <t>5266</t>
  </si>
  <si>
    <t>12/08/15</t>
  </si>
  <si>
    <t>GRAPH TECH BROOKFIELD- Brookfield global</t>
  </si>
  <si>
    <t>5270</t>
  </si>
  <si>
    <t>30/11/15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</si>
  <si>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</si>
  <si>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</si>
  <si>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</si>
  <si>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</si>
  <si>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</si>
  <si>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</si>
  <si>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</si>
  <si>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</si>
  <si>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</si>
  <si>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</si>
  <si>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</si>
  <si>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Court Square Capital Lancet Holdings L.P- Court Square</t>
  </si>
  <si>
    <t>8327</t>
  </si>
  <si>
    <t>12/09/21</t>
  </si>
  <si>
    <t>Court Square IV- Court Square</t>
  </si>
  <si>
    <t>53321</t>
  </si>
  <si>
    <t>05/11/19</t>
  </si>
  <si>
    <t>CRESCENT- COVA Acquisition Corp</t>
  </si>
  <si>
    <t>5290</t>
  </si>
  <si>
    <t>14/02/17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</si>
  <si>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</si>
  <si>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</si>
  <si>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</si>
  <si>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</si>
  <si>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</si>
  <si>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</si>
  <si>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</si>
  <si>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</si>
  <si>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LS POWER FUND IV- Gatewood Capital Opportunity Fund</t>
  </si>
  <si>
    <t>5317</t>
  </si>
  <si>
    <t>27/11/18</t>
  </si>
  <si>
    <t>GIP CAPS II Panther Co-Investment L.P- GIP</t>
  </si>
  <si>
    <t>9229</t>
  </si>
  <si>
    <t>13/09/22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</si>
  <si>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</si>
  <si>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</si>
  <si>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</si>
  <si>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</si>
  <si>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</si>
  <si>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</si>
  <si>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</si>
  <si>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</si>
  <si>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</si>
  <si>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</si>
  <si>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</si>
  <si>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harbourvest A מאוחד- HARBOURVEST</t>
  </si>
  <si>
    <t>70000</t>
  </si>
  <si>
    <t>07/02/18</t>
  </si>
  <si>
    <t>ICGL V- ICG Fund</t>
  </si>
  <si>
    <t>5326</t>
  </si>
  <si>
    <t>14/05/18</t>
  </si>
  <si>
    <t>InfraRed Infrastructure Fund V- INFRARED</t>
  </si>
  <si>
    <t>5309</t>
  </si>
  <si>
    <t>29/01/18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</si>
  <si>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</si>
  <si>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</si>
  <si>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</si>
  <si>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</si>
  <si>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</si>
  <si>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</si>
  <si>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</si>
  <si>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</si>
  <si>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</si>
  <si>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29/10/17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</si>
  <si>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</si>
  <si>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</si>
  <si>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</si>
  <si>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</si>
  <si>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</si>
  <si>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</si>
  <si>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</si>
  <si>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</si>
  <si>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</si>
  <si>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Klirmark Opportunity fund II MG- Klirmark Opportunity L.P</t>
  </si>
  <si>
    <t>29992298</t>
  </si>
  <si>
    <t>01/02/15</t>
  </si>
  <si>
    <t>Tikehau Direct Lending V- LendingClub Corp</t>
  </si>
  <si>
    <t>8312</t>
  </si>
  <si>
    <t>01/08/21</t>
  </si>
  <si>
    <t>MTDL- MASTEC INC</t>
  </si>
  <si>
    <t>6651</t>
  </si>
  <si>
    <t>07/02/19</t>
  </si>
  <si>
    <t>MCP V- MCP V</t>
  </si>
  <si>
    <t>7077</t>
  </si>
  <si>
    <t>01/11/20</t>
  </si>
  <si>
    <t>MERIDIAM 3- MERIDIAM</t>
  </si>
  <si>
    <t>5278</t>
  </si>
  <si>
    <t>11/07/16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</si>
  <si>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</si>
  <si>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</si>
  <si>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</si>
  <si>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</si>
  <si>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</si>
  <si>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</si>
  <si>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</si>
  <si>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25/02/19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</si>
  <si>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</si>
  <si>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</si>
  <si>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</si>
  <si>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</si>
  <si>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</si>
  <si>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</si>
  <si>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</si>
  <si>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</si>
  <si>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</si>
  <si>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</si>
  <si>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Pantheon Global Secondary Fund VI- Pantheon Global</t>
  </si>
  <si>
    <t>5331</t>
  </si>
  <si>
    <t>21/12/18</t>
  </si>
  <si>
    <t>Patria Private Equity Fund VI- Patria Private</t>
  </si>
  <si>
    <t>5320</t>
  </si>
  <si>
    <t>14/12/18</t>
  </si>
  <si>
    <t>PERMIRA- Permira VI</t>
  </si>
  <si>
    <t>5287</t>
  </si>
  <si>
    <t>15/03/17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</si>
  <si>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</si>
  <si>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</si>
  <si>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</si>
  <si>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</si>
  <si>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</si>
  <si>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</si>
  <si>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PGCO 4 CO-MINGLED FUND SCSP- PGCO 4 CO-MINGLED FUND</t>
  </si>
  <si>
    <t>5335</t>
  </si>
  <si>
    <t>12/09/18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</si>
  <si>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</si>
  <si>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</si>
  <si>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</si>
  <si>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</si>
  <si>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</si>
  <si>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</si>
  <si>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</si>
  <si>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</si>
  <si>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RHONE V- RHONE</t>
  </si>
  <si>
    <t>5268</t>
  </si>
  <si>
    <t>21/07/15</t>
  </si>
  <si>
    <t>selene- Sun Apollo India Fund</t>
  </si>
  <si>
    <t>52258</t>
  </si>
  <si>
    <t>29/12/11</t>
  </si>
  <si>
    <t>TDL IV- TDL IV</t>
  </si>
  <si>
    <t>6646</t>
  </si>
  <si>
    <t>27/12/18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</si>
  <si>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</si>
  <si>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</si>
  <si>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</si>
  <si>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</si>
  <si>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</si>
  <si>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</si>
  <si>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TOMA BRAVO- TOMA BRAVO FUND 8</t>
  </si>
  <si>
    <t>5276</t>
  </si>
  <si>
    <t>31/05/16</t>
  </si>
  <si>
    <t>TPG Asia VII- TPG Partners</t>
  </si>
  <si>
    <t>5337</t>
  </si>
  <si>
    <t>Trilantic capital partners V- trilantic</t>
  </si>
  <si>
    <t>5269</t>
  </si>
  <si>
    <t>24/09/15</t>
  </si>
  <si>
    <t>WARBURG PINCUS- WARBURG PINCUS</t>
  </si>
  <si>
    <t>5286</t>
  </si>
  <si>
    <t>22/12/16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</si>
  <si>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</si>
  <si>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</si>
  <si>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</si>
  <si>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</si>
  <si>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</si>
  <si>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</si>
  <si>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</si>
  <si>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</si>
  <si>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S.C.A.SICAR-EDMOND DE ROTHILD- א. רוטשילד ת ניהול נכסים בע"מ</t>
  </si>
  <si>
    <t>650011001</t>
  </si>
  <si>
    <t>28/06/06</t>
  </si>
  <si>
    <t>קרן סילברפליט- קרן סילברפליט</t>
  </si>
  <si>
    <t>5267</t>
  </si>
  <si>
    <t>17/03/16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</si>
  <si>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</si>
  <si>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</si>
  <si>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</si>
  <si>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</si>
  <si>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</si>
  <si>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</si>
  <si>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</si>
  <si>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</si>
  <si>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EC-5- ECV IL OPP I</t>
  </si>
  <si>
    <t>8271</t>
  </si>
  <si>
    <t>10/03/21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</si>
  <si>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</si>
  <si>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</si>
  <si>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</si>
  <si>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</si>
  <si>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</si>
  <si>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</si>
  <si>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</si>
  <si>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</si>
  <si>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</si>
  <si>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</si>
  <si>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</si>
  <si>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</si>
  <si>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*ACE 4- ACE</t>
  </si>
  <si>
    <t>5238</t>
  </si>
  <si>
    <t>13/08/18</t>
  </si>
  <si>
    <t>cdl 2- cdl</t>
  </si>
  <si>
    <t>5237</t>
  </si>
  <si>
    <t>22/06/18</t>
  </si>
  <si>
    <t>COPENHAGEN INFRASTRUCTURE</t>
  </si>
  <si>
    <t>5315</t>
  </si>
  <si>
    <t>30/01/18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</si>
  <si>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</si>
  <si>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</si>
  <si>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</si>
  <si>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</si>
  <si>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</si>
  <si>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</si>
  <si>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</si>
  <si>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</si>
  <si>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</si>
  <si>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</si>
  <si>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</si>
  <si>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</si>
  <si>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</si>
  <si>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</si>
  <si>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</si>
  <si>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</si>
  <si>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</si>
  <si>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</si>
  <si>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</si>
  <si>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</si>
  <si>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</si>
  <si>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</si>
  <si>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</si>
  <si>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</si>
  <si>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</si>
  <si>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</si>
  <si>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</si>
  <si>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</si>
  <si>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</si>
  <si>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</si>
  <si>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</si>
  <si>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</si>
  <si>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</si>
  <si>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</si>
  <si>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</si>
  <si>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</si>
  <si>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</si>
  <si>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</si>
  <si>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</si>
  <si>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</si>
  <si>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</si>
  <si>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</si>
  <si>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</si>
  <si>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</si>
  <si>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</si>
  <si>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</si>
  <si>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</si>
  <si>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</si>
  <si>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</si>
  <si>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</si>
  <si>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</si>
  <si>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</si>
  <si>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</si>
  <si>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</si>
  <si>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</si>
  <si>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</si>
  <si>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</si>
  <si>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</si>
  <si>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</si>
  <si>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</si>
  <si>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</si>
  <si>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</si>
  <si>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</si>
  <si>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</si>
  <si>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</si>
  <si>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</si>
  <si>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</si>
  <si>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</si>
  <si>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</si>
  <si>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</si>
  <si>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</si>
  <si>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</si>
  <si>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</si>
  <si>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</si>
  <si>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</si>
  <si>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</si>
  <si>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</si>
  <si>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</si>
  <si>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</si>
  <si>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</si>
  <si>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</si>
  <si>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</si>
  <si>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</si>
  <si>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</si>
  <si>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</si>
  <si>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</si>
  <si>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</si>
  <si>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</si>
  <si>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</si>
  <si>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</si>
  <si>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</si>
  <si>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</si>
  <si>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</si>
  <si>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</si>
  <si>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</si>
  <si>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</si>
  <si>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</si>
  <si>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</si>
  <si>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</si>
  <si>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</si>
  <si>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</si>
  <si>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</si>
  <si>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</si>
  <si>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</si>
  <si>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</si>
  <si>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</si>
  <si>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</si>
  <si>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</si>
  <si>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</si>
  <si>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</si>
  <si>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</si>
  <si>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</si>
  <si>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</si>
  <si>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</si>
  <si>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</si>
  <si>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</si>
  <si>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</si>
  <si>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</si>
  <si>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</si>
  <si>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</si>
  <si>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</si>
  <si>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</si>
  <si>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</si>
  <si>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</si>
  <si>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</si>
  <si>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</si>
  <si>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</si>
  <si>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</si>
  <si>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</si>
  <si>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</si>
  <si>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</si>
  <si>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</si>
  <si>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</si>
  <si>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</si>
  <si>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</si>
  <si>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</si>
  <si>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</si>
  <si>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</si>
  <si>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</si>
  <si>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</si>
  <si>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</si>
  <si>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</si>
  <si>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</si>
  <si>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</si>
  <si>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</si>
  <si>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</si>
  <si>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</si>
  <si>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</si>
  <si>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</si>
  <si>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</si>
  <si>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</si>
  <si>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</si>
  <si>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</si>
  <si>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</si>
  <si>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</si>
  <si>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</si>
  <si>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</si>
  <si>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</si>
  <si>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</si>
  <si>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</si>
  <si>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</si>
  <si>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</si>
  <si>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</si>
  <si>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</si>
  <si>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</si>
  <si>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</si>
  <si>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</si>
  <si>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</si>
  <si>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</si>
  <si>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</si>
  <si>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</si>
  <si>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</si>
  <si>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</si>
  <si>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</si>
  <si>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</si>
  <si>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</si>
  <si>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</si>
  <si>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</si>
  <si>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</si>
  <si>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</si>
  <si>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</si>
  <si>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</si>
  <si>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</si>
  <si>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</si>
  <si>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</si>
  <si>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</si>
  <si>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</si>
  <si>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</si>
  <si>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</si>
  <si>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</si>
  <si>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</si>
  <si>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</si>
  <si>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</si>
  <si>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</si>
  <si>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</si>
  <si>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</si>
  <si>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</si>
  <si>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</si>
  <si>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</si>
  <si>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</si>
  <si>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</si>
  <si>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</si>
  <si>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</si>
  <si>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</si>
  <si>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</si>
  <si>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</si>
  <si>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</si>
  <si>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</si>
  <si>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</si>
  <si>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</si>
  <si>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</si>
  <si>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</si>
  <si>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</si>
  <si>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</si>
  <si>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</si>
  <si>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</si>
  <si>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</si>
  <si>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</si>
  <si>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</si>
  <si>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</si>
  <si>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</si>
  <si>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</si>
  <si>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</si>
  <si>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</si>
  <si>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</si>
  <si>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</si>
  <si>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</si>
  <si>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</si>
  <si>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</si>
  <si>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</si>
  <si>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</si>
  <si>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</si>
  <si>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</si>
  <si>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</si>
  <si>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</si>
  <si>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</si>
  <si>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</si>
  <si>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</si>
  <si>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</si>
  <si>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</si>
  <si>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</si>
  <si>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</si>
  <si>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</si>
  <si>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</si>
  <si>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</si>
  <si>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</si>
  <si>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</si>
  <si>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</si>
  <si>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</si>
  <si>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</si>
  <si>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</si>
  <si>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</si>
  <si>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</si>
  <si>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</si>
  <si>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</si>
  <si>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</si>
  <si>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</si>
  <si>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</si>
  <si>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</si>
  <si>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</si>
  <si>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</si>
  <si>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</si>
  <si>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</si>
  <si>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</si>
  <si>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</si>
  <si>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</si>
  <si>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</si>
  <si>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</si>
  <si>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</si>
  <si>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</si>
  <si>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</si>
  <si>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</si>
  <si>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</si>
  <si>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</si>
  <si>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</si>
  <si>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</si>
  <si>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</si>
  <si>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</si>
  <si>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</si>
  <si>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</si>
  <si>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</si>
  <si>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</si>
  <si>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</si>
  <si>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</si>
  <si>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</si>
  <si>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</si>
  <si>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</si>
  <si>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</si>
  <si>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</si>
  <si>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</si>
  <si>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</si>
  <si>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</si>
  <si>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</si>
  <si>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</si>
  <si>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</si>
  <si>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</si>
  <si>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</si>
  <si>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</si>
  <si>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</si>
  <si>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</si>
  <si>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</si>
  <si>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</si>
  <si>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</si>
  <si>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</si>
  <si>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</si>
  <si>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</si>
  <si>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</si>
  <si>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</si>
  <si>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</si>
  <si>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</si>
  <si>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</si>
  <si>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</si>
  <si>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</si>
  <si>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</si>
  <si>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</si>
  <si>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</si>
  <si>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</si>
  <si>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</si>
  <si>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</si>
  <si>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</si>
  <si>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CCY\ILS03.05.23 USD\ILS 3.48- בנק דיסקונט לישראל בע"מ</t>
  </si>
  <si>
    <t>91000084</t>
  </si>
  <si>
    <t>19/10/22</t>
  </si>
  <si>
    <t>FWD CCY\ILS04/04/23USD\ILS3.4169- בנק דיסקונט לישראל בע"מ</t>
  </si>
  <si>
    <t>91000082</t>
  </si>
  <si>
    <t>21/09/22</t>
  </si>
  <si>
    <t>FWD CCY\ILS12.06.23USD\ILS3.2984- בנק דיסקונט לישראל בע"מ</t>
  </si>
  <si>
    <t>91000076</t>
  </si>
  <si>
    <t>FWD USD\ILS03/05/23USD\ILS3.546- בנק דיסקונט לישראל בע"מ</t>
  </si>
  <si>
    <t>91000113</t>
  </si>
  <si>
    <t>28/03/23</t>
  </si>
  <si>
    <t>FWD USD\ILS06.06.23USD\ILS3.3601- בנק דיסקונט לישראל בע"מ</t>
  </si>
  <si>
    <t>91000075</t>
  </si>
  <si>
    <t>06/09/22</t>
  </si>
  <si>
    <t>FWD USD\ILS08/05/23USD\ILS3.34- בנק דיסקונט לישראל בע"מ</t>
  </si>
  <si>
    <t>91000099</t>
  </si>
  <si>
    <t>25/01/23</t>
  </si>
  <si>
    <t>FWD USD\ILS08/05/23USD\ILS3.406- בנק דיסקונט לישראל בע"מ</t>
  </si>
  <si>
    <t>91000097</t>
  </si>
  <si>
    <t>17/01/23</t>
  </si>
  <si>
    <t>FWD USD\ILS10/05/23USD\ILS3.3718- בנק דיסקונט לישראל בע"מ</t>
  </si>
  <si>
    <t>91000091</t>
  </si>
  <si>
    <t>FWD USD\ILS10/10/23USD\ILS3.332- בנק דיסקונט לישראל בע"מ</t>
  </si>
  <si>
    <t>91000098</t>
  </si>
  <si>
    <t>24/01/23</t>
  </si>
  <si>
    <t>FWD USD\ILS11/10/23USD\ILS3.31- בנק דיסקונט לישראל בע"מ</t>
  </si>
  <si>
    <t>91000100</t>
  </si>
  <si>
    <t>FWD USD\ILS14/12/23USD\ILS3.5719- בנק דיסקונט לישראל בע"מ</t>
  </si>
  <si>
    <t>91000110</t>
  </si>
  <si>
    <t>13/03/23</t>
  </si>
  <si>
    <t>FWD USD\ILS15/11/23USD\ILS3.552- בנק דיסקונט לישראל בע"מ</t>
  </si>
  <si>
    <t>91000107</t>
  </si>
  <si>
    <t>08/03/23</t>
  </si>
  <si>
    <t>FWD USD\ILS16/05/23USD\ILS3.4- בנק דיסקונט לישראל בע"מ</t>
  </si>
  <si>
    <t>91000089</t>
  </si>
  <si>
    <t>17/11/22</t>
  </si>
  <si>
    <t>FWD USD\ILS16/11/23USD\ILS3.521- בנק דיסקונט לישראל בע"מ</t>
  </si>
  <si>
    <t>91000114</t>
  </si>
  <si>
    <t>FWD USD\ILS17/05/23USD\ILS3.42- בנק דיסקונט לישראל בע"מ</t>
  </si>
  <si>
    <t>91000090</t>
  </si>
  <si>
    <t>21/11/22</t>
  </si>
  <si>
    <t>FWD USD\ILS24/10/23USD\ILS3.4289- בנק דיסקונט לישראל בע"מ</t>
  </si>
  <si>
    <t>91000105</t>
  </si>
  <si>
    <t>07/02/23</t>
  </si>
  <si>
    <t>FWD USD\ILS26/10/23USD\ILS3.595- בנק דיסקונט לישראל בע"מ</t>
  </si>
  <si>
    <t>91000106</t>
  </si>
  <si>
    <t>02/03/23</t>
  </si>
  <si>
    <t>FWD USD\ILS30/10/23USD\ILS3.475- בנק דיסקונט לישראל בע"מ</t>
  </si>
  <si>
    <t>91000104</t>
  </si>
  <si>
    <t>16/02/23</t>
  </si>
  <si>
    <t>FWD USD\ILS31/05/23USD\ILS3.39360- בנק דיסקונט לישראל בע"מ</t>
  </si>
  <si>
    <t>91000093</t>
  </si>
  <si>
    <t>12/12/22</t>
  </si>
  <si>
    <t>FX Swap_AUD_USD_2023_07_24_S_.70025000- בנק הפועלים בע"מ</t>
  </si>
  <si>
    <t>90400004</t>
  </si>
  <si>
    <t>14/02/23</t>
  </si>
  <si>
    <t>FX Swap_EUR_USD_2023_06_26_S_1.07275000- בנק הפועלים בע"מ</t>
  </si>
  <si>
    <t>90400021</t>
  </si>
  <si>
    <t>21/02/23</t>
  </si>
  <si>
    <t>FX Swap_EUR_USD_2023_06_26_S1.0680- בנק הפועלים בע"מ</t>
  </si>
  <si>
    <t>90400002</t>
  </si>
  <si>
    <t>13/02/23</t>
  </si>
  <si>
    <t>FX Swap_EUR_USD_2023_08_14_S_1.07987500- בנק הפועלים בע"מ</t>
  </si>
  <si>
    <t>90400057</t>
  </si>
  <si>
    <t>21/03/23</t>
  </si>
  <si>
    <t>FX Swap_GBP_USD_2023_05_22_S_1.198- בנק הפועלים בע"מ</t>
  </si>
  <si>
    <t>90050894</t>
  </si>
  <si>
    <t>23/11/22</t>
  </si>
  <si>
    <t>FX Swap_USD_ILS_2023_04_24_S- בנק הפועלים בע"מ</t>
  </si>
  <si>
    <t>90050853</t>
  </si>
  <si>
    <t>02/11/22</t>
  </si>
  <si>
    <t>FX Swap_USD_ILS_2023_05_10_S_3.37500000- בנק הפועלים בע"מ</t>
  </si>
  <si>
    <t>90050870</t>
  </si>
  <si>
    <t>14/11/22</t>
  </si>
  <si>
    <t>FX Swap_USD_ILS_2023_05_15_S_3.36- בנק הפועלים בע"מ</t>
  </si>
  <si>
    <t>90050879</t>
  </si>
  <si>
    <t>16/11/22</t>
  </si>
  <si>
    <t>FX Swap_USD_ILS_2023_06_08_S_3.36300000- בנק הפועלים בע"מ</t>
  </si>
  <si>
    <t>90060019</t>
  </si>
  <si>
    <t>23/01/23</t>
  </si>
  <si>
    <t>FX Swap_USD_ILS_2023_09_06_S_3.606- בנק הפועלים בע"מ</t>
  </si>
  <si>
    <t>90400054</t>
  </si>
  <si>
    <t>16/03/23</t>
  </si>
  <si>
    <t>FX Swap_USD_ILS_2023_10_12_S_3.34000000- בנק הפועלים בע"מ</t>
  </si>
  <si>
    <t>90060027</t>
  </si>
  <si>
    <t>26/01/23</t>
  </si>
  <si>
    <t>FX Swap_USD_ILS_2023_10_16_S_3.43000000- בנק הפועלים בע"מ</t>
  </si>
  <si>
    <t>90060031</t>
  </si>
  <si>
    <t>30/01/23</t>
  </si>
  <si>
    <t>FX Swap_USD_ILS_2023_10_17_S_3.37600000- בנק הפועלים בע"מ</t>
  </si>
  <si>
    <t>90060035</t>
  </si>
  <si>
    <t>FX Swap_USD_ILS_2023_10_17_S_3.43000000- בנק הפועלים בע"מ</t>
  </si>
  <si>
    <t>90060033</t>
  </si>
  <si>
    <t>FX Swap_USD_ILS_2023_10_25_S_3.42000000- בנק הפועלים בע"מ</t>
  </si>
  <si>
    <t>90060047</t>
  </si>
  <si>
    <t>FX Swap_USD_ILS_2023_11_01_S_3.50200000- בנק הפועלים בע"מ</t>
  </si>
  <si>
    <t>90400014</t>
  </si>
  <si>
    <t>FX Swap_USD_ILS_2023_11_02_S_3.515- בנק הפועלים בע"מ</t>
  </si>
  <si>
    <t>90400017</t>
  </si>
  <si>
    <t>20/02/23</t>
  </si>
  <si>
    <t>FX Swap_USD_ILS_2023_11_16_S_3.52000000- בנק הפועלים בע"מ</t>
  </si>
  <si>
    <t>90400063</t>
  </si>
  <si>
    <t>FWD CCY\ILS 20221018 USD\ILS 3.4614000 20230502- בנק לאומי לישראל בע"מ</t>
  </si>
  <si>
    <t>90016409</t>
  </si>
  <si>
    <t>18/10/22</t>
  </si>
  <si>
    <t>FWD CCY\ILS 20221122 USD\ILS 3.4215000 20230518- בנק לאומי לישראל בע"מ</t>
  </si>
  <si>
    <t>90016612</t>
  </si>
  <si>
    <t>22/11/22</t>
  </si>
  <si>
    <t>FWD CCY\ILS 20221129 USD\ILS 3.3970000 20230524- בנק לאומי לישראל בע"מ</t>
  </si>
  <si>
    <t>90016683</t>
  </si>
  <si>
    <t>29/11/22</t>
  </si>
  <si>
    <t>FWD CCY\ILS 20221205 USD\ILS 3.3460000 20230525- בנק לאומי לישראל בע"מ</t>
  </si>
  <si>
    <t>90016711</t>
  </si>
  <si>
    <t>05/12/22</t>
  </si>
  <si>
    <t>FWD CCY\ILS 20221208 USD\ILS 3.3970000 20230607- בנק לאומי לישראל בע"מ</t>
  </si>
  <si>
    <t>90016773</t>
  </si>
  <si>
    <t>08/12/22</t>
  </si>
  <si>
    <t>FWD CCY\ILS 20221221 USD\ILS 3.4460000 20230518- בנק לאומי לישראל בע"מ</t>
  </si>
  <si>
    <t>90016848</t>
  </si>
  <si>
    <t>21/12/22</t>
  </si>
  <si>
    <t>FWD CCY\ILS 20230118 USD\ILS 3.3700000 20230518- בנק לאומי לישראל בע"מ</t>
  </si>
  <si>
    <t>90017027</t>
  </si>
  <si>
    <t>18/01/23</t>
  </si>
  <si>
    <t>FWD CCY\ILS 20230130 USD\ILS 3.4459000 20230518- בנק לאומי לישראל בע"מ</t>
  </si>
  <si>
    <t>90017097</t>
  </si>
  <si>
    <t>FWD CCY\ILS 20230206 USD\ILS 3.3970000 20231023- בנק לאומי לישראל בע"מ</t>
  </si>
  <si>
    <t>90017157</t>
  </si>
  <si>
    <t>06/02/23</t>
  </si>
  <si>
    <t>FWD CCY\ILS 20230214 USD\ILS 3.4907000 20230518- בנק לאומי לישראל בע"מ</t>
  </si>
  <si>
    <t>90017235</t>
  </si>
  <si>
    <t>FWD CCY\ILS 20230216 USD\ILS 3.4780000 20231030- בנק לאומי לישראל בע"מ</t>
  </si>
  <si>
    <t>90017264</t>
  </si>
  <si>
    <t>FWD CCY\ILS 20230228 USD\ILS 3.6535000 20230518- בנק לאומי לישראל בע"מ</t>
  </si>
  <si>
    <t>90017388</t>
  </si>
  <si>
    <t>FWD CCY\ILS 20230315 USD\ILS 3.5780000 20231106- בנק לאומי לישראל בע"מ</t>
  </si>
  <si>
    <t>90017521</t>
  </si>
  <si>
    <t>15/03/23</t>
  </si>
  <si>
    <t>FWD CCY\ILS 20230320 USD\ILS 3.6699000 20230518- בנק לאומי לישראל בע"מ</t>
  </si>
  <si>
    <t>90017542</t>
  </si>
  <si>
    <t>FWD CCY\ILS 20230321 USD\ILS 3.6175000 20231030- בנק לאומי לישראל בע"מ</t>
  </si>
  <si>
    <t>90017558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</si>
  <si>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</si>
  <si>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</si>
  <si>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</si>
  <si>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</si>
  <si>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</si>
  <si>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</si>
  <si>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</si>
  <si>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</si>
  <si>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</si>
  <si>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</si>
  <si>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</si>
  <si>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</si>
  <si>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</si>
  <si>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</si>
  <si>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</si>
  <si>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</si>
  <si>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</si>
  <si>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</si>
  <si>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</si>
  <si>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</si>
  <si>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</si>
  <si>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</si>
  <si>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</si>
  <si>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</si>
  <si>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</si>
  <si>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</si>
  <si>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</si>
  <si>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</si>
  <si>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</si>
  <si>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</si>
  <si>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</si>
  <si>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</si>
  <si>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</si>
  <si>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</si>
  <si>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</si>
  <si>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</si>
  <si>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</si>
  <si>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</si>
  <si>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</si>
  <si>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</si>
  <si>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</si>
  <si>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</si>
  <si>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</si>
  <si>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</si>
  <si>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</si>
  <si>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</si>
  <si>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</si>
  <si>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</si>
  <si>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</si>
  <si>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</si>
  <si>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</si>
  <si>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</si>
  <si>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</si>
  <si>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</si>
  <si>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</si>
  <si>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</si>
  <si>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</si>
  <si>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</si>
  <si>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</si>
  <si>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</si>
  <si>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</si>
  <si>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</si>
  <si>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</si>
  <si>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</si>
  <si>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</si>
  <si>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</si>
  <si>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</si>
  <si>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</si>
  <si>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</si>
  <si>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</si>
  <si>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</si>
  <si>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</si>
  <si>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</si>
  <si>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</si>
  <si>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</si>
  <si>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</si>
  <si>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</si>
  <si>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</si>
  <si>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</si>
  <si>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</si>
  <si>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</si>
  <si>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</si>
  <si>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</si>
  <si>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</si>
  <si>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</si>
  <si>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</si>
  <si>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</si>
  <si>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</si>
  <si>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</si>
  <si>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</si>
  <si>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</si>
  <si>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</si>
  <si>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</si>
  <si>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</si>
  <si>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</si>
  <si>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</si>
  <si>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</si>
  <si>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</si>
  <si>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</si>
  <si>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</si>
  <si>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</si>
  <si>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</si>
  <si>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</si>
  <si>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</si>
  <si>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</si>
  <si>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</si>
  <si>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</si>
  <si>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</si>
  <si>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20220907 EUR\USD 1.0053000 20230427</t>
  </si>
  <si>
    <t>90016243</t>
  </si>
  <si>
    <t>07/09/22</t>
  </si>
  <si>
    <t>FWD CCY\CCY 20221123 GBP\USD 1.1980000 20230522</t>
  </si>
  <si>
    <t>90016631</t>
  </si>
  <si>
    <t>FWD CCY\CCY 20221124 GBP\USD 1.2173500 20230522</t>
  </si>
  <si>
    <t>90016648</t>
  </si>
  <si>
    <t>24/11/22</t>
  </si>
  <si>
    <t>FWD CAD\USD 24/07/23 1.331219999- בנק דיסקונט לישראל בע"מ</t>
  </si>
  <si>
    <t>91000103</t>
  </si>
  <si>
    <t>FWD CCY\ILS27.04.23USD\EUR1.0054- בנק דיסקונט לישראל בע"מ</t>
  </si>
  <si>
    <t>91000080</t>
  </si>
  <si>
    <t>FWD USD\EUR05/06/23USD\EUR1.07015- בנק דיסקונט לישראל בע"מ</t>
  </si>
  <si>
    <t>91000094</t>
  </si>
  <si>
    <t>FWD USD\EUR11/05/23USD\EUR1.0542- בנק דיסקונט לישראל בע"מ</t>
  </si>
  <si>
    <t>91000088</t>
  </si>
  <si>
    <t>15/11/22</t>
  </si>
  <si>
    <t>FWD USD\EUR14.08.23USD\EUR1.08062- בנק דיסקונט לישראל בע"מ</t>
  </si>
  <si>
    <t>91000112</t>
  </si>
  <si>
    <t>FX Swap_EUR_USD_2023_04_05_S_.98410000- בנק הפועלים בע"מ</t>
  </si>
  <si>
    <t>90050807</t>
  </si>
  <si>
    <t>FX Swap_EUR_USD_2023_04_05_S_1.03077000- בנק הפועלים בע"מ</t>
  </si>
  <si>
    <t>90050703</t>
  </si>
  <si>
    <t>11/07/22</t>
  </si>
  <si>
    <t>FX Swap_GBP_USD_2023_04_18_S_1.21817000- בנק הפועלים בע"מ</t>
  </si>
  <si>
    <t>90050726</t>
  </si>
  <si>
    <t>08/08/22</t>
  </si>
  <si>
    <t>FWD CCY\CCY 20220711 EUR\USD 1.0307700 20230405- בנק לאומי לישראל בע"מ</t>
  </si>
  <si>
    <t>90015894</t>
  </si>
  <si>
    <t>FWD CCY\CCY 20220727 EUR\USD 1.0349000 20230417- בנק לאומי לישראל בע"מ</t>
  </si>
  <si>
    <t>90015990</t>
  </si>
  <si>
    <t>27/07/22</t>
  </si>
  <si>
    <t>FWD CCY\CCY 20220808 GBP\USD 1.2194200 20230418- בנק לאומי לישראל בע"מ</t>
  </si>
  <si>
    <t>90016052</t>
  </si>
  <si>
    <t>FWD CCY\CCY 20221116 GBP\USD 1.1957000 20230418- בנק לאומי לישראל בע"מ</t>
  </si>
  <si>
    <t>90016580</t>
  </si>
  <si>
    <t>FWD CCY\CCY 20230213 EUR\USD 1.0756800 20230626- בנק לאומי לישראל בע"מ</t>
  </si>
  <si>
    <t>90017218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</si>
  <si>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</si>
  <si>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</si>
  <si>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</si>
  <si>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</si>
  <si>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</si>
  <si>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90017425</t>
  </si>
  <si>
    <t>FWD CCY\CCY 20230320 EUR\USD 1.0808000 20230814- בנק לאומי לישראל בע"מ</t>
  </si>
  <si>
    <t>90017544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</si>
  <si>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</si>
  <si>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</si>
  <si>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</si>
  <si>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</si>
  <si>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</si>
  <si>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</si>
  <si>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</si>
  <si>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</si>
  <si>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</si>
  <si>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</si>
  <si>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</si>
  <si>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</si>
  <si>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</si>
  <si>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</si>
  <si>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</si>
  <si>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</si>
  <si>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</si>
  <si>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לא</t>
  </si>
  <si>
    <t>29991172</t>
  </si>
  <si>
    <t>11/06/08</t>
  </si>
  <si>
    <t>סה"כ מבוטחות במשכנתא או תיקי משכנתאות</t>
  </si>
  <si>
    <t>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</si>
  <si>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</si>
  <si>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</si>
  <si>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</si>
  <si>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</si>
  <si>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</si>
  <si>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</si>
  <si>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</si>
  <si>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</si>
  <si>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</si>
  <si>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</si>
  <si>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</si>
  <si>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</si>
  <si>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</si>
  <si>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</si>
  <si>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</si>
  <si>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</si>
  <si>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</si>
  <si>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</si>
  <si>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</si>
  <si>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</si>
  <si>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</si>
  <si>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</si>
  <si>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</si>
  <si>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</si>
  <si>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</si>
  <si>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</si>
  <si>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</si>
  <si>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</si>
  <si>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</si>
  <si>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</si>
  <si>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</si>
  <si>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</si>
  <si>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</si>
  <si>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</si>
  <si>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</si>
  <si>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</si>
  <si>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</si>
  <si>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</si>
  <si>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</si>
  <si>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</si>
  <si>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</si>
  <si>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</si>
  <si>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</si>
  <si>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</si>
  <si>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</si>
  <si>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7</t>
  </si>
  <si>
    <t>6387</t>
  </si>
  <si>
    <t>28/06/18</t>
  </si>
  <si>
    <t>90150400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</si>
  <si>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</si>
  <si>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</si>
  <si>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</si>
  <si>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</si>
  <si>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</si>
  <si>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</si>
  <si>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</si>
  <si>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</si>
  <si>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</si>
  <si>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</si>
  <si>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</si>
  <si>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</si>
  <si>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</si>
  <si>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8115</t>
  </si>
  <si>
    <t>03/12/20</t>
  </si>
  <si>
    <t>8349</t>
  </si>
  <si>
    <t>גורם 172</t>
  </si>
  <si>
    <t>8503</t>
  </si>
  <si>
    <t>8610</t>
  </si>
  <si>
    <t>9284</t>
  </si>
  <si>
    <t>גורם 29</t>
  </si>
  <si>
    <t>29991703</t>
  </si>
  <si>
    <t>18/07/11</t>
  </si>
  <si>
    <t>4410</t>
  </si>
  <si>
    <t>20/07/15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</si>
  <si>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</si>
  <si>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</si>
  <si>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</si>
  <si>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</si>
  <si>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</si>
  <si>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</si>
  <si>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</si>
  <si>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</si>
  <si>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</si>
  <si>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</si>
  <si>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</si>
  <si>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</si>
  <si>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</si>
  <si>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</si>
  <si>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</si>
  <si>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</si>
  <si>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</si>
  <si>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</si>
  <si>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</si>
  <si>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</si>
  <si>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</si>
  <si>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</si>
  <si>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</si>
  <si>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</si>
  <si>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</si>
  <si>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</si>
  <si>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</si>
  <si>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</si>
  <si>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</si>
  <si>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</si>
  <si>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</si>
  <si>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</si>
  <si>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</si>
  <si>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</si>
  <si>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</si>
  <si>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</si>
  <si>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</si>
  <si>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</si>
  <si>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</si>
  <si>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</si>
  <si>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</si>
  <si>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</si>
  <si>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</si>
  <si>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</si>
  <si>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</si>
  <si>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</si>
  <si>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</si>
  <si>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</si>
  <si>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</si>
  <si>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</si>
  <si>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</si>
  <si>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</si>
  <si>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13/02/13</t>
  </si>
  <si>
    <t>11896140</t>
  </si>
  <si>
    <t>11896150</t>
  </si>
  <si>
    <t>11896160</t>
  </si>
  <si>
    <t>11898120</t>
  </si>
  <si>
    <t>11898130</t>
  </si>
  <si>
    <t>11898140</t>
  </si>
  <si>
    <t>25/02/13</t>
  </si>
  <si>
    <t>11898150</t>
  </si>
  <si>
    <t>25/04/13</t>
  </si>
  <si>
    <t>11898170</t>
  </si>
  <si>
    <t>11898180</t>
  </si>
  <si>
    <t>11898190</t>
  </si>
  <si>
    <t>11898200</t>
  </si>
  <si>
    <t>11898230</t>
  </si>
  <si>
    <t>11898270</t>
  </si>
  <si>
    <t>25/06/13</t>
  </si>
  <si>
    <t>11898280</t>
  </si>
  <si>
    <t>25/07/13</t>
  </si>
  <si>
    <t>11898290</t>
  </si>
  <si>
    <t>26/08/13</t>
  </si>
  <si>
    <t>11898300</t>
  </si>
  <si>
    <t>30/09/13</t>
  </si>
  <si>
    <t>11898310</t>
  </si>
  <si>
    <t>24/10/13</t>
  </si>
  <si>
    <t>11898320</t>
  </si>
  <si>
    <t>19/11/13</t>
  </si>
  <si>
    <t>11898330</t>
  </si>
  <si>
    <t>22/12/13</t>
  </si>
  <si>
    <t>11898340</t>
  </si>
  <si>
    <t>04/02/14</t>
  </si>
  <si>
    <t>11898350</t>
  </si>
  <si>
    <t>26/02/14</t>
  </si>
  <si>
    <t>11898360</t>
  </si>
  <si>
    <t>27/03/14</t>
  </si>
  <si>
    <t>11898380</t>
  </si>
  <si>
    <t>28/05/14</t>
  </si>
  <si>
    <t>11898390</t>
  </si>
  <si>
    <t>25/06/14</t>
  </si>
  <si>
    <t>11898400</t>
  </si>
  <si>
    <t>16/07/14</t>
  </si>
  <si>
    <t>11898410</t>
  </si>
  <si>
    <t>29/09/14</t>
  </si>
  <si>
    <t>11898420</t>
  </si>
  <si>
    <t>11898421</t>
  </si>
  <si>
    <t>22/02/15</t>
  </si>
  <si>
    <t>2984</t>
  </si>
  <si>
    <t>28/05/13</t>
  </si>
  <si>
    <t>435717</t>
  </si>
  <si>
    <t>17/07/16</t>
  </si>
  <si>
    <t>88769</t>
  </si>
  <si>
    <t>88770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</si>
  <si>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</si>
  <si>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</si>
  <si>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</si>
  <si>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</si>
  <si>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</si>
  <si>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</si>
  <si>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</si>
  <si>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</si>
  <si>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</si>
  <si>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</si>
  <si>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</si>
  <si>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</si>
  <si>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</si>
  <si>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</si>
  <si>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</si>
  <si>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29/04/15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</si>
  <si>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</si>
  <si>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</si>
  <si>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</si>
  <si>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</si>
  <si>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</si>
  <si>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</si>
  <si>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</si>
  <si>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</si>
  <si>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</si>
  <si>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</si>
  <si>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</si>
  <si>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</si>
  <si>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</si>
  <si>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</si>
  <si>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</si>
  <si>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</si>
  <si>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</si>
  <si>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69</t>
  </si>
  <si>
    <t>472710</t>
  </si>
  <si>
    <t>22/06/17</t>
  </si>
  <si>
    <t>*גורם 159</t>
  </si>
  <si>
    <t>7490</t>
  </si>
  <si>
    <t>A+</t>
  </si>
  <si>
    <t>7491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</si>
  <si>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</si>
  <si>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</si>
  <si>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</si>
  <si>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</si>
  <si>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</si>
  <si>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</si>
  <si>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</si>
  <si>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</si>
  <si>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8924</t>
  </si>
  <si>
    <t>6685</t>
  </si>
  <si>
    <t>גורם 104</t>
  </si>
  <si>
    <t>501113</t>
  </si>
  <si>
    <t>514296</t>
  </si>
  <si>
    <t>08/05/18</t>
  </si>
  <si>
    <t>520294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</si>
  <si>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</si>
  <si>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</si>
  <si>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</si>
  <si>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</si>
  <si>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</si>
  <si>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</si>
  <si>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</si>
  <si>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</si>
  <si>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</si>
  <si>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</si>
  <si>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</si>
  <si>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</si>
  <si>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</si>
  <si>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</si>
  <si>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</si>
  <si>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</si>
  <si>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</si>
  <si>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</si>
  <si>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</si>
  <si>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</si>
  <si>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</si>
  <si>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</si>
  <si>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</si>
  <si>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</si>
  <si>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</si>
  <si>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</si>
  <si>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</si>
  <si>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</si>
  <si>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</si>
  <si>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</si>
  <si>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</si>
  <si>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</si>
  <si>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</si>
  <si>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</si>
  <si>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</si>
  <si>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</si>
  <si>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</si>
  <si>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</si>
  <si>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</si>
  <si>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</si>
  <si>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</si>
  <si>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</si>
  <si>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</si>
  <si>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</si>
  <si>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</si>
  <si>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</si>
  <si>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</si>
  <si>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</si>
  <si>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</si>
  <si>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</si>
  <si>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</si>
  <si>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</si>
  <si>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</si>
  <si>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</si>
  <si>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</si>
  <si>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</si>
  <si>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</si>
  <si>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07/11/16</t>
  </si>
  <si>
    <t>451302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</si>
  <si>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</si>
  <si>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</si>
  <si>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</si>
  <si>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</si>
  <si>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</si>
  <si>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</si>
  <si>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</si>
  <si>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</si>
  <si>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</si>
  <si>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71340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</si>
  <si>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</si>
  <si>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</si>
  <si>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</si>
  <si>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</si>
  <si>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</si>
  <si>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</si>
  <si>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</si>
  <si>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</si>
  <si>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</si>
  <si>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</si>
  <si>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</si>
  <si>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472012</t>
  </si>
  <si>
    <t>15/06/17</t>
  </si>
  <si>
    <t>490961</t>
  </si>
  <si>
    <t>520889</t>
  </si>
  <si>
    <t>17/07/18</t>
  </si>
  <si>
    <t>8380</t>
  </si>
  <si>
    <t>גורם 81</t>
  </si>
  <si>
    <t>כן</t>
  </si>
  <si>
    <t>429027</t>
  </si>
  <si>
    <t>27/05/16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</si>
  <si>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</si>
  <si>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</si>
  <si>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</si>
  <si>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</si>
  <si>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</si>
  <si>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</si>
  <si>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</si>
  <si>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</si>
  <si>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</si>
  <si>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</si>
  <si>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</si>
  <si>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</si>
  <si>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</si>
  <si>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</si>
  <si>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</si>
  <si>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</si>
  <si>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</si>
  <si>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</si>
  <si>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</si>
  <si>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</si>
  <si>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</si>
  <si>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</si>
  <si>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</si>
  <si>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</si>
  <si>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</si>
  <si>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</si>
  <si>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</si>
  <si>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</si>
  <si>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</si>
  <si>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</si>
  <si>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</si>
  <si>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</si>
  <si>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</si>
  <si>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</si>
  <si>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</si>
  <si>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</si>
  <si>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</si>
  <si>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</si>
  <si>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</si>
  <si>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</si>
  <si>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</si>
  <si>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</si>
  <si>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</si>
  <si>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</si>
  <si>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</si>
  <si>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</si>
  <si>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</si>
  <si>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</si>
  <si>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</si>
  <si>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</si>
  <si>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</si>
  <si>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</si>
  <si>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</si>
  <si>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</si>
  <si>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</si>
  <si>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</si>
  <si>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</si>
  <si>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</si>
  <si>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</si>
  <si>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</si>
  <si>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</si>
  <si>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77390</t>
  </si>
  <si>
    <t>09/06/20</t>
  </si>
  <si>
    <t>908395120</t>
  </si>
  <si>
    <t>11/09/14</t>
  </si>
  <si>
    <t>908395160</t>
  </si>
  <si>
    <t>16/09/15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</si>
  <si>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</si>
  <si>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</si>
  <si>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</si>
  <si>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</si>
  <si>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</si>
  <si>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</si>
  <si>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</si>
  <si>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</si>
  <si>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</si>
  <si>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</si>
  <si>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</si>
  <si>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</si>
  <si>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</si>
  <si>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</si>
  <si>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</si>
  <si>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</si>
  <si>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</si>
  <si>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</si>
  <si>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</si>
  <si>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</si>
  <si>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</si>
  <si>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</si>
  <si>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</si>
  <si>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03/01/16</t>
  </si>
  <si>
    <t>גורם 117</t>
  </si>
  <si>
    <t>508309</t>
  </si>
  <si>
    <t>ilBBB-</t>
  </si>
  <si>
    <t>גורם 120</t>
  </si>
  <si>
    <t>6528</t>
  </si>
  <si>
    <t>ilNR3</t>
  </si>
  <si>
    <t>09/10/18</t>
  </si>
  <si>
    <t>גורם 135</t>
  </si>
  <si>
    <t>6826</t>
  </si>
  <si>
    <t>27/03/19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</si>
  <si>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</si>
  <si>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</si>
  <si>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</si>
  <si>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</si>
  <si>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</si>
  <si>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</si>
  <si>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</si>
  <si>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</si>
  <si>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</si>
  <si>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</si>
  <si>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</si>
  <si>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</si>
  <si>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</si>
  <si>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</si>
  <si>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</si>
  <si>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</si>
  <si>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</si>
  <si>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</si>
  <si>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</si>
  <si>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</si>
  <si>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</si>
  <si>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</si>
  <si>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</si>
  <si>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</si>
  <si>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</si>
  <si>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</si>
  <si>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</si>
  <si>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</si>
  <si>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</si>
  <si>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</si>
  <si>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</si>
  <si>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</si>
  <si>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</si>
  <si>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</si>
  <si>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</si>
  <si>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</si>
  <si>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06/12/20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</si>
  <si>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</si>
  <si>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</si>
  <si>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</si>
  <si>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</si>
  <si>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</si>
  <si>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</si>
  <si>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</si>
  <si>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</si>
  <si>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</si>
  <si>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</si>
  <si>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</si>
  <si>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</si>
  <si>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</si>
  <si>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</si>
  <si>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</si>
  <si>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</si>
  <si>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</si>
  <si>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</si>
  <si>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</si>
  <si>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</si>
  <si>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</si>
  <si>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</si>
  <si>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</si>
  <si>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</si>
  <si>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</si>
  <si>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</si>
  <si>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</si>
  <si>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</si>
  <si>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</si>
  <si>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</si>
  <si>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</si>
  <si>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</si>
  <si>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</si>
  <si>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</si>
  <si>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</si>
  <si>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</si>
  <si>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</si>
  <si>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</si>
  <si>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</si>
  <si>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6711</t>
  </si>
  <si>
    <t>17/01/19</t>
  </si>
  <si>
    <t>7088</t>
  </si>
  <si>
    <t>גורם 132</t>
  </si>
  <si>
    <t>6828</t>
  </si>
  <si>
    <t>Baa2.il</t>
  </si>
  <si>
    <t>גורם 102</t>
  </si>
  <si>
    <t>6484</t>
  </si>
  <si>
    <t>24/08/18</t>
  </si>
  <si>
    <t>6496</t>
  </si>
  <si>
    <t>31/08/18</t>
  </si>
  <si>
    <t>6624</t>
  </si>
  <si>
    <t>30/11/18</t>
  </si>
  <si>
    <t>6785</t>
  </si>
  <si>
    <t>7310</t>
  </si>
  <si>
    <t>15/12/19</t>
  </si>
  <si>
    <t>גורם 84</t>
  </si>
  <si>
    <t>404555</t>
  </si>
  <si>
    <t>16/12/15</t>
  </si>
  <si>
    <t>גורם 101</t>
  </si>
  <si>
    <t>6524</t>
  </si>
  <si>
    <t>26/09/18</t>
  </si>
  <si>
    <t>8060</t>
  </si>
  <si>
    <t>19/11/20</t>
  </si>
  <si>
    <t>גורם 127</t>
  </si>
  <si>
    <t>6588</t>
  </si>
  <si>
    <t>29/10/18</t>
  </si>
  <si>
    <t>גורם 133</t>
  </si>
  <si>
    <t>6812</t>
  </si>
  <si>
    <t>13/03/19</t>
  </si>
  <si>
    <t>6872</t>
  </si>
  <si>
    <t>15/04/19</t>
  </si>
  <si>
    <t>7258</t>
  </si>
  <si>
    <t>06/11/19</t>
  </si>
  <si>
    <t>6932</t>
  </si>
  <si>
    <t>7291</t>
  </si>
  <si>
    <t>29/11/19</t>
  </si>
  <si>
    <t>גורם 100</t>
  </si>
  <si>
    <t>469140</t>
  </si>
  <si>
    <t>16/05/17</t>
  </si>
  <si>
    <t>471677</t>
  </si>
  <si>
    <t>07/06/17</t>
  </si>
  <si>
    <t>גורם 107</t>
  </si>
  <si>
    <t>475042</t>
  </si>
  <si>
    <t>524763</t>
  </si>
  <si>
    <t>30/08/18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</si>
  <si>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</si>
  <si>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</si>
  <si>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</si>
  <si>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</si>
  <si>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</si>
  <si>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</si>
  <si>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</si>
  <si>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</si>
  <si>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</si>
  <si>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</si>
  <si>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</si>
  <si>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</si>
  <si>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11/04/19</t>
  </si>
  <si>
    <t>גורם 142</t>
  </si>
  <si>
    <t>8061</t>
  </si>
  <si>
    <t>15/11/20</t>
  </si>
  <si>
    <t>8073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</si>
  <si>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</si>
  <si>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</si>
  <si>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</si>
  <si>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</si>
  <si>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</si>
  <si>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</si>
  <si>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</si>
  <si>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</si>
  <si>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</si>
  <si>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</si>
  <si>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</si>
  <si>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</si>
  <si>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</si>
  <si>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</si>
  <si>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</si>
  <si>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</si>
  <si>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</si>
  <si>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</si>
  <si>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</si>
  <si>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</si>
  <si>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</si>
  <si>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</si>
  <si>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</si>
  <si>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</si>
  <si>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</si>
  <si>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</si>
  <si>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</si>
  <si>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</si>
  <si>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</si>
  <si>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</si>
  <si>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</si>
  <si>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</si>
  <si>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</si>
  <si>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</si>
  <si>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</si>
  <si>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</si>
  <si>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</si>
  <si>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</si>
  <si>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</si>
  <si>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</si>
  <si>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</si>
  <si>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</si>
  <si>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</si>
  <si>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</si>
  <si>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</si>
  <si>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</si>
  <si>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</si>
  <si>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</si>
  <si>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30/03/17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</si>
  <si>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</si>
  <si>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</si>
  <si>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</si>
  <si>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</si>
  <si>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</si>
  <si>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</si>
  <si>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</si>
  <si>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</si>
  <si>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</si>
  <si>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</si>
  <si>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</si>
  <si>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</si>
  <si>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</si>
  <si>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</si>
  <si>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</si>
  <si>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</si>
  <si>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</si>
  <si>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</si>
  <si>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</si>
  <si>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</si>
  <si>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</si>
  <si>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</si>
  <si>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</si>
  <si>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</si>
  <si>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</si>
  <si>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</si>
  <si>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</si>
  <si>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</si>
  <si>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</si>
  <si>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</si>
  <si>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</si>
  <si>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</si>
  <si>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</si>
  <si>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</si>
  <si>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</si>
  <si>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</si>
  <si>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</si>
  <si>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</si>
  <si>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</si>
  <si>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</si>
  <si>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</si>
  <si>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</si>
  <si>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</si>
  <si>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</si>
  <si>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</si>
  <si>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</si>
  <si>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</si>
  <si>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</si>
  <si>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כללי</t>
  </si>
  <si>
    <t>גורם 171</t>
  </si>
  <si>
    <t>גורם 168</t>
  </si>
  <si>
    <t>גורם 184</t>
  </si>
  <si>
    <t>Israel Infrastructure Fund I</t>
  </si>
  <si>
    <t>Viola Growth II, L.P</t>
  </si>
  <si>
    <t>Noy 2 Infrastructure And Energy Investments L.P</t>
  </si>
  <si>
    <t>Tene Investment In Qnergy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</si>
  <si>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</si>
  <si>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</si>
  <si>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</si>
  <si>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</si>
  <si>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</si>
  <si>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</si>
  <si>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</si>
  <si>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</si>
  <si>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</si>
  <si>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</si>
  <si>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</si>
  <si>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</si>
  <si>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</si>
  <si>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</si>
  <si>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</si>
  <si>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</si>
  <si>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</si>
  <si>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</si>
  <si>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</si>
  <si>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</si>
  <si>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</si>
  <si>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</si>
  <si>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</si>
  <si>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</si>
  <si>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</si>
  <si>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</si>
  <si>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</si>
  <si>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</si>
  <si>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</si>
  <si>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</si>
  <si>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</si>
  <si>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</si>
  <si>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ANATOMY I</t>
  </si>
  <si>
    <t>ANATOMY 2</t>
  </si>
  <si>
    <t>JTLV III</t>
  </si>
  <si>
    <t>גורם 176</t>
  </si>
  <si>
    <t>גורם 128</t>
  </si>
  <si>
    <t>Core Infrastructure India Fund PTE. Ltd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</si>
  <si>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</si>
  <si>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</si>
  <si>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</si>
  <si>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</si>
  <si>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</si>
  <si>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</si>
  <si>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</si>
  <si>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</si>
  <si>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</si>
  <si>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</si>
  <si>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</si>
  <si>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</si>
  <si>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</si>
  <si>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</si>
  <si>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</si>
  <si>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</si>
  <si>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</si>
  <si>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</si>
  <si>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</si>
  <si>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</si>
  <si>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</si>
  <si>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</si>
  <si>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</si>
  <si>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</si>
  <si>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</si>
  <si>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</si>
  <si>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</si>
  <si>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</si>
  <si>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</si>
  <si>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</si>
  <si>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</si>
  <si>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</si>
  <si>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</si>
  <si>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</si>
  <si>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</si>
  <si>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</si>
  <si>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</si>
  <si>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</si>
  <si>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</si>
  <si>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</si>
  <si>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</si>
  <si>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</si>
  <si>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</si>
  <si>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</si>
  <si>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</si>
  <si>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</si>
  <si>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</si>
  <si>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</si>
  <si>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</si>
  <si>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</si>
  <si>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</si>
  <si>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</si>
  <si>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</si>
  <si>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</si>
  <si>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</si>
  <si>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</si>
  <si>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</si>
  <si>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</si>
  <si>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</si>
  <si>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</si>
  <si>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</si>
  <si>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</si>
  <si>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</si>
  <si>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</si>
  <si>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</si>
  <si>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</si>
  <si>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</si>
  <si>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</si>
  <si>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</si>
  <si>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</si>
  <si>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</si>
  <si>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</si>
  <si>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</si>
  <si>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</si>
  <si>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</si>
  <si>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</si>
  <si>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</si>
  <si>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</si>
  <si>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</si>
  <si>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</si>
  <si>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</si>
  <si>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</si>
  <si>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</si>
  <si>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</si>
  <si>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</si>
  <si>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</si>
  <si>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</si>
  <si>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</si>
  <si>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</si>
  <si>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</si>
  <si>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</si>
  <si>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</si>
  <si>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</si>
  <si>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</si>
  <si>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</si>
  <si>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</si>
  <si>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</si>
  <si>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</si>
  <si>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</si>
  <si>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</si>
  <si>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</si>
  <si>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</si>
  <si>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</si>
  <si>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</si>
  <si>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</si>
  <si>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</si>
  <si>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</si>
  <si>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</si>
  <si>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</si>
  <si>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</si>
  <si>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</si>
  <si>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</si>
  <si>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</si>
  <si>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</si>
  <si>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</si>
  <si>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</si>
  <si>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</si>
  <si>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</si>
  <si>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</si>
  <si>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</si>
  <si>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</si>
  <si>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</si>
  <si>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</si>
  <si>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</si>
  <si>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</si>
  <si>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</si>
  <si>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</si>
  <si>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</si>
  <si>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</si>
  <si>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</si>
  <si>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</si>
  <si>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</si>
  <si>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</si>
  <si>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</si>
  <si>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</si>
  <si>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</si>
  <si>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</si>
  <si>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</si>
  <si>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</si>
  <si>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</si>
  <si>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</si>
  <si>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</si>
  <si>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</si>
  <si>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</si>
  <si>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</si>
  <si>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</si>
  <si>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</si>
  <si>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</si>
  <si>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</si>
  <si>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</si>
  <si>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</si>
  <si>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</si>
  <si>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</si>
  <si>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</si>
  <si>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</si>
  <si>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</si>
  <si>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</si>
  <si>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</si>
  <si>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</si>
  <si>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</si>
  <si>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</si>
  <si>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</si>
  <si>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</si>
  <si>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</si>
  <si>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הלוואות לעמיתים</t>
  </si>
  <si>
    <t>*גורם 115</t>
  </si>
  <si>
    <t>בנק דיסקונט</t>
  </si>
  <si>
    <t>בנק הפועלים</t>
  </si>
  <si>
    <t>יובנק בע"מ</t>
  </si>
  <si>
    <t>בנק לאומי</t>
  </si>
  <si>
    <t>20003- 10- לאומי</t>
  </si>
  <si>
    <t>130018- 10-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</si>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</sst>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F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6" width="6.7109375" style="1" customWidth="1"/>
    <col min="27" max="29" width="7.7109375" style="1" customWidth="1"/>
    <col min="30" max="30" width="7.140625" style="1" customWidth="1"/>
    <col min="31" max="31" width="6" style="1" customWidth="1"/>
    <col min="32" max="32" width="7.85546875" style="1" customWidth="1"/>
    <col min="33" max="33" width="8.140625" style="1" customWidth="1"/>
    <col min="34" max="34" width="6.28515625" style="1" customWidth="1"/>
    <col min="35" max="35" width="8" style="1" customWidth="1"/>
    <col min="36" max="36" width="8.7109375" style="1" customWidth="1"/>
    <col min="37" max="37" width="10" style="1" customWidth="1"/>
    <col min="38" max="38" width="9.5703125" style="1" customWidth="1"/>
    <col min="39" max="39" width="6.140625" style="1" customWidth="1"/>
    <col min="40" max="41" width="5.7109375" style="1" customWidth="1"/>
    <col min="42" max="42" width="6.85546875" style="1" customWidth="1"/>
    <col min="43" max="43" width="6.42578125" style="1" customWidth="1"/>
    <col min="44" max="44" width="6.7109375" style="1" customWidth="1"/>
    <col min="45" max="45" width="7.28515625" style="1" customWidth="1"/>
    <col min="46" max="57" width="5.7109375" style="1" customWidth="1"/>
    <col min="58" max="16384" width="9.140625" style="1"/>
  </cols>
  <sheetData>
    <row r="1" spans="1:32">
      <c r="B1" s="2" t="s">
        <v>0</v>
      </c>
      <c r="C1" s="82">
        <v>45016</v>
      </c>
    </row>
    <row r="2" spans="1:32">
      <c r="B2" s="2" t="s">
        <v>1</v>
      </c>
      <c r="C2" s="12" t="s">
        <v>4475</v>
      </c>
    </row>
    <row r="3" spans="1:32">
      <c r="B3" s="2" t="s">
        <v>2</v>
      </c>
      <c r="C3" s="26" t="s">
        <v>4476</v>
      </c>
    </row>
    <row r="4" spans="1:32">
      <c r="B4" s="2" t="s">
        <v>3</v>
      </c>
      <c r="C4" s="83" t="s">
        <v>197</v>
      </c>
    </row>
    <row r="6" spans="1:32" ht="26.25" customHeight="1">
      <c r="B6" s="91" t="s">
        <v>4</v>
      </c>
      <c r="C6" s="92"/>
      <c r="D6" s="93"/>
    </row>
    <row r="7" spans="1:32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F7" s="5" t="s">
        <v>5</v>
      </c>
    </row>
    <row r="8" spans="1:32" s="3" customFormat="1">
      <c r="B8" s="4"/>
      <c r="C8" s="63" t="s">
        <v>6</v>
      </c>
      <c r="D8" s="64" t="s">
        <v>7</v>
      </c>
      <c r="AF8" s="5" t="s">
        <v>8</v>
      </c>
    </row>
    <row r="9" spans="1:32" s="6" customFormat="1" ht="18" customHeight="1">
      <c r="B9" s="67"/>
      <c r="C9" s="66" t="s">
        <v>9</v>
      </c>
      <c r="D9" s="65" t="s">
        <v>10</v>
      </c>
      <c r="AF9" s="5" t="s">
        <v>11</v>
      </c>
    </row>
    <row r="10" spans="1:32" s="6" customFormat="1" ht="18" customHeight="1">
      <c r="B10" s="68" t="s">
        <v>12</v>
      </c>
      <c r="C10" s="58"/>
      <c r="D10" s="59"/>
      <c r="AF10" s="8"/>
    </row>
    <row r="11" spans="1:32">
      <c r="A11" s="9" t="s">
        <v>13</v>
      </c>
      <c r="B11" s="69" t="s">
        <v>14</v>
      </c>
      <c r="C11" s="75">
        <f>מזומנים!J11</f>
        <v>1509896.7878643849</v>
      </c>
      <c r="D11" s="84">
        <f>C11/$C$42</f>
        <v>0.1112280086722018</v>
      </c>
    </row>
    <row r="12" spans="1:32">
      <c r="B12" s="69" t="s">
        <v>15</v>
      </c>
      <c r="C12" s="60"/>
      <c r="D12" s="60"/>
    </row>
    <row r="13" spans="1:32">
      <c r="A13" s="10" t="s">
        <v>13</v>
      </c>
      <c r="B13" s="70" t="s">
        <v>16</v>
      </c>
      <c r="C13" s="77">
        <v>1200624.6045234504</v>
      </c>
      <c r="D13" s="78">
        <f t="shared" ref="D13:D22" si="0">C13/$C$42</f>
        <v>8.8445173867068114E-2</v>
      </c>
    </row>
    <row r="14" spans="1:32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2">
      <c r="A15" s="10" t="s">
        <v>13</v>
      </c>
      <c r="B15" s="70" t="s">
        <v>18</v>
      </c>
      <c r="C15" s="77">
        <v>1918208.8350133856</v>
      </c>
      <c r="D15" s="78">
        <f t="shared" si="0"/>
        <v>0.14130671092938724</v>
      </c>
    </row>
    <row r="16" spans="1:32">
      <c r="A16" s="10" t="s">
        <v>13</v>
      </c>
      <c r="B16" s="70" t="s">
        <v>19</v>
      </c>
      <c r="C16" s="77">
        <v>1882184.5607296017</v>
      </c>
      <c r="D16" s="78">
        <f t="shared" si="0"/>
        <v>0.13865294788766708</v>
      </c>
    </row>
    <row r="17" spans="1:4">
      <c r="A17" s="10" t="s">
        <v>13</v>
      </c>
      <c r="B17" s="70" t="s">
        <v>195</v>
      </c>
      <c r="C17" s="77">
        <v>1726361.1244026406</v>
      </c>
      <c r="D17" s="78">
        <f t="shared" si="0"/>
        <v>0.12717406359146163</v>
      </c>
    </row>
    <row r="18" spans="1:4">
      <c r="A18" s="10" t="s">
        <v>13</v>
      </c>
      <c r="B18" s="70" t="s">
        <v>20</v>
      </c>
      <c r="C18" s="77">
        <v>229417.58383139852</v>
      </c>
      <c r="D18" s="78">
        <f t="shared" si="0"/>
        <v>1.6900268421689169E-2</v>
      </c>
    </row>
    <row r="19" spans="1:4">
      <c r="A19" s="10" t="s">
        <v>13</v>
      </c>
      <c r="B19" s="70" t="s">
        <v>21</v>
      </c>
      <c r="C19" s="77">
        <v>375.78220671976601</v>
      </c>
      <c r="D19" s="78">
        <f t="shared" si="0"/>
        <v>2.7682360068468077E-5</v>
      </c>
    </row>
    <row r="20" spans="1:4">
      <c r="A20" s="10" t="s">
        <v>13</v>
      </c>
      <c r="B20" s="70" t="s">
        <v>22</v>
      </c>
      <c r="C20" s="77">
        <v>255.94287645</v>
      </c>
      <c r="D20" s="78">
        <f t="shared" si="0"/>
        <v>1.8854279782682603E-5</v>
      </c>
    </row>
    <row r="21" spans="1:4">
      <c r="A21" s="10" t="s">
        <v>13</v>
      </c>
      <c r="B21" s="70" t="s">
        <v>23</v>
      </c>
      <c r="C21" s="77">
        <v>54609.466678594319</v>
      </c>
      <c r="D21" s="78">
        <f t="shared" si="0"/>
        <v>4.0228592325852169E-3</v>
      </c>
    </row>
    <row r="22" spans="1:4">
      <c r="A22" s="10" t="s">
        <v>13</v>
      </c>
      <c r="B22" s="70" t="s">
        <v>24</v>
      </c>
      <c r="C22" s="77">
        <v>3.9792000000000001E-5</v>
      </c>
      <c r="D22" s="78">
        <f t="shared" si="0"/>
        <v>2.9313162042979225E-12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108780.03730801493</v>
      </c>
      <c r="D26" s="78">
        <f t="shared" si="1"/>
        <v>8.0133867627944482E-3</v>
      </c>
    </row>
    <row r="27" spans="1:4">
      <c r="A27" s="10" t="s">
        <v>13</v>
      </c>
      <c r="B27" s="70" t="s">
        <v>28</v>
      </c>
      <c r="C27" s="77">
        <v>412601.25558247749</v>
      </c>
      <c r="D27" s="78">
        <f t="shared" si="1"/>
        <v>3.0394670948999419E-2</v>
      </c>
    </row>
    <row r="28" spans="1:4">
      <c r="A28" s="10" t="s">
        <v>13</v>
      </c>
      <c r="B28" s="70" t="s">
        <v>29</v>
      </c>
      <c r="C28" s="77">
        <v>2365325.6345742811</v>
      </c>
      <c r="D28" s="78">
        <f t="shared" si="1"/>
        <v>0.17424400284149719</v>
      </c>
    </row>
    <row r="29" spans="1:4">
      <c r="A29" s="10" t="s">
        <v>13</v>
      </c>
      <c r="B29" s="70" t="s">
        <v>30</v>
      </c>
      <c r="C29" s="77">
        <v>8.5092542446599992</v>
      </c>
      <c r="D29" s="78">
        <f t="shared" si="1"/>
        <v>6.268424520974752E-7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-168153.04576663746</v>
      </c>
      <c r="D31" s="78">
        <f t="shared" si="1"/>
        <v>-1.2387156912389287E-2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1939879.9380338918</v>
      </c>
      <c r="D33" s="78">
        <f t="shared" si="1"/>
        <v>0.14290313371409319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f>'זכויות מקרקעין'!G11</f>
        <v>192027.82076999999</v>
      </c>
      <c r="D35" s="78">
        <f t="shared" si="1"/>
        <v>1.4145915327179284E-2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f>'השקעות אחרות '!I11</f>
        <v>202384.514947738</v>
      </c>
      <c r="D37" s="78">
        <f t="shared" si="1"/>
        <v>1.4908851230530746E-2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13574789.352870431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1383588.6350118318</v>
      </c>
      <c r="D43" s="78">
        <f>C43/$C$42</f>
        <v>0.10192339630811786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203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202</v>
      </c>
      <c r="D53">
        <v>0.52300000000000002</v>
      </c>
    </row>
    <row r="54" spans="3:4">
      <c r="C54" t="s">
        <v>204</v>
      </c>
      <c r="D54">
        <v>0.34379999999999999</v>
      </c>
    </row>
    <row r="55" spans="3:4">
      <c r="C55" t="s">
        <v>201</v>
      </c>
      <c r="D55">
        <v>0.34489999999999998</v>
      </c>
    </row>
    <row r="56" spans="3:4">
      <c r="C56" t="s">
        <v>113</v>
      </c>
      <c r="D56">
        <v>4.4261999999999997</v>
      </c>
    </row>
    <row r="57" spans="3:4">
      <c r="C57" t="s">
        <v>199</v>
      </c>
      <c r="D57">
        <v>3.9140000000000001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E57">
    <sortCondition ref="C47:C57"/>
  </sortState>
  <mergeCells count="1">
    <mergeCell ref="B6:D6"/>
  </mergeCells>
  <dataValidations count="1">
    <dataValidation allowBlank="1" showInputMessage="1" showErrorMessage="1" sqref="C1:C4" xr:uid="{BA0545AB-450C-47A6-B4D0-3DD20DAD74A4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4475</v>
      </c>
    </row>
    <row r="3" spans="2:61" s="1" customFormat="1">
      <c r="B3" s="2" t="s">
        <v>2</v>
      </c>
      <c r="C3" s="26" t="s">
        <v>4476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255.94287645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922.18430999999998</v>
      </c>
      <c r="K12" s="80">
        <v>3.6031</v>
      </c>
      <c r="L12" s="80">
        <v>1E-4</v>
      </c>
    </row>
    <row r="13" spans="2:61">
      <c r="B13" s="79" t="s">
        <v>2305</v>
      </c>
      <c r="C13" s="16"/>
      <c r="D13" s="16"/>
      <c r="E13" s="16"/>
      <c r="G13" s="81">
        <v>0</v>
      </c>
      <c r="I13" s="81">
        <v>922.18430999999998</v>
      </c>
      <c r="K13" s="80">
        <v>3.6031</v>
      </c>
      <c r="L13" s="80">
        <v>1E-4</v>
      </c>
    </row>
    <row r="14" spans="2:61">
      <c r="B14" t="s">
        <v>2306</v>
      </c>
      <c r="C14" t="s">
        <v>2307</v>
      </c>
      <c r="D14" t="s">
        <v>100</v>
      </c>
      <c r="E14" t="s">
        <v>123</v>
      </c>
      <c r="F14" t="s">
        <v>102</v>
      </c>
      <c r="G14" s="77">
        <v>108.51</v>
      </c>
      <c r="H14" s="77">
        <v>731000</v>
      </c>
      <c r="I14" s="77">
        <v>793.20809999999994</v>
      </c>
      <c r="J14" s="78">
        <v>0</v>
      </c>
      <c r="K14" s="78">
        <v>3.0992000000000002</v>
      </c>
      <c r="L14" s="78">
        <v>1E-4</v>
      </c>
    </row>
    <row r="15" spans="2:61">
      <c r="B15" t="s">
        <v>2308</v>
      </c>
      <c r="C15" t="s">
        <v>2309</v>
      </c>
      <c r="D15" t="s">
        <v>100</v>
      </c>
      <c r="E15" t="s">
        <v>123</v>
      </c>
      <c r="F15" t="s">
        <v>102</v>
      </c>
      <c r="G15" s="77">
        <v>-108.51</v>
      </c>
      <c r="H15" s="77">
        <v>1906900</v>
      </c>
      <c r="I15" s="77">
        <v>-2069.1771899999999</v>
      </c>
      <c r="J15" s="78">
        <v>0</v>
      </c>
      <c r="K15" s="78">
        <v>-8.0845000000000002</v>
      </c>
      <c r="L15" s="78">
        <v>-2.0000000000000001E-4</v>
      </c>
    </row>
    <row r="16" spans="2:61">
      <c r="B16" t="s">
        <v>2310</v>
      </c>
      <c r="C16" t="s">
        <v>2311</v>
      </c>
      <c r="D16" t="s">
        <v>100</v>
      </c>
      <c r="E16" t="s">
        <v>123</v>
      </c>
      <c r="F16" t="s">
        <v>102</v>
      </c>
      <c r="G16" s="77">
        <v>997.8</v>
      </c>
      <c r="H16" s="77">
        <v>220300</v>
      </c>
      <c r="I16" s="77">
        <v>2198.1534000000001</v>
      </c>
      <c r="J16" s="78">
        <v>0</v>
      </c>
      <c r="K16" s="78">
        <v>8.5884999999999998</v>
      </c>
      <c r="L16" s="78">
        <v>2.0000000000000001E-4</v>
      </c>
    </row>
    <row r="17" spans="2:12">
      <c r="B17" t="s">
        <v>2312</v>
      </c>
      <c r="C17" t="s">
        <v>2313</v>
      </c>
      <c r="D17" t="s">
        <v>100</v>
      </c>
      <c r="E17" t="s">
        <v>123</v>
      </c>
      <c r="F17" t="s">
        <v>102</v>
      </c>
      <c r="G17" s="77">
        <v>-997.8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2314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2315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1133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242</v>
      </c>
      <c r="C24" s="16"/>
      <c r="D24" s="16"/>
      <c r="E24" s="16"/>
      <c r="G24" s="81">
        <v>0</v>
      </c>
      <c r="I24" s="81">
        <v>-666.24143355000001</v>
      </c>
      <c r="K24" s="80">
        <v>-2.6031</v>
      </c>
      <c r="L24" s="80">
        <v>0</v>
      </c>
    </row>
    <row r="25" spans="2:12">
      <c r="B25" s="79" t="s">
        <v>2305</v>
      </c>
      <c r="C25" s="16"/>
      <c r="D25" s="16"/>
      <c r="E25" s="16"/>
      <c r="G25" s="81">
        <v>0</v>
      </c>
      <c r="I25" s="81">
        <v>-666.24143355000001</v>
      </c>
      <c r="K25" s="80">
        <v>-2.6031</v>
      </c>
      <c r="L25" s="80">
        <v>0</v>
      </c>
    </row>
    <row r="26" spans="2:12">
      <c r="B26" t="s">
        <v>2316</v>
      </c>
      <c r="C26" t="s">
        <v>2317</v>
      </c>
      <c r="D26" t="s">
        <v>2067</v>
      </c>
      <c r="E26" t="s">
        <v>123</v>
      </c>
      <c r="F26" t="s">
        <v>110</v>
      </c>
      <c r="G26" s="77">
        <v>977.13</v>
      </c>
      <c r="H26" s="77">
        <v>3750</v>
      </c>
      <c r="I26" s="77">
        <v>142.766021475</v>
      </c>
      <c r="J26" s="78">
        <v>0</v>
      </c>
      <c r="K26" s="78">
        <v>0.55779999999999996</v>
      </c>
      <c r="L26" s="78">
        <v>0</v>
      </c>
    </row>
    <row r="27" spans="2:12">
      <c r="B27" t="s">
        <v>2318</v>
      </c>
      <c r="C27" t="s">
        <v>2319</v>
      </c>
      <c r="D27" t="s">
        <v>2067</v>
      </c>
      <c r="E27" t="s">
        <v>123</v>
      </c>
      <c r="F27" t="s">
        <v>110</v>
      </c>
      <c r="G27" s="77">
        <v>-977.13</v>
      </c>
      <c r="H27" s="77">
        <v>250</v>
      </c>
      <c r="I27" s="77">
        <v>-9.5177347650000002</v>
      </c>
      <c r="J27" s="78">
        <v>0</v>
      </c>
      <c r="K27" s="78">
        <v>-3.7199999999999997E-2</v>
      </c>
      <c r="L27" s="78">
        <v>0</v>
      </c>
    </row>
    <row r="28" spans="2:12">
      <c r="B28" t="s">
        <v>2320</v>
      </c>
      <c r="C28" t="s">
        <v>2321</v>
      </c>
      <c r="D28" t="s">
        <v>2067</v>
      </c>
      <c r="E28" t="s">
        <v>123</v>
      </c>
      <c r="F28" t="s">
        <v>110</v>
      </c>
      <c r="G28" s="77">
        <v>-977.13</v>
      </c>
      <c r="H28" s="77">
        <v>30750</v>
      </c>
      <c r="I28" s="77">
        <v>-1170.6813760949999</v>
      </c>
      <c r="J28" s="78">
        <v>0</v>
      </c>
      <c r="K28" s="78">
        <v>-4.5739999999999998</v>
      </c>
      <c r="L28" s="78">
        <v>-1E-4</v>
      </c>
    </row>
    <row r="29" spans="2:12">
      <c r="B29" t="s">
        <v>2322</v>
      </c>
      <c r="C29" t="s">
        <v>2323</v>
      </c>
      <c r="D29" t="s">
        <v>2067</v>
      </c>
      <c r="E29" t="s">
        <v>123</v>
      </c>
      <c r="F29" t="s">
        <v>110</v>
      </c>
      <c r="G29" s="77">
        <v>977.13</v>
      </c>
      <c r="H29" s="77">
        <v>9750</v>
      </c>
      <c r="I29" s="77">
        <v>371.19165583500001</v>
      </c>
      <c r="J29" s="78">
        <v>0</v>
      </c>
      <c r="K29" s="78">
        <v>1.4502999999999999</v>
      </c>
      <c r="L29" s="78">
        <v>0</v>
      </c>
    </row>
    <row r="30" spans="2:12">
      <c r="B30" s="79" t="s">
        <v>2324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2315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s="16"/>
      <c r="E33" t="s">
        <v>215</v>
      </c>
      <c r="F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2325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215</v>
      </c>
      <c r="C35" t="s">
        <v>215</v>
      </c>
      <c r="D35" s="16"/>
      <c r="E35" t="s">
        <v>215</v>
      </c>
      <c r="F35" t="s">
        <v>215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1133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215</v>
      </c>
      <c r="C37" t="s">
        <v>215</v>
      </c>
      <c r="D37" s="16"/>
      <c r="E37" t="s">
        <v>215</v>
      </c>
      <c r="F37" t="s">
        <v>215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244</v>
      </c>
      <c r="C38" s="16"/>
      <c r="D38" s="16"/>
      <c r="E38" s="16"/>
    </row>
    <row r="39" spans="2:12">
      <c r="B39" t="s">
        <v>370</v>
      </c>
      <c r="C39" s="16"/>
      <c r="D39" s="16"/>
      <c r="E39" s="16"/>
    </row>
    <row r="40" spans="2:12">
      <c r="B40" t="s">
        <v>371</v>
      </c>
      <c r="C40" s="16"/>
      <c r="D40" s="16"/>
      <c r="E40" s="16"/>
    </row>
    <row r="41" spans="2:12">
      <c r="B41" t="s">
        <v>372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4475</v>
      </c>
    </row>
    <row r="3" spans="1:60" s="1" customFormat="1">
      <c r="B3" s="2" t="s">
        <v>2</v>
      </c>
      <c r="C3" s="26" t="s">
        <v>4476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2746.23</v>
      </c>
      <c r="H11" s="25"/>
      <c r="I11" s="75">
        <v>54609.466678594319</v>
      </c>
      <c r="J11" s="76">
        <v>1</v>
      </c>
      <c r="K11" s="76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2746.23</v>
      </c>
      <c r="H14" s="19"/>
      <c r="I14" s="81">
        <v>54609.466678594319</v>
      </c>
      <c r="J14" s="80">
        <v>1</v>
      </c>
      <c r="K14" s="80">
        <v>4.0000000000000001E-3</v>
      </c>
      <c r="BF14" s="16" t="s">
        <v>126</v>
      </c>
    </row>
    <row r="15" spans="1:60">
      <c r="B15" t="s">
        <v>2326</v>
      </c>
      <c r="C15" t="s">
        <v>2327</v>
      </c>
      <c r="D15" t="s">
        <v>123</v>
      </c>
      <c r="E15" t="s">
        <v>123</v>
      </c>
      <c r="F15" t="s">
        <v>106</v>
      </c>
      <c r="G15" s="77">
        <v>400.68</v>
      </c>
      <c r="H15" s="77">
        <v>191326.96499999985</v>
      </c>
      <c r="I15" s="77">
        <v>2749.0594557361301</v>
      </c>
      <c r="J15" s="78">
        <v>5.0299999999999997E-2</v>
      </c>
      <c r="K15" s="78">
        <v>2.0000000000000001E-4</v>
      </c>
      <c r="BF15" s="16" t="s">
        <v>127</v>
      </c>
    </row>
    <row r="16" spans="1:60">
      <c r="B16" t="s">
        <v>2328</v>
      </c>
      <c r="C16" t="s">
        <v>2329</v>
      </c>
      <c r="D16" t="s">
        <v>123</v>
      </c>
      <c r="E16" t="s">
        <v>123</v>
      </c>
      <c r="F16" t="s">
        <v>116</v>
      </c>
      <c r="G16" s="77">
        <v>52.11</v>
      </c>
      <c r="H16" s="77">
        <v>425512.2762000002</v>
      </c>
      <c r="I16" s="77">
        <v>586.90890810262704</v>
      </c>
      <c r="J16" s="78">
        <v>1.0699999999999999E-2</v>
      </c>
      <c r="K16" s="78">
        <v>0</v>
      </c>
      <c r="BF16" s="16" t="s">
        <v>128</v>
      </c>
    </row>
    <row r="17" spans="2:58">
      <c r="B17" t="s">
        <v>2330</v>
      </c>
      <c r="C17" t="s">
        <v>2331</v>
      </c>
      <c r="D17" t="s">
        <v>123</v>
      </c>
      <c r="E17" t="s">
        <v>123</v>
      </c>
      <c r="F17" t="s">
        <v>106</v>
      </c>
      <c r="G17" s="77">
        <v>1277.77</v>
      </c>
      <c r="H17" s="77">
        <v>925294.44499999937</v>
      </c>
      <c r="I17" s="77">
        <v>42397.7614999371</v>
      </c>
      <c r="J17" s="78">
        <v>0.77639999999999998</v>
      </c>
      <c r="K17" s="78">
        <v>3.0999999999999999E-3</v>
      </c>
      <c r="BF17" s="16" t="s">
        <v>129</v>
      </c>
    </row>
    <row r="18" spans="2:58">
      <c r="B18" t="s">
        <v>2332</v>
      </c>
      <c r="C18" t="s">
        <v>2333</v>
      </c>
      <c r="D18" t="s">
        <v>123</v>
      </c>
      <c r="E18" t="s">
        <v>123</v>
      </c>
      <c r="F18" t="s">
        <v>110</v>
      </c>
      <c r="G18" s="77">
        <v>906.45</v>
      </c>
      <c r="H18" s="77">
        <v>46494.489109500028</v>
      </c>
      <c r="I18" s="77">
        <v>1642.05074915212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2334</v>
      </c>
      <c r="C19" t="s">
        <v>2335</v>
      </c>
      <c r="D19" t="s">
        <v>123</v>
      </c>
      <c r="E19" t="s">
        <v>123</v>
      </c>
      <c r="F19" t="s">
        <v>106</v>
      </c>
      <c r="G19" s="77">
        <v>109.22</v>
      </c>
      <c r="H19" s="77">
        <v>1846916.2374794988</v>
      </c>
      <c r="I19" s="77">
        <v>7233.6860656663403</v>
      </c>
      <c r="J19" s="78">
        <v>0.13250000000000001</v>
      </c>
      <c r="K19" s="78">
        <v>5.0000000000000001E-4</v>
      </c>
      <c r="BF19" s="16" t="s">
        <v>131</v>
      </c>
    </row>
    <row r="20" spans="2:58">
      <c r="B20" t="s">
        <v>244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370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371</v>
      </c>
      <c r="C22" s="19"/>
      <c r="D22" s="19"/>
      <c r="E22" s="19"/>
      <c r="F22" s="19"/>
      <c r="G22" s="19"/>
      <c r="H22" s="19"/>
    </row>
    <row r="23" spans="2:58">
      <c r="B23" t="s">
        <v>372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4475</v>
      </c>
    </row>
    <row r="3" spans="2:81" s="1" customFormat="1">
      <c r="B3" s="2" t="s">
        <v>2</v>
      </c>
      <c r="C3" s="26" t="s">
        <v>4476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4.26</v>
      </c>
      <c r="I11" s="7"/>
      <c r="J11" s="7"/>
      <c r="K11" s="76">
        <v>2.0500000000000001E-2</v>
      </c>
      <c r="L11" s="75">
        <v>0.04</v>
      </c>
      <c r="M11" s="7"/>
      <c r="N11" s="75">
        <v>3.9792000000000001E-5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4.26</v>
      </c>
      <c r="K12" s="80">
        <v>2.0500000000000001E-2</v>
      </c>
      <c r="L12" s="81">
        <v>0.04</v>
      </c>
      <c r="N12" s="81">
        <v>3.9792000000000001E-5</v>
      </c>
      <c r="P12" s="80">
        <v>1</v>
      </c>
      <c r="Q12" s="80">
        <v>0</v>
      </c>
    </row>
    <row r="13" spans="2:81">
      <c r="B13" s="79" t="s">
        <v>2336</v>
      </c>
      <c r="H13" s="81">
        <v>4.26</v>
      </c>
      <c r="K13" s="80">
        <v>2.0500000000000001E-2</v>
      </c>
      <c r="L13" s="81">
        <v>0.04</v>
      </c>
      <c r="N13" s="81">
        <v>3.9792000000000001E-5</v>
      </c>
      <c r="P13" s="80">
        <v>1</v>
      </c>
      <c r="Q13" s="80">
        <v>0</v>
      </c>
    </row>
    <row r="14" spans="2:81">
      <c r="B14" t="s">
        <v>2337</v>
      </c>
      <c r="C14" t="s">
        <v>2338</v>
      </c>
      <c r="D14" t="s">
        <v>2339</v>
      </c>
      <c r="E14" t="s">
        <v>209</v>
      </c>
      <c r="F14" t="s">
        <v>210</v>
      </c>
      <c r="G14" t="s">
        <v>565</v>
      </c>
      <c r="H14" s="77">
        <v>4.26</v>
      </c>
      <c r="I14" t="s">
        <v>102</v>
      </c>
      <c r="J14" s="78">
        <v>5.0000000000000001E-4</v>
      </c>
      <c r="K14" s="78">
        <v>2.0500000000000001E-2</v>
      </c>
      <c r="L14" s="77">
        <v>0.04</v>
      </c>
      <c r="M14" s="77">
        <v>99.48</v>
      </c>
      <c r="N14" s="77">
        <v>3.9792000000000001E-5</v>
      </c>
      <c r="O14" s="78">
        <v>0</v>
      </c>
      <c r="P14" s="78">
        <v>1</v>
      </c>
      <c r="Q14" s="78">
        <v>0</v>
      </c>
    </row>
    <row r="15" spans="2:81">
      <c r="B15" s="79" t="s">
        <v>2340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2341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2342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2343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2344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2345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2336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2340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2341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2342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2343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2344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2345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</row>
    <row r="41" spans="2:17">
      <c r="B41" t="s">
        <v>370</v>
      </c>
    </row>
    <row r="42" spans="2:17">
      <c r="B42" t="s">
        <v>371</v>
      </c>
    </row>
    <row r="43" spans="2:17">
      <c r="B43" t="s">
        <v>372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4475</v>
      </c>
    </row>
    <row r="3" spans="2:72" s="1" customFormat="1">
      <c r="B3" s="2" t="s">
        <v>2</v>
      </c>
      <c r="C3" s="26" t="s">
        <v>4476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2346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2347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2348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2349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1133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363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2350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370</v>
      </c>
    </row>
    <row r="29" spans="2:16">
      <c r="B29" t="s">
        <v>371</v>
      </c>
    </row>
    <row r="30" spans="2:16">
      <c r="B30" t="s">
        <v>372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4475</v>
      </c>
    </row>
    <row r="3" spans="2:65" s="1" customFormat="1">
      <c r="B3" s="2" t="s">
        <v>2</v>
      </c>
      <c r="C3" s="26" t="s">
        <v>4476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2351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2352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1133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2353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2354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370</v>
      </c>
      <c r="D27" s="16"/>
      <c r="E27" s="16"/>
      <c r="F27" s="16"/>
    </row>
    <row r="28" spans="2:19">
      <c r="B28" t="s">
        <v>371</v>
      </c>
      <c r="D28" s="16"/>
      <c r="E28" s="16"/>
      <c r="F28" s="16"/>
    </row>
    <row r="29" spans="2:19">
      <c r="B29" t="s">
        <v>372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4475</v>
      </c>
    </row>
    <row r="3" spans="2:81" s="1" customFormat="1">
      <c r="B3" s="2" t="s">
        <v>2</v>
      </c>
      <c r="C3" s="26" t="s">
        <v>4476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6.88</v>
      </c>
      <c r="K11" s="7"/>
      <c r="L11" s="7"/>
      <c r="M11" s="76">
        <v>3.4000000000000002E-2</v>
      </c>
      <c r="N11" s="75">
        <v>88262628.180000007</v>
      </c>
      <c r="O11" s="7"/>
      <c r="P11" s="75">
        <v>108780.03730801493</v>
      </c>
      <c r="Q11" s="7"/>
      <c r="R11" s="76">
        <v>1</v>
      </c>
      <c r="S11" s="76">
        <v>8.0000000000000002E-3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6.51</v>
      </c>
      <c r="M12" s="80">
        <v>3.3000000000000002E-2</v>
      </c>
      <c r="N12" s="81">
        <v>85374394.469999999</v>
      </c>
      <c r="P12" s="81">
        <v>102376.76012681839</v>
      </c>
      <c r="R12" s="80">
        <v>0.94110000000000005</v>
      </c>
      <c r="S12" s="80">
        <v>7.4999999999999997E-3</v>
      </c>
    </row>
    <row r="13" spans="2:81">
      <c r="B13" s="79" t="s">
        <v>2351</v>
      </c>
      <c r="C13" s="16"/>
      <c r="D13" s="16"/>
      <c r="E13" s="16"/>
      <c r="J13" s="81">
        <v>7.26</v>
      </c>
      <c r="M13" s="80">
        <v>2.81E-2</v>
      </c>
      <c r="N13" s="81">
        <v>67607424.920000002</v>
      </c>
      <c r="P13" s="81">
        <v>85560.172158179703</v>
      </c>
      <c r="R13" s="80">
        <v>0.78649999999999998</v>
      </c>
      <c r="S13" s="80">
        <v>6.3E-3</v>
      </c>
    </row>
    <row r="14" spans="2:81">
      <c r="B14" t="s">
        <v>2355</v>
      </c>
      <c r="C14" t="s">
        <v>2356</v>
      </c>
      <c r="D14" t="s">
        <v>123</v>
      </c>
      <c r="E14" t="s">
        <v>403</v>
      </c>
      <c r="F14" t="s">
        <v>127</v>
      </c>
      <c r="G14" t="s">
        <v>209</v>
      </c>
      <c r="H14" t="s">
        <v>210</v>
      </c>
      <c r="I14" t="s">
        <v>274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14330228.41</v>
      </c>
      <c r="O14" s="77">
        <v>151.35</v>
      </c>
      <c r="P14" s="77">
        <v>21688.800698535</v>
      </c>
      <c r="Q14" s="78">
        <v>8.8999999999999999E-3</v>
      </c>
      <c r="R14" s="78">
        <v>0.19939999999999999</v>
      </c>
      <c r="S14" s="78">
        <v>1.6000000000000001E-3</v>
      </c>
    </row>
    <row r="15" spans="2:81">
      <c r="B15" t="s">
        <v>2357</v>
      </c>
      <c r="C15" t="s">
        <v>2358</v>
      </c>
      <c r="D15" t="s">
        <v>123</v>
      </c>
      <c r="E15" t="s">
        <v>403</v>
      </c>
      <c r="F15" t="s">
        <v>127</v>
      </c>
      <c r="G15" t="s">
        <v>209</v>
      </c>
      <c r="H15" t="s">
        <v>210</v>
      </c>
      <c r="I15" t="s">
        <v>2359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29248591.59</v>
      </c>
      <c r="O15" s="77">
        <v>134.38999999999999</v>
      </c>
      <c r="P15" s="77">
        <v>39307.182237800997</v>
      </c>
      <c r="Q15" s="78">
        <v>7.7000000000000002E-3</v>
      </c>
      <c r="R15" s="78">
        <v>0.36130000000000001</v>
      </c>
      <c r="S15" s="78">
        <v>2.8999999999999998E-3</v>
      </c>
    </row>
    <row r="16" spans="2:81">
      <c r="B16" t="s">
        <v>2360</v>
      </c>
      <c r="C16" t="s">
        <v>2361</v>
      </c>
      <c r="D16" t="s">
        <v>123</v>
      </c>
      <c r="E16" t="s">
        <v>2362</v>
      </c>
      <c r="F16" t="s">
        <v>887</v>
      </c>
      <c r="G16" t="s">
        <v>382</v>
      </c>
      <c r="H16" t="s">
        <v>150</v>
      </c>
      <c r="I16" t="s">
        <v>2363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9622209.2200000007</v>
      </c>
      <c r="O16" s="77">
        <v>111.56</v>
      </c>
      <c r="P16" s="77">
        <v>10734.536605832</v>
      </c>
      <c r="Q16" s="78">
        <v>2.2599999999999999E-2</v>
      </c>
      <c r="R16" s="78">
        <v>9.8699999999999996E-2</v>
      </c>
      <c r="S16" s="78">
        <v>8.0000000000000004E-4</v>
      </c>
    </row>
    <row r="17" spans="2:19">
      <c r="B17" t="s">
        <v>2364</v>
      </c>
      <c r="C17" t="s">
        <v>2365</v>
      </c>
      <c r="D17" t="s">
        <v>123</v>
      </c>
      <c r="E17" t="s">
        <v>2366</v>
      </c>
      <c r="F17" t="s">
        <v>381</v>
      </c>
      <c r="G17" t="s">
        <v>449</v>
      </c>
      <c r="H17" t="s">
        <v>210</v>
      </c>
      <c r="I17" t="s">
        <v>442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8024099.7000000002</v>
      </c>
      <c r="O17" s="77">
        <v>94.43</v>
      </c>
      <c r="P17" s="77">
        <v>7577.1573467099997</v>
      </c>
      <c r="Q17" s="78">
        <v>2.5100000000000001E-2</v>
      </c>
      <c r="R17" s="78">
        <v>6.9699999999999998E-2</v>
      </c>
      <c r="S17" s="78">
        <v>5.9999999999999995E-4</v>
      </c>
    </row>
    <row r="18" spans="2:19">
      <c r="B18" t="s">
        <v>2367</v>
      </c>
      <c r="C18" t="s">
        <v>2368</v>
      </c>
      <c r="D18" t="s">
        <v>123</v>
      </c>
      <c r="E18" t="s">
        <v>2369</v>
      </c>
      <c r="F18" t="s">
        <v>381</v>
      </c>
      <c r="G18" t="s">
        <v>449</v>
      </c>
      <c r="H18" t="s">
        <v>210</v>
      </c>
      <c r="I18" t="s">
        <v>321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5524.59</v>
      </c>
      <c r="O18" s="77">
        <v>173.84</v>
      </c>
      <c r="P18" s="77">
        <v>9.6039472559999997</v>
      </c>
      <c r="Q18" s="78">
        <v>0</v>
      </c>
      <c r="R18" s="78">
        <v>1E-4</v>
      </c>
      <c r="S18" s="78">
        <v>0</v>
      </c>
    </row>
    <row r="19" spans="2:19">
      <c r="B19" t="s">
        <v>2370</v>
      </c>
      <c r="C19" t="s">
        <v>2371</v>
      </c>
      <c r="D19" t="s">
        <v>123</v>
      </c>
      <c r="E19" t="s">
        <v>448</v>
      </c>
      <c r="F19" t="s">
        <v>127</v>
      </c>
      <c r="G19" t="s">
        <v>449</v>
      </c>
      <c r="H19" t="s">
        <v>210</v>
      </c>
      <c r="I19" t="s">
        <v>2372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2977027.84</v>
      </c>
      <c r="O19" s="77">
        <v>141.74</v>
      </c>
      <c r="P19" s="77">
        <v>4219.6392604160001</v>
      </c>
      <c r="Q19" s="78">
        <v>6.1999999999999998E-3</v>
      </c>
      <c r="R19" s="78">
        <v>3.8800000000000001E-2</v>
      </c>
      <c r="S19" s="78">
        <v>2.9999999999999997E-4</v>
      </c>
    </row>
    <row r="20" spans="2:19">
      <c r="B20" t="s">
        <v>2373</v>
      </c>
      <c r="C20" t="s">
        <v>2374</v>
      </c>
      <c r="D20" t="s">
        <v>123</v>
      </c>
      <c r="E20" t="s">
        <v>2375</v>
      </c>
      <c r="F20" t="s">
        <v>112</v>
      </c>
      <c r="G20" t="s">
        <v>215</v>
      </c>
      <c r="H20" t="s">
        <v>216</v>
      </c>
      <c r="I20" t="s">
        <v>2376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3399743.57</v>
      </c>
      <c r="O20" s="77">
        <v>59.511901999999957</v>
      </c>
      <c r="P20" s="77">
        <v>2023.2520616296999</v>
      </c>
      <c r="Q20" s="78">
        <v>8.9999999999999993E-3</v>
      </c>
      <c r="R20" s="78">
        <v>1.8599999999999998E-2</v>
      </c>
      <c r="S20" s="78">
        <v>1E-4</v>
      </c>
    </row>
    <row r="21" spans="2:19">
      <c r="B21" s="79" t="s">
        <v>2352</v>
      </c>
      <c r="C21" s="16"/>
      <c r="D21" s="16"/>
      <c r="E21" s="16"/>
      <c r="J21" s="81">
        <v>2.7</v>
      </c>
      <c r="M21" s="80">
        <v>5.7700000000000001E-2</v>
      </c>
      <c r="N21" s="81">
        <v>17720735.359999999</v>
      </c>
      <c r="P21" s="81">
        <v>16640.214390918001</v>
      </c>
      <c r="R21" s="80">
        <v>0.153</v>
      </c>
      <c r="S21" s="80">
        <v>1.1999999999999999E-3</v>
      </c>
    </row>
    <row r="22" spans="2:19">
      <c r="B22" t="s">
        <v>2377</v>
      </c>
      <c r="C22" t="s">
        <v>2378</v>
      </c>
      <c r="D22" t="s">
        <v>123</v>
      </c>
      <c r="E22" t="s">
        <v>2362</v>
      </c>
      <c r="F22" t="s">
        <v>887</v>
      </c>
      <c r="G22" t="s">
        <v>220</v>
      </c>
      <c r="H22" t="s">
        <v>221</v>
      </c>
      <c r="I22" t="s">
        <v>2363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4129171.52</v>
      </c>
      <c r="O22" s="77">
        <v>95.81</v>
      </c>
      <c r="P22" s="77">
        <v>3956.1592333120002</v>
      </c>
      <c r="Q22" s="78">
        <v>1.01E-2</v>
      </c>
      <c r="R22" s="78">
        <v>3.6400000000000002E-2</v>
      </c>
      <c r="S22" s="78">
        <v>2.9999999999999997E-4</v>
      </c>
    </row>
    <row r="23" spans="2:19">
      <c r="B23" t="s">
        <v>2379</v>
      </c>
      <c r="C23" t="s">
        <v>2380</v>
      </c>
      <c r="D23" t="s">
        <v>123</v>
      </c>
      <c r="E23" t="s">
        <v>2362</v>
      </c>
      <c r="F23" t="s">
        <v>887</v>
      </c>
      <c r="G23" t="s">
        <v>220</v>
      </c>
      <c r="H23" t="s">
        <v>221</v>
      </c>
      <c r="I23" t="s">
        <v>2363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1811556.77</v>
      </c>
      <c r="O23" s="77">
        <v>92.47</v>
      </c>
      <c r="P23" s="77">
        <v>1675.146545219</v>
      </c>
      <c r="Q23" s="78">
        <v>2.7000000000000001E-3</v>
      </c>
      <c r="R23" s="78">
        <v>1.54E-2</v>
      </c>
      <c r="S23" s="78">
        <v>1E-4</v>
      </c>
    </row>
    <row r="24" spans="2:19">
      <c r="B24" t="s">
        <v>2381</v>
      </c>
      <c r="C24" t="s">
        <v>2382</v>
      </c>
      <c r="D24" t="s">
        <v>123</v>
      </c>
      <c r="E24" t="s">
        <v>2383</v>
      </c>
      <c r="F24" t="s">
        <v>412</v>
      </c>
      <c r="G24" t="s">
        <v>545</v>
      </c>
      <c r="H24" t="s">
        <v>150</v>
      </c>
      <c r="I24" t="s">
        <v>2384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5035772.3499999996</v>
      </c>
      <c r="O24" s="77">
        <v>94.97</v>
      </c>
      <c r="P24" s="77">
        <v>4782.4730007950002</v>
      </c>
      <c r="Q24" s="78">
        <v>6.6E-3</v>
      </c>
      <c r="R24" s="78">
        <v>4.3999999999999997E-2</v>
      </c>
      <c r="S24" s="78">
        <v>4.0000000000000002E-4</v>
      </c>
    </row>
    <row r="25" spans="2:19">
      <c r="B25" t="s">
        <v>2385</v>
      </c>
      <c r="C25" t="s">
        <v>2386</v>
      </c>
      <c r="D25" t="s">
        <v>123</v>
      </c>
      <c r="E25" t="s">
        <v>1472</v>
      </c>
      <c r="F25" t="s">
        <v>848</v>
      </c>
      <c r="G25" t="s">
        <v>648</v>
      </c>
      <c r="H25" t="s">
        <v>221</v>
      </c>
      <c r="I25" t="s">
        <v>2387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3370391.18</v>
      </c>
      <c r="O25" s="77">
        <v>87.74</v>
      </c>
      <c r="P25" s="77">
        <v>2957.181221332</v>
      </c>
      <c r="Q25" s="78">
        <v>3.7000000000000002E-3</v>
      </c>
      <c r="R25" s="78">
        <v>2.7199999999999998E-2</v>
      </c>
      <c r="S25" s="78">
        <v>2.0000000000000001E-4</v>
      </c>
    </row>
    <row r="26" spans="2:19">
      <c r="B26" t="s">
        <v>2388</v>
      </c>
      <c r="C26" t="s">
        <v>2389</v>
      </c>
      <c r="D26" t="s">
        <v>123</v>
      </c>
      <c r="E26" t="s">
        <v>2390</v>
      </c>
      <c r="F26" t="s">
        <v>412</v>
      </c>
      <c r="G26" t="s">
        <v>716</v>
      </c>
      <c r="H26" t="s">
        <v>210</v>
      </c>
      <c r="I26" t="s">
        <v>2391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3373843.54</v>
      </c>
      <c r="O26" s="77">
        <v>96.9</v>
      </c>
      <c r="P26" s="77">
        <v>3269.25439026</v>
      </c>
      <c r="Q26" s="78">
        <v>1.26E-2</v>
      </c>
      <c r="R26" s="78">
        <v>3.0099999999999998E-2</v>
      </c>
      <c r="S26" s="78">
        <v>2.0000000000000001E-4</v>
      </c>
    </row>
    <row r="27" spans="2:19">
      <c r="B27" s="79" t="s">
        <v>375</v>
      </c>
      <c r="C27" s="16"/>
      <c r="D27" s="16"/>
      <c r="E27" s="16"/>
      <c r="J27" s="81">
        <v>2.16</v>
      </c>
      <c r="M27" s="80">
        <v>5.9799999999999999E-2</v>
      </c>
      <c r="N27" s="81">
        <v>46234.19</v>
      </c>
      <c r="P27" s="81">
        <v>176.373577720692</v>
      </c>
      <c r="R27" s="80">
        <v>1.6000000000000001E-3</v>
      </c>
      <c r="S27" s="80">
        <v>0</v>
      </c>
    </row>
    <row r="28" spans="2:19">
      <c r="B28" t="s">
        <v>2392</v>
      </c>
      <c r="C28" t="s">
        <v>2393</v>
      </c>
      <c r="D28" t="s">
        <v>123</v>
      </c>
      <c r="E28" t="s">
        <v>2394</v>
      </c>
      <c r="F28" t="s">
        <v>112</v>
      </c>
      <c r="G28" t="s">
        <v>648</v>
      </c>
      <c r="H28" t="s">
        <v>2395</v>
      </c>
      <c r="I28" t="s">
        <v>551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46234.19</v>
      </c>
      <c r="O28" s="77">
        <v>106.38</v>
      </c>
      <c r="P28" s="77">
        <v>176.373577720692</v>
      </c>
      <c r="Q28" s="78">
        <v>4.0000000000000002E-4</v>
      </c>
      <c r="R28" s="78">
        <v>1.6000000000000001E-3</v>
      </c>
      <c r="S28" s="78">
        <v>0</v>
      </c>
    </row>
    <row r="29" spans="2:19">
      <c r="B29" s="79" t="s">
        <v>1133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J30" s="77">
        <v>0</v>
      </c>
      <c r="K30" t="s">
        <v>215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242</v>
      </c>
      <c r="C31" s="16"/>
      <c r="D31" s="16"/>
      <c r="E31" s="16"/>
      <c r="J31" s="81">
        <v>12.91</v>
      </c>
      <c r="M31" s="80">
        <v>5.11E-2</v>
      </c>
      <c r="N31" s="81">
        <v>2888233.71</v>
      </c>
      <c r="P31" s="81">
        <v>6403.2771811965404</v>
      </c>
      <c r="R31" s="80">
        <v>5.8900000000000001E-2</v>
      </c>
      <c r="S31" s="80">
        <v>5.0000000000000001E-4</v>
      </c>
    </row>
    <row r="32" spans="2:19">
      <c r="B32" s="79" t="s">
        <v>376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J33" s="77">
        <v>0</v>
      </c>
      <c r="K33" t="s">
        <v>215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377</v>
      </c>
      <c r="C34" s="16"/>
      <c r="D34" s="16"/>
      <c r="E34" s="16"/>
      <c r="J34" s="81">
        <v>12.91</v>
      </c>
      <c r="M34" s="80">
        <v>5.11E-2</v>
      </c>
      <c r="N34" s="81">
        <v>2888233.71</v>
      </c>
      <c r="P34" s="81">
        <v>6403.2771811965404</v>
      </c>
      <c r="R34" s="80">
        <v>5.8900000000000001E-2</v>
      </c>
      <c r="S34" s="80">
        <v>5.0000000000000001E-4</v>
      </c>
    </row>
    <row r="35" spans="2:19">
      <c r="B35" t="s">
        <v>2396</v>
      </c>
      <c r="C35" t="s">
        <v>2397</v>
      </c>
      <c r="D35" t="s">
        <v>1136</v>
      </c>
      <c r="E35" t="s">
        <v>2398</v>
      </c>
      <c r="F35" t="s">
        <v>1228</v>
      </c>
      <c r="G35" t="s">
        <v>1221</v>
      </c>
      <c r="H35" t="s">
        <v>367</v>
      </c>
      <c r="I35" t="s">
        <v>2399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1545230.61</v>
      </c>
      <c r="O35" s="77">
        <v>82.237499997233513</v>
      </c>
      <c r="P35" s="77">
        <v>3363.5720575975502</v>
      </c>
      <c r="Q35" s="78">
        <v>9.2999999999999992E-3</v>
      </c>
      <c r="R35" s="78">
        <v>3.09E-2</v>
      </c>
      <c r="S35" s="78">
        <v>2.0000000000000001E-4</v>
      </c>
    </row>
    <row r="36" spans="2:19">
      <c r="B36" t="s">
        <v>2400</v>
      </c>
      <c r="C36" t="s">
        <v>2401</v>
      </c>
      <c r="D36" t="s">
        <v>123</v>
      </c>
      <c r="E36" t="s">
        <v>2402</v>
      </c>
      <c r="F36" t="s">
        <v>1176</v>
      </c>
      <c r="G36" t="s">
        <v>215</v>
      </c>
      <c r="H36" t="s">
        <v>216</v>
      </c>
      <c r="I36" t="s">
        <v>2403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1343003.1</v>
      </c>
      <c r="O36" s="77">
        <v>85.510000000000034</v>
      </c>
      <c r="P36" s="77">
        <v>3039.7051235989902</v>
      </c>
      <c r="Q36" s="78">
        <v>3.3999999999999998E-3</v>
      </c>
      <c r="R36" s="78">
        <v>2.7900000000000001E-2</v>
      </c>
      <c r="S36" s="78">
        <v>2.0000000000000001E-4</v>
      </c>
    </row>
    <row r="37" spans="2:19">
      <c r="B37" t="s">
        <v>244</v>
      </c>
      <c r="C37" s="16"/>
      <c r="D37" s="16"/>
      <c r="E37" s="16"/>
    </row>
    <row r="38" spans="2:19">
      <c r="B38" t="s">
        <v>370</v>
      </c>
      <c r="C38" s="16"/>
      <c r="D38" s="16"/>
      <c r="E38" s="16"/>
    </row>
    <row r="39" spans="2:19">
      <c r="B39" t="s">
        <v>371</v>
      </c>
      <c r="C39" s="16"/>
      <c r="D39" s="16"/>
      <c r="E39" s="16"/>
    </row>
    <row r="40" spans="2:19">
      <c r="B40" t="s">
        <v>372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4475</v>
      </c>
    </row>
    <row r="3" spans="2:98" s="1" customFormat="1">
      <c r="B3" s="2" t="s">
        <v>2</v>
      </c>
      <c r="C3" s="26" t="s">
        <v>4476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105187349.73</v>
      </c>
      <c r="I11" s="7"/>
      <c r="J11" s="75">
        <v>412601.25558247749</v>
      </c>
      <c r="K11" s="7"/>
      <c r="L11" s="76">
        <v>1</v>
      </c>
      <c r="M11" s="76">
        <v>3.04E-2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27858077.25</v>
      </c>
      <c r="J12" s="81">
        <v>82032.812579132195</v>
      </c>
      <c r="L12" s="80">
        <v>0.1988</v>
      </c>
      <c r="M12" s="80">
        <v>6.0000000000000001E-3</v>
      </c>
    </row>
    <row r="13" spans="2:98">
      <c r="B13" t="s">
        <v>2404</v>
      </c>
      <c r="C13" t="s">
        <v>2405</v>
      </c>
      <c r="D13" t="s">
        <v>123</v>
      </c>
      <c r="E13" t="s">
        <v>2406</v>
      </c>
      <c r="F13" t="s">
        <v>1944</v>
      </c>
      <c r="G13" t="s">
        <v>102</v>
      </c>
      <c r="H13" s="77">
        <v>235418.27</v>
      </c>
      <c r="I13" s="77">
        <v>2189.2600650000018</v>
      </c>
      <c r="J13" s="77">
        <v>5153.9181708238802</v>
      </c>
      <c r="K13" s="78">
        <v>7.7999999999999996E-3</v>
      </c>
      <c r="L13" s="78">
        <v>1.2500000000000001E-2</v>
      </c>
      <c r="M13" s="78">
        <v>4.0000000000000002E-4</v>
      </c>
    </row>
    <row r="14" spans="2:98">
      <c r="B14" t="s">
        <v>2407</v>
      </c>
      <c r="C14" t="s">
        <v>2408</v>
      </c>
      <c r="D14" t="s">
        <v>123</v>
      </c>
      <c r="E14" t="s">
        <v>2406</v>
      </c>
      <c r="F14" t="s">
        <v>1944</v>
      </c>
      <c r="G14" t="s">
        <v>102</v>
      </c>
      <c r="H14" s="77">
        <v>5675306.8899999997</v>
      </c>
      <c r="I14" s="77">
        <v>100</v>
      </c>
      <c r="J14" s="77">
        <v>5675.3068899999998</v>
      </c>
      <c r="K14" s="78">
        <v>1.0800000000000001E-2</v>
      </c>
      <c r="L14" s="78">
        <v>1.38E-2</v>
      </c>
      <c r="M14" s="78">
        <v>4.0000000000000002E-4</v>
      </c>
    </row>
    <row r="15" spans="2:98">
      <c r="B15" t="s">
        <v>2409</v>
      </c>
      <c r="C15" t="s">
        <v>2410</v>
      </c>
      <c r="D15" t="s">
        <v>123</v>
      </c>
      <c r="E15" t="s">
        <v>2411</v>
      </c>
      <c r="F15" t="s">
        <v>1944</v>
      </c>
      <c r="G15" t="s">
        <v>106</v>
      </c>
      <c r="H15" s="77">
        <v>1513927.93</v>
      </c>
      <c r="I15" s="77">
        <v>648.44299999999964</v>
      </c>
      <c r="J15" s="77">
        <v>35203.617438047797</v>
      </c>
      <c r="K15" s="78">
        <v>2.5499999999999998E-2</v>
      </c>
      <c r="L15" s="78">
        <v>8.5300000000000001E-2</v>
      </c>
      <c r="M15" s="78">
        <v>2.5999999999999999E-3</v>
      </c>
    </row>
    <row r="16" spans="2:98">
      <c r="B16" t="s">
        <v>2412</v>
      </c>
      <c r="C16" t="s">
        <v>2413</v>
      </c>
      <c r="D16" t="s">
        <v>123</v>
      </c>
      <c r="E16" t="s">
        <v>2414</v>
      </c>
      <c r="F16" t="s">
        <v>1275</v>
      </c>
      <c r="G16" t="s">
        <v>106</v>
      </c>
      <c r="H16" s="77">
        <v>105991.29</v>
      </c>
      <c r="I16" s="77">
        <v>425.30069999999961</v>
      </c>
      <c r="J16" s="77">
        <v>1616.50317013618</v>
      </c>
      <c r="K16" s="78">
        <v>7.3000000000000001E-3</v>
      </c>
      <c r="L16" s="78">
        <v>3.8999999999999998E-3</v>
      </c>
      <c r="M16" s="78">
        <v>1E-4</v>
      </c>
    </row>
    <row r="17" spans="2:13">
      <c r="B17" t="s">
        <v>2415</v>
      </c>
      <c r="C17" t="s">
        <v>2416</v>
      </c>
      <c r="D17" t="s">
        <v>123</v>
      </c>
      <c r="E17" t="s">
        <v>2417</v>
      </c>
      <c r="F17" t="s">
        <v>123</v>
      </c>
      <c r="G17" t="s">
        <v>110</v>
      </c>
      <c r="H17" s="77">
        <v>329904.39</v>
      </c>
      <c r="I17" s="77">
        <v>144.71679999999989</v>
      </c>
      <c r="J17" s="77">
        <v>1860.1513745535101</v>
      </c>
      <c r="K17" s="78">
        <v>2.18E-2</v>
      </c>
      <c r="L17" s="78">
        <v>4.4999999999999997E-3</v>
      </c>
      <c r="M17" s="78">
        <v>1E-4</v>
      </c>
    </row>
    <row r="18" spans="2:13">
      <c r="B18" t="s">
        <v>2418</v>
      </c>
      <c r="C18" t="s">
        <v>2419</v>
      </c>
      <c r="D18" t="s">
        <v>123</v>
      </c>
      <c r="E18" t="s">
        <v>2420</v>
      </c>
      <c r="F18" t="s">
        <v>123</v>
      </c>
      <c r="G18" t="s">
        <v>102</v>
      </c>
      <c r="H18" s="77">
        <v>7377051.71</v>
      </c>
      <c r="I18" s="77">
        <v>106.50960000000001</v>
      </c>
      <c r="J18" s="77">
        <v>7857.2682681141596</v>
      </c>
      <c r="K18" s="78">
        <v>1.14E-2</v>
      </c>
      <c r="L18" s="78">
        <v>1.9E-2</v>
      </c>
      <c r="M18" s="78">
        <v>5.9999999999999995E-4</v>
      </c>
    </row>
    <row r="19" spans="2:13">
      <c r="B19" t="s">
        <v>2421</v>
      </c>
      <c r="C19" t="s">
        <v>2422</v>
      </c>
      <c r="D19" t="s">
        <v>123</v>
      </c>
      <c r="E19" t="s">
        <v>2423</v>
      </c>
      <c r="F19" t="s">
        <v>431</v>
      </c>
      <c r="G19" t="s">
        <v>102</v>
      </c>
      <c r="H19" s="77">
        <v>10374751.49</v>
      </c>
      <c r="I19" s="77">
        <v>100</v>
      </c>
      <c r="J19" s="77">
        <v>10374.751490000001</v>
      </c>
      <c r="K19" s="78">
        <v>2.2700000000000001E-2</v>
      </c>
      <c r="L19" s="78">
        <v>2.5100000000000001E-2</v>
      </c>
      <c r="M19" s="78">
        <v>8.0000000000000004E-4</v>
      </c>
    </row>
    <row r="20" spans="2:13">
      <c r="B20" t="s">
        <v>2424</v>
      </c>
      <c r="C20" t="s">
        <v>2425</v>
      </c>
      <c r="D20" t="s">
        <v>123</v>
      </c>
      <c r="E20" t="s">
        <v>2095</v>
      </c>
      <c r="F20" t="s">
        <v>1738</v>
      </c>
      <c r="G20" t="s">
        <v>106</v>
      </c>
      <c r="H20" s="77">
        <v>93331.67</v>
      </c>
      <c r="I20" s="77">
        <v>100</v>
      </c>
      <c r="J20" s="77">
        <v>334.68736861999997</v>
      </c>
      <c r="K20" s="78">
        <v>0</v>
      </c>
      <c r="L20" s="78">
        <v>8.0000000000000004E-4</v>
      </c>
      <c r="M20" s="78">
        <v>0</v>
      </c>
    </row>
    <row r="21" spans="2:13">
      <c r="B21" t="s">
        <v>2426</v>
      </c>
      <c r="C21" t="s">
        <v>2427</v>
      </c>
      <c r="D21" t="s">
        <v>123</v>
      </c>
      <c r="E21" t="s">
        <v>2428</v>
      </c>
      <c r="F21" t="s">
        <v>1738</v>
      </c>
      <c r="G21" t="s">
        <v>106</v>
      </c>
      <c r="H21" s="77">
        <v>93331.67</v>
      </c>
      <c r="I21" s="77">
        <v>100</v>
      </c>
      <c r="J21" s="77">
        <v>334.68736861999997</v>
      </c>
      <c r="K21" s="78">
        <v>0</v>
      </c>
      <c r="L21" s="78">
        <v>8.0000000000000004E-4</v>
      </c>
      <c r="M21" s="78">
        <v>0</v>
      </c>
    </row>
    <row r="22" spans="2:13">
      <c r="B22" t="s">
        <v>2429</v>
      </c>
      <c r="C22" t="s">
        <v>2430</v>
      </c>
      <c r="D22" t="s">
        <v>123</v>
      </c>
      <c r="E22" t="s">
        <v>2431</v>
      </c>
      <c r="F22" t="s">
        <v>1738</v>
      </c>
      <c r="G22" t="s">
        <v>106</v>
      </c>
      <c r="H22" s="77">
        <v>136217.37</v>
      </c>
      <c r="I22" s="77">
        <v>334.45</v>
      </c>
      <c r="J22" s="77">
        <v>1633.70627235849</v>
      </c>
      <c r="K22" s="78">
        <v>0</v>
      </c>
      <c r="L22" s="78">
        <v>4.0000000000000001E-3</v>
      </c>
      <c r="M22" s="78">
        <v>1E-4</v>
      </c>
    </row>
    <row r="23" spans="2:13">
      <c r="B23" t="s">
        <v>2432</v>
      </c>
      <c r="C23" t="s">
        <v>2433</v>
      </c>
      <c r="D23" t="s">
        <v>123</v>
      </c>
      <c r="E23" t="s">
        <v>2434</v>
      </c>
      <c r="F23" t="s">
        <v>1738</v>
      </c>
      <c r="G23" t="s">
        <v>102</v>
      </c>
      <c r="H23" s="77">
        <v>9329.02</v>
      </c>
      <c r="I23" s="77">
        <v>3904.375</v>
      </c>
      <c r="J23" s="77">
        <v>364.23992462500001</v>
      </c>
      <c r="K23" s="78">
        <v>9.2999999999999992E-3</v>
      </c>
      <c r="L23" s="78">
        <v>8.9999999999999998E-4</v>
      </c>
      <c r="M23" s="78">
        <v>0</v>
      </c>
    </row>
    <row r="24" spans="2:13">
      <c r="B24" t="s">
        <v>2435</v>
      </c>
      <c r="C24" t="s">
        <v>2436</v>
      </c>
      <c r="D24" t="s">
        <v>123</v>
      </c>
      <c r="E24" t="s">
        <v>2437</v>
      </c>
      <c r="F24" t="s">
        <v>1738</v>
      </c>
      <c r="G24" t="s">
        <v>106</v>
      </c>
      <c r="H24" s="77">
        <v>265713</v>
      </c>
      <c r="I24" s="77">
        <v>222.5001000000002</v>
      </c>
      <c r="J24" s="77">
        <v>2120.0851228968199</v>
      </c>
      <c r="K24" s="78">
        <v>3.0999999999999999E-3</v>
      </c>
      <c r="L24" s="78">
        <v>5.1000000000000004E-3</v>
      </c>
      <c r="M24" s="78">
        <v>2.0000000000000001E-4</v>
      </c>
    </row>
    <row r="25" spans="2:13">
      <c r="B25" t="s">
        <v>2438</v>
      </c>
      <c r="C25" t="s">
        <v>2439</v>
      </c>
      <c r="D25" t="s">
        <v>123</v>
      </c>
      <c r="E25" t="s">
        <v>2440</v>
      </c>
      <c r="F25" t="s">
        <v>1758</v>
      </c>
      <c r="G25" t="s">
        <v>106</v>
      </c>
      <c r="H25" s="77">
        <v>27361.33</v>
      </c>
      <c r="I25" s="77">
        <v>824.1963999999997</v>
      </c>
      <c r="J25" s="77">
        <v>808.68279331170197</v>
      </c>
      <c r="K25" s="78">
        <v>3.3E-3</v>
      </c>
      <c r="L25" s="78">
        <v>2E-3</v>
      </c>
      <c r="M25" s="78">
        <v>1E-4</v>
      </c>
    </row>
    <row r="26" spans="2:13">
      <c r="B26" t="s">
        <v>2441</v>
      </c>
      <c r="C26" t="s">
        <v>2442</v>
      </c>
      <c r="D26" t="s">
        <v>123</v>
      </c>
      <c r="E26" t="s">
        <v>2443</v>
      </c>
      <c r="F26" t="s">
        <v>1758</v>
      </c>
      <c r="G26" t="s">
        <v>106</v>
      </c>
      <c r="H26" s="77">
        <v>39260.39</v>
      </c>
      <c r="I26" s="77">
        <v>580.20000000000005</v>
      </c>
      <c r="J26" s="77">
        <v>816.85057504908002</v>
      </c>
      <c r="K26" s="78">
        <v>3.8999999999999998E-3</v>
      </c>
      <c r="L26" s="78">
        <v>2E-3</v>
      </c>
      <c r="M26" s="78">
        <v>1E-4</v>
      </c>
    </row>
    <row r="27" spans="2:13">
      <c r="B27" t="s">
        <v>2444</v>
      </c>
      <c r="C27" t="s">
        <v>2445</v>
      </c>
      <c r="D27" t="s">
        <v>123</v>
      </c>
      <c r="E27" t="s">
        <v>2375</v>
      </c>
      <c r="F27" t="s">
        <v>112</v>
      </c>
      <c r="G27" t="s">
        <v>102</v>
      </c>
      <c r="H27" s="77">
        <v>681127</v>
      </c>
      <c r="I27" s="77">
        <v>1E-4</v>
      </c>
      <c r="J27" s="77">
        <v>6.8112700000000001E-4</v>
      </c>
      <c r="K27" s="78">
        <v>2.4899999999999999E-2</v>
      </c>
      <c r="L27" s="78">
        <v>0</v>
      </c>
      <c r="M27" s="78">
        <v>0</v>
      </c>
    </row>
    <row r="28" spans="2:13">
      <c r="B28" t="s">
        <v>2446</v>
      </c>
      <c r="C28" t="s">
        <v>2447</v>
      </c>
      <c r="D28" t="s">
        <v>123</v>
      </c>
      <c r="E28" t="s">
        <v>2448</v>
      </c>
      <c r="F28" t="s">
        <v>625</v>
      </c>
      <c r="G28" t="s">
        <v>106</v>
      </c>
      <c r="H28" s="77">
        <v>69817.73</v>
      </c>
      <c r="I28" s="77">
        <v>1115.5499</v>
      </c>
      <c r="J28" s="77">
        <v>2792.96189926941</v>
      </c>
      <c r="K28" s="78">
        <v>3.0000000000000001E-3</v>
      </c>
      <c r="L28" s="78">
        <v>6.7999999999999996E-3</v>
      </c>
      <c r="M28" s="78">
        <v>2.0000000000000001E-4</v>
      </c>
    </row>
    <row r="29" spans="2:13">
      <c r="B29" t="s">
        <v>2449</v>
      </c>
      <c r="C29" t="s">
        <v>2450</v>
      </c>
      <c r="D29" t="s">
        <v>123</v>
      </c>
      <c r="E29" t="s">
        <v>2451</v>
      </c>
      <c r="F29" t="s">
        <v>1822</v>
      </c>
      <c r="G29" t="s">
        <v>106</v>
      </c>
      <c r="H29" s="77">
        <v>364463</v>
      </c>
      <c r="I29" s="77">
        <v>100</v>
      </c>
      <c r="J29" s="77">
        <v>1306.964318</v>
      </c>
      <c r="K29" s="78">
        <v>0</v>
      </c>
      <c r="L29" s="78">
        <v>3.2000000000000002E-3</v>
      </c>
      <c r="M29" s="78">
        <v>1E-4</v>
      </c>
    </row>
    <row r="30" spans="2:13">
      <c r="B30" t="s">
        <v>2452</v>
      </c>
      <c r="C30" t="s">
        <v>2453</v>
      </c>
      <c r="D30" t="s">
        <v>123</v>
      </c>
      <c r="E30" t="s">
        <v>2454</v>
      </c>
      <c r="F30" t="s">
        <v>776</v>
      </c>
      <c r="G30" t="s">
        <v>106</v>
      </c>
      <c r="H30" s="77">
        <v>100245.38</v>
      </c>
      <c r="I30" s="77">
        <v>369.08189999999865</v>
      </c>
      <c r="J30" s="77">
        <v>1326.7753656540599</v>
      </c>
      <c r="K30" s="78">
        <v>2E-3</v>
      </c>
      <c r="L30" s="78">
        <v>3.2000000000000002E-3</v>
      </c>
      <c r="M30" s="78">
        <v>1E-4</v>
      </c>
    </row>
    <row r="31" spans="2:13">
      <c r="B31" t="s">
        <v>2455</v>
      </c>
      <c r="C31" t="s">
        <v>2456</v>
      </c>
      <c r="D31" t="s">
        <v>123</v>
      </c>
      <c r="E31" t="s">
        <v>2457</v>
      </c>
      <c r="F31" t="s">
        <v>1154</v>
      </c>
      <c r="G31" t="s">
        <v>106</v>
      </c>
      <c r="H31" s="77">
        <v>93331.67</v>
      </c>
      <c r="I31" s="77">
        <v>100</v>
      </c>
      <c r="J31" s="77">
        <v>334.68736861999997</v>
      </c>
      <c r="K31" s="78">
        <v>0</v>
      </c>
      <c r="L31" s="78">
        <v>8.0000000000000004E-4</v>
      </c>
      <c r="M31" s="78">
        <v>0</v>
      </c>
    </row>
    <row r="32" spans="2:13">
      <c r="B32" t="s">
        <v>2458</v>
      </c>
      <c r="C32" t="s">
        <v>2459</v>
      </c>
      <c r="D32" t="s">
        <v>123</v>
      </c>
      <c r="E32" t="s">
        <v>2460</v>
      </c>
      <c r="F32" t="s">
        <v>1679</v>
      </c>
      <c r="G32" t="s">
        <v>106</v>
      </c>
      <c r="H32" s="77">
        <v>101557.33</v>
      </c>
      <c r="I32" s="77">
        <v>322.17919999999975</v>
      </c>
      <c r="J32" s="77">
        <v>1173.3269837006001</v>
      </c>
      <c r="K32" s="78">
        <v>8.8999999999999999E-3</v>
      </c>
      <c r="L32" s="78">
        <v>2.8E-3</v>
      </c>
      <c r="M32" s="78">
        <v>1E-4</v>
      </c>
    </row>
    <row r="33" spans="2:13">
      <c r="B33" t="s">
        <v>2461</v>
      </c>
      <c r="C33" t="s">
        <v>2462</v>
      </c>
      <c r="D33" t="s">
        <v>123</v>
      </c>
      <c r="E33" t="s">
        <v>2434</v>
      </c>
      <c r="F33" t="s">
        <v>128</v>
      </c>
      <c r="G33" t="s">
        <v>106</v>
      </c>
      <c r="H33" s="77">
        <v>93331.67</v>
      </c>
      <c r="I33" s="77">
        <v>100</v>
      </c>
      <c r="J33" s="77">
        <v>334.68736861999997</v>
      </c>
      <c r="K33" s="78">
        <v>0</v>
      </c>
      <c r="L33" s="78">
        <v>8.0000000000000004E-4</v>
      </c>
      <c r="M33" s="78">
        <v>0</v>
      </c>
    </row>
    <row r="34" spans="2:13">
      <c r="B34" t="s">
        <v>2463</v>
      </c>
      <c r="C34" t="s">
        <v>2464</v>
      </c>
      <c r="D34" t="s">
        <v>123</v>
      </c>
      <c r="E34" t="s">
        <v>2465</v>
      </c>
      <c r="F34" t="s">
        <v>128</v>
      </c>
      <c r="G34" t="s">
        <v>106</v>
      </c>
      <c r="H34" s="77">
        <v>76697.119999999995</v>
      </c>
      <c r="I34" s="77">
        <v>100</v>
      </c>
      <c r="J34" s="77">
        <v>275.03587232000001</v>
      </c>
      <c r="K34" s="78">
        <v>2.0000000000000001E-4</v>
      </c>
      <c r="L34" s="78">
        <v>6.9999999999999999E-4</v>
      </c>
      <c r="M34" s="78">
        <v>0</v>
      </c>
    </row>
    <row r="35" spans="2:13">
      <c r="B35" t="s">
        <v>2466</v>
      </c>
      <c r="C35" t="s">
        <v>2467</v>
      </c>
      <c r="D35" t="s">
        <v>123</v>
      </c>
      <c r="E35" t="s">
        <v>2468</v>
      </c>
      <c r="F35" t="s">
        <v>129</v>
      </c>
      <c r="G35" t="s">
        <v>106</v>
      </c>
      <c r="H35" s="77">
        <v>609.92999999999995</v>
      </c>
      <c r="I35" s="77">
        <v>15266.785100000001</v>
      </c>
      <c r="J35" s="77">
        <v>333.91649466450201</v>
      </c>
      <c r="K35" s="78">
        <v>7.6E-3</v>
      </c>
      <c r="L35" s="78">
        <v>8.0000000000000004E-4</v>
      </c>
      <c r="M35" s="78">
        <v>0</v>
      </c>
    </row>
    <row r="36" spans="2:13">
      <c r="B36" s="79" t="s">
        <v>242</v>
      </c>
      <c r="C36" s="16"/>
      <c r="D36" s="16"/>
      <c r="E36" s="16"/>
      <c r="H36" s="81">
        <v>77329272.480000004</v>
      </c>
      <c r="J36" s="81">
        <v>330568.44300334528</v>
      </c>
      <c r="L36" s="80">
        <v>0.80120000000000002</v>
      </c>
      <c r="M36" s="80">
        <v>2.4400000000000002E-2</v>
      </c>
    </row>
    <row r="37" spans="2:13">
      <c r="B37" s="79" t="s">
        <v>376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377</v>
      </c>
      <c r="C39" s="16"/>
      <c r="D39" s="16"/>
      <c r="E39" s="16"/>
      <c r="H39" s="81">
        <v>77329272.480000004</v>
      </c>
      <c r="J39" s="81">
        <v>330568.44300334528</v>
      </c>
      <c r="L39" s="80">
        <v>0.80120000000000002</v>
      </c>
      <c r="M39" s="80">
        <v>2.4400000000000002E-2</v>
      </c>
    </row>
    <row r="40" spans="2:13">
      <c r="B40" t="s">
        <v>2469</v>
      </c>
      <c r="C40" t="s">
        <v>2470</v>
      </c>
      <c r="D40" t="s">
        <v>123</v>
      </c>
      <c r="E40" t="s">
        <v>2471</v>
      </c>
      <c r="F40" t="s">
        <v>1254</v>
      </c>
      <c r="G40" t="s">
        <v>106</v>
      </c>
      <c r="H40" s="77">
        <v>3921650</v>
      </c>
      <c r="I40" s="77">
        <v>17.849599999999999</v>
      </c>
      <c r="J40" s="77">
        <v>2510.1958345024</v>
      </c>
      <c r="K40" s="78">
        <v>3.1E-2</v>
      </c>
      <c r="L40" s="78">
        <v>6.1000000000000004E-3</v>
      </c>
      <c r="M40" s="78">
        <v>2.0000000000000001E-4</v>
      </c>
    </row>
    <row r="41" spans="2:13">
      <c r="B41" t="s">
        <v>2472</v>
      </c>
      <c r="C41" t="s">
        <v>2473</v>
      </c>
      <c r="D41" t="s">
        <v>123</v>
      </c>
      <c r="E41" t="s">
        <v>1288</v>
      </c>
      <c r="F41" t="s">
        <v>1176</v>
      </c>
      <c r="G41" t="s">
        <v>106</v>
      </c>
      <c r="H41" s="77">
        <v>1054534.01</v>
      </c>
      <c r="I41" s="77">
        <v>94.250100000000003</v>
      </c>
      <c r="J41" s="77">
        <v>3564.12310122701</v>
      </c>
      <c r="K41" s="78">
        <v>1.1000000000000001E-3</v>
      </c>
      <c r="L41" s="78">
        <v>8.6E-3</v>
      </c>
      <c r="M41" s="78">
        <v>2.9999999999999997E-4</v>
      </c>
    </row>
    <row r="42" spans="2:13">
      <c r="B42" t="s">
        <v>2474</v>
      </c>
      <c r="C42" t="s">
        <v>2475</v>
      </c>
      <c r="D42" t="s">
        <v>123</v>
      </c>
      <c r="E42" t="s">
        <v>2476</v>
      </c>
      <c r="F42" t="s">
        <v>1332</v>
      </c>
      <c r="G42" t="s">
        <v>106</v>
      </c>
      <c r="H42" s="77">
        <v>4158229.84</v>
      </c>
      <c r="I42" s="77">
        <v>218.58120000000022</v>
      </c>
      <c r="J42" s="77">
        <v>32593.543737345899</v>
      </c>
      <c r="K42" s="78">
        <v>8.8999999999999999E-3</v>
      </c>
      <c r="L42" s="78">
        <v>7.9000000000000001E-2</v>
      </c>
      <c r="M42" s="78">
        <v>2.3999999999999998E-3</v>
      </c>
    </row>
    <row r="43" spans="2:13">
      <c r="B43" t="s">
        <v>2477</v>
      </c>
      <c r="C43" t="s">
        <v>2478</v>
      </c>
      <c r="D43" t="s">
        <v>123</v>
      </c>
      <c r="E43" t="s">
        <v>2479</v>
      </c>
      <c r="F43" t="s">
        <v>1332</v>
      </c>
      <c r="G43" t="s">
        <v>106</v>
      </c>
      <c r="H43" s="77">
        <v>2917135.11</v>
      </c>
      <c r="I43" s="77">
        <v>114.9161000000004</v>
      </c>
      <c r="J43" s="77">
        <v>12021.1968299118</v>
      </c>
      <c r="K43" s="78">
        <v>2.1700000000000001E-2</v>
      </c>
      <c r="L43" s="78">
        <v>2.9100000000000001E-2</v>
      </c>
      <c r="M43" s="78">
        <v>8.9999999999999998E-4</v>
      </c>
    </row>
    <row r="44" spans="2:13">
      <c r="B44" t="s">
        <v>2480</v>
      </c>
      <c r="C44" t="s">
        <v>2481</v>
      </c>
      <c r="D44" t="s">
        <v>123</v>
      </c>
      <c r="E44" t="s">
        <v>2482</v>
      </c>
      <c r="F44" t="s">
        <v>1332</v>
      </c>
      <c r="G44" t="s">
        <v>106</v>
      </c>
      <c r="H44" s="77">
        <v>6951292.5700000003</v>
      </c>
      <c r="I44" s="77">
        <v>142.95780000000016</v>
      </c>
      <c r="J44" s="77">
        <v>35635.569937672801</v>
      </c>
      <c r="K44" s="78">
        <v>7.0000000000000001E-3</v>
      </c>
      <c r="L44" s="78">
        <v>8.6400000000000005E-2</v>
      </c>
      <c r="M44" s="78">
        <v>2.5999999999999999E-3</v>
      </c>
    </row>
    <row r="45" spans="2:13">
      <c r="B45" t="s">
        <v>2483</v>
      </c>
      <c r="C45" t="s">
        <v>2484</v>
      </c>
      <c r="D45" t="s">
        <v>123</v>
      </c>
      <c r="E45" t="s">
        <v>2485</v>
      </c>
      <c r="F45" t="s">
        <v>1332</v>
      </c>
      <c r="G45" t="s">
        <v>106</v>
      </c>
      <c r="H45" s="77">
        <v>52765.62</v>
      </c>
      <c r="I45" s="77">
        <v>3362.768799999998</v>
      </c>
      <c r="J45" s="77">
        <v>6362.9475020607997</v>
      </c>
      <c r="K45" s="78">
        <v>1.2999999999999999E-3</v>
      </c>
      <c r="L45" s="78">
        <v>1.54E-2</v>
      </c>
      <c r="M45" s="78">
        <v>5.0000000000000001E-4</v>
      </c>
    </row>
    <row r="46" spans="2:13">
      <c r="B46" t="s">
        <v>2486</v>
      </c>
      <c r="C46" t="s">
        <v>2487</v>
      </c>
      <c r="D46" t="s">
        <v>123</v>
      </c>
      <c r="E46" t="s">
        <v>2488</v>
      </c>
      <c r="F46" t="s">
        <v>1934</v>
      </c>
      <c r="G46" t="s">
        <v>106</v>
      </c>
      <c r="H46" s="77">
        <v>1918292</v>
      </c>
      <c r="I46" s="77">
        <v>238.20070000000024</v>
      </c>
      <c r="J46" s="77">
        <v>16385.814509749802</v>
      </c>
      <c r="K46" s="78">
        <v>1.15E-2</v>
      </c>
      <c r="L46" s="78">
        <v>3.9699999999999999E-2</v>
      </c>
      <c r="M46" s="78">
        <v>1.1999999999999999E-3</v>
      </c>
    </row>
    <row r="47" spans="2:13">
      <c r="B47" t="s">
        <v>2489</v>
      </c>
      <c r="C47" t="s">
        <v>2490</v>
      </c>
      <c r="D47" t="s">
        <v>123</v>
      </c>
      <c r="E47" t="s">
        <v>2491</v>
      </c>
      <c r="F47" t="s">
        <v>1167</v>
      </c>
      <c r="G47" t="s">
        <v>106</v>
      </c>
      <c r="H47" s="77">
        <v>33267.33</v>
      </c>
      <c r="I47" s="77">
        <v>2377.2423999999992</v>
      </c>
      <c r="J47" s="77">
        <v>2835.970435751</v>
      </c>
      <c r="K47" s="78">
        <v>0</v>
      </c>
      <c r="L47" s="78">
        <v>6.8999999999999999E-3</v>
      </c>
      <c r="M47" s="78">
        <v>2.0000000000000001E-4</v>
      </c>
    </row>
    <row r="48" spans="2:13">
      <c r="B48" t="s">
        <v>2492</v>
      </c>
      <c r="C48" t="s">
        <v>2493</v>
      </c>
      <c r="D48" t="s">
        <v>123</v>
      </c>
      <c r="E48" t="s">
        <v>2491</v>
      </c>
      <c r="F48" t="s">
        <v>1167</v>
      </c>
      <c r="G48" t="s">
        <v>106</v>
      </c>
      <c r="H48" s="77">
        <v>39695.06</v>
      </c>
      <c r="I48" s="77">
        <v>2467.1546999999982</v>
      </c>
      <c r="J48" s="77">
        <v>3511.9079989097399</v>
      </c>
      <c r="K48" s="78">
        <v>0</v>
      </c>
      <c r="L48" s="78">
        <v>8.5000000000000006E-3</v>
      </c>
      <c r="M48" s="78">
        <v>2.9999999999999997E-4</v>
      </c>
    </row>
    <row r="49" spans="2:13">
      <c r="B49" t="s">
        <v>2494</v>
      </c>
      <c r="C49" t="s">
        <v>2495</v>
      </c>
      <c r="D49" t="s">
        <v>123</v>
      </c>
      <c r="E49" t="s">
        <v>2496</v>
      </c>
      <c r="F49" t="s">
        <v>1180</v>
      </c>
      <c r="G49" t="s">
        <v>110</v>
      </c>
      <c r="H49" s="77">
        <v>616145.72</v>
      </c>
      <c r="I49" s="77">
        <v>97.475800000000078</v>
      </c>
      <c r="J49" s="77">
        <v>2340.0303286844701</v>
      </c>
      <c r="K49" s="78">
        <v>2.3800000000000002E-2</v>
      </c>
      <c r="L49" s="78">
        <v>5.7000000000000002E-3</v>
      </c>
      <c r="M49" s="78">
        <v>2.0000000000000001E-4</v>
      </c>
    </row>
    <row r="50" spans="2:13">
      <c r="B50" t="s">
        <v>2497</v>
      </c>
      <c r="C50" t="s">
        <v>2498</v>
      </c>
      <c r="D50" t="s">
        <v>123</v>
      </c>
      <c r="E50" t="s">
        <v>2499</v>
      </c>
      <c r="F50" t="s">
        <v>1193</v>
      </c>
      <c r="G50" t="s">
        <v>106</v>
      </c>
      <c r="H50" s="77">
        <v>23348678.420000002</v>
      </c>
      <c r="I50" s="77">
        <v>1E-4</v>
      </c>
      <c r="J50" s="77">
        <v>8.3728360814119995E-2</v>
      </c>
      <c r="K50" s="78">
        <v>4.7000000000000002E-3</v>
      </c>
      <c r="L50" s="78">
        <v>0</v>
      </c>
      <c r="M50" s="78">
        <v>0</v>
      </c>
    </row>
    <row r="51" spans="2:13">
      <c r="B51" t="s">
        <v>2500</v>
      </c>
      <c r="C51" t="s">
        <v>2501</v>
      </c>
      <c r="D51" t="s">
        <v>123</v>
      </c>
      <c r="E51" t="s">
        <v>2502</v>
      </c>
      <c r="F51" t="s">
        <v>1193</v>
      </c>
      <c r="G51" t="s">
        <v>110</v>
      </c>
      <c r="H51" s="77">
        <v>3513666.03</v>
      </c>
      <c r="I51" s="77">
        <v>117.18200000000003</v>
      </c>
      <c r="J51" s="77">
        <v>16042.152036687299</v>
      </c>
      <c r="K51" s="78">
        <v>3.3799999999999997E-2</v>
      </c>
      <c r="L51" s="78">
        <v>3.8899999999999997E-2</v>
      </c>
      <c r="M51" s="78">
        <v>1.1999999999999999E-3</v>
      </c>
    </row>
    <row r="52" spans="2:13">
      <c r="B52" t="s">
        <v>2503</v>
      </c>
      <c r="C52" t="s">
        <v>2504</v>
      </c>
      <c r="D52" t="s">
        <v>123</v>
      </c>
      <c r="E52" t="s">
        <v>2505</v>
      </c>
      <c r="F52" t="s">
        <v>1193</v>
      </c>
      <c r="G52" t="s">
        <v>110</v>
      </c>
      <c r="H52" s="77">
        <v>750407</v>
      </c>
      <c r="I52" s="77">
        <v>100</v>
      </c>
      <c r="J52" s="77">
        <v>2923.7357533999998</v>
      </c>
      <c r="K52" s="78">
        <v>1.0200000000000001E-2</v>
      </c>
      <c r="L52" s="78">
        <v>7.1000000000000004E-3</v>
      </c>
      <c r="M52" s="78">
        <v>2.0000000000000001E-4</v>
      </c>
    </row>
    <row r="53" spans="2:13">
      <c r="B53" t="s">
        <v>2506</v>
      </c>
      <c r="C53" t="s">
        <v>2507</v>
      </c>
      <c r="D53" t="s">
        <v>123</v>
      </c>
      <c r="E53" t="s">
        <v>2508</v>
      </c>
      <c r="F53" t="s">
        <v>1193</v>
      </c>
      <c r="G53" t="s">
        <v>106</v>
      </c>
      <c r="H53" s="77">
        <v>5049.75</v>
      </c>
      <c r="I53" s="77">
        <v>14777.717700000003</v>
      </c>
      <c r="J53" s="77">
        <v>2676.0087492069201</v>
      </c>
      <c r="K53" s="78">
        <v>8.0000000000000004E-4</v>
      </c>
      <c r="L53" s="78">
        <v>6.4999999999999997E-3</v>
      </c>
      <c r="M53" s="78">
        <v>2.0000000000000001E-4</v>
      </c>
    </row>
    <row r="54" spans="2:13">
      <c r="B54" t="s">
        <v>2509</v>
      </c>
      <c r="C54" t="s">
        <v>2510</v>
      </c>
      <c r="D54" t="s">
        <v>123</v>
      </c>
      <c r="E54" t="s">
        <v>2511</v>
      </c>
      <c r="F54" t="s">
        <v>1193</v>
      </c>
      <c r="G54" t="s">
        <v>106</v>
      </c>
      <c r="H54" s="77">
        <v>69595.47</v>
      </c>
      <c r="I54" s="77">
        <v>7958.1320000000187</v>
      </c>
      <c r="J54" s="77">
        <v>19861.058735872801</v>
      </c>
      <c r="K54" s="78">
        <v>1.9199999999999998E-2</v>
      </c>
      <c r="L54" s="78">
        <v>4.8099999999999997E-2</v>
      </c>
      <c r="M54" s="78">
        <v>1.5E-3</v>
      </c>
    </row>
    <row r="55" spans="2:13">
      <c r="B55" t="s">
        <v>2512</v>
      </c>
      <c r="C55" t="s">
        <v>2513</v>
      </c>
      <c r="D55" t="s">
        <v>123</v>
      </c>
      <c r="E55" t="s">
        <v>2479</v>
      </c>
      <c r="F55" t="s">
        <v>1193</v>
      </c>
      <c r="G55" t="s">
        <v>106</v>
      </c>
      <c r="H55" s="77">
        <v>240940.33</v>
      </c>
      <c r="I55" s="77">
        <v>100</v>
      </c>
      <c r="J55" s="77">
        <v>864.01202337999996</v>
      </c>
      <c r="K55" s="78">
        <v>1.1599999999999999E-2</v>
      </c>
      <c r="L55" s="78">
        <v>2.0999999999999999E-3</v>
      </c>
      <c r="M55" s="78">
        <v>1E-4</v>
      </c>
    </row>
    <row r="56" spans="2:13">
      <c r="B56" t="s">
        <v>2514</v>
      </c>
      <c r="C56" t="s">
        <v>2515</v>
      </c>
      <c r="D56" t="s">
        <v>123</v>
      </c>
      <c r="E56" t="s">
        <v>2516</v>
      </c>
      <c r="F56" t="s">
        <v>1193</v>
      </c>
      <c r="G56" t="s">
        <v>106</v>
      </c>
      <c r="H56" s="77">
        <v>46165.88</v>
      </c>
      <c r="I56" s="77">
        <v>12526.340899999987</v>
      </c>
      <c r="J56" s="77">
        <v>20737.463292709701</v>
      </c>
      <c r="K56" s="78">
        <v>2.8000000000000001E-2</v>
      </c>
      <c r="L56" s="78">
        <v>5.0299999999999997E-2</v>
      </c>
      <c r="M56" s="78">
        <v>1.5E-3</v>
      </c>
    </row>
    <row r="57" spans="2:13">
      <c r="B57" t="s">
        <v>2517</v>
      </c>
      <c r="C57" t="s">
        <v>2518</v>
      </c>
      <c r="D57" t="s">
        <v>123</v>
      </c>
      <c r="E57" t="s">
        <v>2519</v>
      </c>
      <c r="F57" t="s">
        <v>1193</v>
      </c>
      <c r="G57" t="s">
        <v>106</v>
      </c>
      <c r="H57" s="77">
        <v>21469.71</v>
      </c>
      <c r="I57" s="77">
        <v>12995.514800000066</v>
      </c>
      <c r="J57" s="77">
        <v>10005.296235273599</v>
      </c>
      <c r="K57" s="78">
        <v>2.58E-2</v>
      </c>
      <c r="L57" s="78">
        <v>2.4199999999999999E-2</v>
      </c>
      <c r="M57" s="78">
        <v>6.9999999999999999E-4</v>
      </c>
    </row>
    <row r="58" spans="2:13">
      <c r="B58" t="s">
        <v>2520</v>
      </c>
      <c r="C58" t="s">
        <v>2521</v>
      </c>
      <c r="D58" t="s">
        <v>123</v>
      </c>
      <c r="E58" t="s">
        <v>2522</v>
      </c>
      <c r="F58" t="s">
        <v>1193</v>
      </c>
      <c r="G58" t="s">
        <v>110</v>
      </c>
      <c r="H58" s="77">
        <v>3096472.12</v>
      </c>
      <c r="I58" s="77">
        <v>118.33109999999959</v>
      </c>
      <c r="J58" s="77">
        <v>14276.0255908993</v>
      </c>
      <c r="K58" s="78">
        <v>5.4899999999999997E-2</v>
      </c>
      <c r="L58" s="78">
        <v>3.4599999999999999E-2</v>
      </c>
      <c r="M58" s="78">
        <v>1.1000000000000001E-3</v>
      </c>
    </row>
    <row r="59" spans="2:13">
      <c r="B59" t="s">
        <v>2523</v>
      </c>
      <c r="C59" t="s">
        <v>2524</v>
      </c>
      <c r="D59" t="s">
        <v>123</v>
      </c>
      <c r="E59" t="s">
        <v>2525</v>
      </c>
      <c r="F59" t="s">
        <v>1193</v>
      </c>
      <c r="G59" t="s">
        <v>106</v>
      </c>
      <c r="H59" s="77">
        <v>40705.5</v>
      </c>
      <c r="I59" s="77">
        <v>11369.545600000009</v>
      </c>
      <c r="J59" s="77">
        <v>16596.1169577699</v>
      </c>
      <c r="K59" s="78">
        <v>2.7699999999999999E-2</v>
      </c>
      <c r="L59" s="78">
        <v>4.02E-2</v>
      </c>
      <c r="M59" s="78">
        <v>1.1999999999999999E-3</v>
      </c>
    </row>
    <row r="60" spans="2:13">
      <c r="B60" t="s">
        <v>2526</v>
      </c>
      <c r="C60" t="s">
        <v>2527</v>
      </c>
      <c r="D60" t="s">
        <v>123</v>
      </c>
      <c r="E60" t="s">
        <v>2528</v>
      </c>
      <c r="F60" t="s">
        <v>1193</v>
      </c>
      <c r="G60" t="s">
        <v>113</v>
      </c>
      <c r="H60" s="77">
        <v>36467.99</v>
      </c>
      <c r="I60" s="77">
        <v>9236.6560999999783</v>
      </c>
      <c r="J60" s="77">
        <v>14909.313098642</v>
      </c>
      <c r="K60" s="78">
        <v>5.3800000000000001E-2</v>
      </c>
      <c r="L60" s="78">
        <v>3.61E-2</v>
      </c>
      <c r="M60" s="78">
        <v>1.1000000000000001E-3</v>
      </c>
    </row>
    <row r="61" spans="2:13">
      <c r="B61" t="s">
        <v>2529</v>
      </c>
      <c r="C61" t="s">
        <v>2530</v>
      </c>
      <c r="D61" t="s">
        <v>123</v>
      </c>
      <c r="E61" t="s">
        <v>2531</v>
      </c>
      <c r="F61" t="s">
        <v>1193</v>
      </c>
      <c r="G61" t="s">
        <v>106</v>
      </c>
      <c r="H61" s="77">
        <v>2473720.41</v>
      </c>
      <c r="I61" s="77">
        <v>134.52090000000041</v>
      </c>
      <c r="J61" s="77">
        <v>11933.028059030299</v>
      </c>
      <c r="K61" s="78">
        <v>2.9899999999999999E-2</v>
      </c>
      <c r="L61" s="78">
        <v>2.8899999999999999E-2</v>
      </c>
      <c r="M61" s="78">
        <v>8.9999999999999998E-4</v>
      </c>
    </row>
    <row r="62" spans="2:13">
      <c r="B62" t="s">
        <v>2532</v>
      </c>
      <c r="C62" t="s">
        <v>2533</v>
      </c>
      <c r="D62" t="s">
        <v>123</v>
      </c>
      <c r="E62" t="s">
        <v>2534</v>
      </c>
      <c r="F62" t="s">
        <v>1193</v>
      </c>
      <c r="G62" t="s">
        <v>106</v>
      </c>
      <c r="H62" s="77">
        <v>2521977.7400000002</v>
      </c>
      <c r="I62" s="77">
        <v>111.63989999999977</v>
      </c>
      <c r="J62" s="77">
        <v>10096.502869072299</v>
      </c>
      <c r="K62" s="78">
        <v>2.5499999999999998E-2</v>
      </c>
      <c r="L62" s="78">
        <v>2.4500000000000001E-2</v>
      </c>
      <c r="M62" s="78">
        <v>6.9999999999999999E-4</v>
      </c>
    </row>
    <row r="63" spans="2:13">
      <c r="B63" t="s">
        <v>2535</v>
      </c>
      <c r="C63" t="s">
        <v>2536</v>
      </c>
      <c r="D63" t="s">
        <v>123</v>
      </c>
      <c r="E63" t="s">
        <v>2537</v>
      </c>
      <c r="F63" t="s">
        <v>1193</v>
      </c>
      <c r="G63" t="s">
        <v>106</v>
      </c>
      <c r="H63" s="77">
        <v>4285412.8600000003</v>
      </c>
      <c r="I63" s="77">
        <v>1E-4</v>
      </c>
      <c r="J63" s="77">
        <v>1.536749051596E-2</v>
      </c>
      <c r="K63" s="78">
        <v>3.6400000000000002E-2</v>
      </c>
      <c r="L63" s="78">
        <v>0</v>
      </c>
      <c r="M63" s="78">
        <v>0</v>
      </c>
    </row>
    <row r="64" spans="2:13">
      <c r="B64" t="s">
        <v>2538</v>
      </c>
      <c r="C64" t="s">
        <v>2539</v>
      </c>
      <c r="D64" t="s">
        <v>123</v>
      </c>
      <c r="E64" t="s">
        <v>2540</v>
      </c>
      <c r="F64" t="s">
        <v>1193</v>
      </c>
      <c r="G64" t="s">
        <v>106</v>
      </c>
      <c r="H64" s="77">
        <v>5110664.54</v>
      </c>
      <c r="I64" s="77">
        <v>90.11869999999999</v>
      </c>
      <c r="J64" s="77">
        <v>16515.912699085002</v>
      </c>
      <c r="K64" s="78">
        <v>1.7500000000000002E-2</v>
      </c>
      <c r="L64" s="78">
        <v>0.04</v>
      </c>
      <c r="M64" s="78">
        <v>1.1999999999999999E-3</v>
      </c>
    </row>
    <row r="65" spans="2:13">
      <c r="B65" t="s">
        <v>2541</v>
      </c>
      <c r="C65" t="s">
        <v>2542</v>
      </c>
      <c r="D65" t="s">
        <v>123</v>
      </c>
      <c r="E65" t="s">
        <v>2540</v>
      </c>
      <c r="F65" t="s">
        <v>1193</v>
      </c>
      <c r="G65" t="s">
        <v>106</v>
      </c>
      <c r="H65" s="77">
        <v>5376787.5199999996</v>
      </c>
      <c r="I65" s="77">
        <v>149.82929999999973</v>
      </c>
      <c r="J65" s="77">
        <v>28888.827129880199</v>
      </c>
      <c r="K65" s="78">
        <v>2.5399999999999999E-2</v>
      </c>
      <c r="L65" s="78">
        <v>7.0000000000000007E-2</v>
      </c>
      <c r="M65" s="78">
        <v>2.0999999999999999E-3</v>
      </c>
    </row>
    <row r="66" spans="2:13">
      <c r="B66" t="s">
        <v>2543</v>
      </c>
      <c r="C66" t="s">
        <v>2544</v>
      </c>
      <c r="D66" t="s">
        <v>123</v>
      </c>
      <c r="E66" t="s">
        <v>2545</v>
      </c>
      <c r="F66" t="s">
        <v>1279</v>
      </c>
      <c r="G66" t="s">
        <v>106</v>
      </c>
      <c r="H66" s="77">
        <v>117843.4</v>
      </c>
      <c r="I66" s="77">
        <v>704.57379999999966</v>
      </c>
      <c r="J66" s="77">
        <v>2977.4332850451101</v>
      </c>
      <c r="K66" s="78">
        <v>5.9999999999999995E-4</v>
      </c>
      <c r="L66" s="78">
        <v>7.1999999999999998E-3</v>
      </c>
      <c r="M66" s="78">
        <v>2.0000000000000001E-4</v>
      </c>
    </row>
    <row r="67" spans="2:13">
      <c r="B67" t="s">
        <v>2546</v>
      </c>
      <c r="C67" t="s">
        <v>2547</v>
      </c>
      <c r="D67" t="s">
        <v>123</v>
      </c>
      <c r="E67" t="s">
        <v>2505</v>
      </c>
      <c r="F67" t="s">
        <v>431</v>
      </c>
      <c r="G67" t="s">
        <v>110</v>
      </c>
      <c r="H67" s="77">
        <v>1691629.18</v>
      </c>
      <c r="I67" s="77">
        <v>100</v>
      </c>
      <c r="J67" s="77">
        <v>6590.9256111160003</v>
      </c>
      <c r="K67" s="78">
        <v>2.5100000000000001E-2</v>
      </c>
      <c r="L67" s="78">
        <v>1.6E-2</v>
      </c>
      <c r="M67" s="78">
        <v>5.0000000000000001E-4</v>
      </c>
    </row>
    <row r="68" spans="2:13">
      <c r="B68" t="s">
        <v>2548</v>
      </c>
      <c r="C68" t="s">
        <v>2549</v>
      </c>
      <c r="D68" t="s">
        <v>123</v>
      </c>
      <c r="E68" t="s">
        <v>2505</v>
      </c>
      <c r="F68" t="s">
        <v>431</v>
      </c>
      <c r="G68" t="s">
        <v>110</v>
      </c>
      <c r="H68" s="77">
        <v>684419.49</v>
      </c>
      <c r="I68" s="77">
        <v>100</v>
      </c>
      <c r="J68" s="77">
        <v>2666.6352169380002</v>
      </c>
      <c r="K68" s="78">
        <v>2.5100000000000001E-2</v>
      </c>
      <c r="L68" s="78">
        <v>6.4999999999999997E-3</v>
      </c>
      <c r="M68" s="78">
        <v>2.0000000000000001E-4</v>
      </c>
    </row>
    <row r="69" spans="2:13">
      <c r="B69" t="s">
        <v>2550</v>
      </c>
      <c r="C69" t="s">
        <v>2551</v>
      </c>
      <c r="D69" t="s">
        <v>123</v>
      </c>
      <c r="E69" t="s">
        <v>2505</v>
      </c>
      <c r="F69" t="s">
        <v>431</v>
      </c>
      <c r="G69" t="s">
        <v>110</v>
      </c>
      <c r="H69" s="77">
        <v>208248.2</v>
      </c>
      <c r="I69" s="77">
        <v>100</v>
      </c>
      <c r="J69" s="77">
        <v>811.37663683999995</v>
      </c>
      <c r="K69" s="78">
        <v>2.5100000000000001E-2</v>
      </c>
      <c r="L69" s="78">
        <v>2E-3</v>
      </c>
      <c r="M69" s="78">
        <v>1E-4</v>
      </c>
    </row>
    <row r="70" spans="2:13">
      <c r="B70" t="s">
        <v>2552</v>
      </c>
      <c r="C70" t="s">
        <v>2553</v>
      </c>
      <c r="D70" t="s">
        <v>123</v>
      </c>
      <c r="E70" t="s">
        <v>2554</v>
      </c>
      <c r="F70" t="s">
        <v>1822</v>
      </c>
      <c r="G70" t="s">
        <v>106</v>
      </c>
      <c r="H70" s="77">
        <v>32251.62</v>
      </c>
      <c r="I70" s="77">
        <v>2072.1400000000017</v>
      </c>
      <c r="J70" s="77">
        <v>2396.5192051434501</v>
      </c>
      <c r="K70" s="78">
        <v>2.8999999999999998E-3</v>
      </c>
      <c r="L70" s="78">
        <v>5.7999999999999996E-3</v>
      </c>
      <c r="M70" s="78">
        <v>2.0000000000000001E-4</v>
      </c>
    </row>
    <row r="71" spans="2:13">
      <c r="B71" t="s">
        <v>2555</v>
      </c>
      <c r="C71" t="s">
        <v>2556</v>
      </c>
      <c r="D71" t="s">
        <v>123</v>
      </c>
      <c r="E71" t="s">
        <v>2557</v>
      </c>
      <c r="F71" t="s">
        <v>1658</v>
      </c>
      <c r="G71" t="s">
        <v>102</v>
      </c>
      <c r="H71" s="77">
        <v>1976346</v>
      </c>
      <c r="I71" s="77">
        <v>380</v>
      </c>
      <c r="J71" s="77">
        <v>7510.1148000000003</v>
      </c>
      <c r="K71" s="78">
        <v>3.3999999999999998E-3</v>
      </c>
      <c r="L71" s="78">
        <v>1.8200000000000001E-2</v>
      </c>
      <c r="M71" s="78">
        <v>5.9999999999999995E-4</v>
      </c>
    </row>
    <row r="72" spans="2:13">
      <c r="B72" t="s">
        <v>2558</v>
      </c>
      <c r="C72" t="s">
        <v>2559</v>
      </c>
      <c r="D72" t="s">
        <v>123</v>
      </c>
      <c r="E72" t="s">
        <v>2560</v>
      </c>
      <c r="F72" t="s">
        <v>129</v>
      </c>
      <c r="G72" t="s">
        <v>106</v>
      </c>
      <c r="H72" s="77">
        <v>17346.060000000001</v>
      </c>
      <c r="I72" s="77">
        <v>5672.6964000000025</v>
      </c>
      <c r="J72" s="77">
        <v>3528.5857056863601</v>
      </c>
      <c r="K72" s="78">
        <v>8.9999999999999998E-4</v>
      </c>
      <c r="L72" s="78">
        <v>8.6E-3</v>
      </c>
      <c r="M72" s="78">
        <v>2.9999999999999997E-4</v>
      </c>
    </row>
    <row r="73" spans="2:13">
      <c r="B73" t="s">
        <v>244</v>
      </c>
      <c r="C73" s="16"/>
      <c r="D73" s="16"/>
      <c r="E73" s="16"/>
    </row>
    <row r="74" spans="2:13">
      <c r="B74" t="s">
        <v>370</v>
      </c>
      <c r="C74" s="16"/>
      <c r="D74" s="16"/>
      <c r="E74" s="16"/>
    </row>
    <row r="75" spans="2:13">
      <c r="B75" t="s">
        <v>371</v>
      </c>
      <c r="C75" s="16"/>
      <c r="D75" s="16"/>
      <c r="E75" s="16"/>
    </row>
    <row r="76" spans="2:13">
      <c r="B76" t="s">
        <v>372</v>
      </c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4475</v>
      </c>
    </row>
    <row r="3" spans="2:55" s="1" customFormat="1">
      <c r="B3" s="2" t="s">
        <v>2</v>
      </c>
      <c r="C3" s="26" t="s">
        <v>4476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803775155.56799996</v>
      </c>
      <c r="G11" s="7"/>
      <c r="H11" s="75">
        <v>2365325.6345742811</v>
      </c>
      <c r="I11" s="7"/>
      <c r="J11" s="76">
        <v>1</v>
      </c>
      <c r="K11" s="76">
        <v>0.17419999999999999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159950082.044</v>
      </c>
      <c r="H12" s="81">
        <v>254351.80809570098</v>
      </c>
      <c r="J12" s="80">
        <v>0.1075</v>
      </c>
      <c r="K12" s="80">
        <v>1.8700000000000001E-2</v>
      </c>
    </row>
    <row r="13" spans="2:55">
      <c r="B13" s="79" t="s">
        <v>2561</v>
      </c>
      <c r="C13" s="16"/>
      <c r="F13" s="81">
        <v>8934837.25</v>
      </c>
      <c r="H13" s="81">
        <v>25798.290789236336</v>
      </c>
      <c r="J13" s="80">
        <v>1.09E-2</v>
      </c>
      <c r="K13" s="80">
        <v>1.9E-3</v>
      </c>
    </row>
    <row r="14" spans="2:55">
      <c r="B14" t="s">
        <v>2562</v>
      </c>
      <c r="C14" t="s">
        <v>2563</v>
      </c>
      <c r="D14" t="s">
        <v>106</v>
      </c>
      <c r="E14" t="s">
        <v>2564</v>
      </c>
      <c r="F14" s="77">
        <v>1272636.78</v>
      </c>
      <c r="G14" s="77">
        <v>160.79310000000007</v>
      </c>
      <c r="H14" s="77">
        <v>7338.0752992636199</v>
      </c>
      <c r="I14" s="78">
        <v>1.5900000000000001E-2</v>
      </c>
      <c r="J14" s="78">
        <v>3.0999999999999999E-3</v>
      </c>
      <c r="K14" s="78">
        <v>5.0000000000000001E-4</v>
      </c>
    </row>
    <row r="15" spans="2:55">
      <c r="B15" t="s">
        <v>2565</v>
      </c>
      <c r="C15" t="s">
        <v>2566</v>
      </c>
      <c r="D15" t="s">
        <v>106</v>
      </c>
      <c r="E15" t="s">
        <v>2567</v>
      </c>
      <c r="F15" s="77">
        <v>297416.71000000002</v>
      </c>
      <c r="G15" s="77">
        <v>183.49229999999986</v>
      </c>
      <c r="H15" s="77">
        <v>1957.0120276832999</v>
      </c>
      <c r="I15" s="78">
        <v>1.4200000000000001E-2</v>
      </c>
      <c r="J15" s="78">
        <v>8.0000000000000004E-4</v>
      </c>
      <c r="K15" s="78">
        <v>1E-4</v>
      </c>
    </row>
    <row r="16" spans="2:55">
      <c r="B16" t="s">
        <v>2568</v>
      </c>
      <c r="C16" t="s">
        <v>2569</v>
      </c>
      <c r="D16" t="s">
        <v>106</v>
      </c>
      <c r="E16" t="s">
        <v>581</v>
      </c>
      <c r="F16" s="77">
        <v>123391.16</v>
      </c>
      <c r="G16" s="77">
        <v>105.40359999999991</v>
      </c>
      <c r="H16" s="77">
        <v>466.39058685223102</v>
      </c>
      <c r="I16" s="78">
        <v>8.0000000000000004E-4</v>
      </c>
      <c r="J16" s="78">
        <v>2.0000000000000001E-4</v>
      </c>
      <c r="K16" s="78">
        <v>0</v>
      </c>
    </row>
    <row r="17" spans="2:11">
      <c r="B17" t="s">
        <v>2570</v>
      </c>
      <c r="C17" t="s">
        <v>2571</v>
      </c>
      <c r="D17" t="s">
        <v>106</v>
      </c>
      <c r="E17" t="s">
        <v>581</v>
      </c>
      <c r="F17" s="77">
        <v>89972.78</v>
      </c>
      <c r="G17" s="77">
        <v>59.898300000000113</v>
      </c>
      <c r="H17" s="77">
        <v>193.25730613830601</v>
      </c>
      <c r="I17" s="78">
        <v>5.9999999999999995E-4</v>
      </c>
      <c r="J17" s="78">
        <v>1E-4</v>
      </c>
      <c r="K17" s="78">
        <v>0</v>
      </c>
    </row>
    <row r="18" spans="2:11">
      <c r="B18" t="s">
        <v>2572</v>
      </c>
      <c r="C18" t="s">
        <v>2573</v>
      </c>
      <c r="D18" t="s">
        <v>106</v>
      </c>
      <c r="E18" t="s">
        <v>581</v>
      </c>
      <c r="F18" s="77">
        <v>75745.8</v>
      </c>
      <c r="G18" s="77">
        <v>151.50800000000001</v>
      </c>
      <c r="H18" s="77">
        <v>411.53275473710403</v>
      </c>
      <c r="I18" s="78">
        <v>2.0000000000000001E-4</v>
      </c>
      <c r="J18" s="78">
        <v>2.0000000000000001E-4</v>
      </c>
      <c r="K18" s="78">
        <v>0</v>
      </c>
    </row>
    <row r="19" spans="2:11">
      <c r="B19" t="s">
        <v>2574</v>
      </c>
      <c r="C19" t="s">
        <v>2575</v>
      </c>
      <c r="D19" t="s">
        <v>106</v>
      </c>
      <c r="E19" t="s">
        <v>2576</v>
      </c>
      <c r="F19" s="77">
        <v>410020.96</v>
      </c>
      <c r="G19" s="77">
        <v>101.73679999999986</v>
      </c>
      <c r="H19" s="77">
        <v>1495.8719436633401</v>
      </c>
      <c r="I19" s="78">
        <v>0</v>
      </c>
      <c r="J19" s="78">
        <v>5.9999999999999995E-4</v>
      </c>
      <c r="K19" s="78">
        <v>1E-4</v>
      </c>
    </row>
    <row r="20" spans="2:11">
      <c r="B20" t="s">
        <v>2577</v>
      </c>
      <c r="C20" t="s">
        <v>2578</v>
      </c>
      <c r="D20" t="s">
        <v>106</v>
      </c>
      <c r="E20" t="s">
        <v>2579</v>
      </c>
      <c r="F20" s="77">
        <v>1516234.45</v>
      </c>
      <c r="G20" s="77">
        <v>71.479300000000066</v>
      </c>
      <c r="H20" s="77">
        <v>3886.4844635907998</v>
      </c>
      <c r="I20" s="78">
        <v>2.53E-2</v>
      </c>
      <c r="J20" s="78">
        <v>1.6000000000000001E-3</v>
      </c>
      <c r="K20" s="78">
        <v>2.9999999999999997E-4</v>
      </c>
    </row>
    <row r="21" spans="2:11">
      <c r="B21" t="s">
        <v>2580</v>
      </c>
      <c r="C21" t="s">
        <v>2581</v>
      </c>
      <c r="D21" t="s">
        <v>106</v>
      </c>
      <c r="E21" t="s">
        <v>2582</v>
      </c>
      <c r="F21" s="77">
        <v>227789.72</v>
      </c>
      <c r="G21" s="77">
        <v>100.45510000000002</v>
      </c>
      <c r="H21" s="77">
        <v>820.57143818237205</v>
      </c>
      <c r="I21" s="78">
        <v>0</v>
      </c>
      <c r="J21" s="78">
        <v>2.9999999999999997E-4</v>
      </c>
      <c r="K21" s="78">
        <v>1E-4</v>
      </c>
    </row>
    <row r="22" spans="2:11">
      <c r="B22" t="s">
        <v>2583</v>
      </c>
      <c r="C22" t="s">
        <v>2584</v>
      </c>
      <c r="D22" t="s">
        <v>106</v>
      </c>
      <c r="E22" t="s">
        <v>2585</v>
      </c>
      <c r="F22" s="77">
        <v>170841.74</v>
      </c>
      <c r="G22" s="77">
        <v>102.24819999999993</v>
      </c>
      <c r="H22" s="77">
        <v>626.41181793926603</v>
      </c>
      <c r="I22" s="78">
        <v>0</v>
      </c>
      <c r="J22" s="78">
        <v>2.9999999999999997E-4</v>
      </c>
      <c r="K22" s="78">
        <v>0</v>
      </c>
    </row>
    <row r="23" spans="2:11">
      <c r="B23" t="s">
        <v>2586</v>
      </c>
      <c r="C23" t="s">
        <v>2587</v>
      </c>
      <c r="D23" t="s">
        <v>106</v>
      </c>
      <c r="E23" t="s">
        <v>541</v>
      </c>
      <c r="F23" s="77">
        <v>1669034.2</v>
      </c>
      <c r="G23" s="77">
        <v>138.51179999999997</v>
      </c>
      <c r="H23" s="77">
        <v>8290.1481965456605</v>
      </c>
      <c r="I23" s="78">
        <v>5.5999999999999999E-3</v>
      </c>
      <c r="J23" s="78">
        <v>3.5000000000000001E-3</v>
      </c>
      <c r="K23" s="78">
        <v>5.9999999999999995E-4</v>
      </c>
    </row>
    <row r="24" spans="2:11">
      <c r="B24" t="s">
        <v>2588</v>
      </c>
      <c r="C24" t="s">
        <v>2589</v>
      </c>
      <c r="D24" t="s">
        <v>106</v>
      </c>
      <c r="E24" t="s">
        <v>2590</v>
      </c>
      <c r="F24" s="77">
        <v>1000000</v>
      </c>
      <c r="G24" s="77">
        <v>1E-4</v>
      </c>
      <c r="H24" s="77">
        <v>3.5860000000000002E-3</v>
      </c>
      <c r="I24" s="78">
        <v>0.1</v>
      </c>
      <c r="J24" s="78">
        <v>0</v>
      </c>
      <c r="K24" s="78">
        <v>0</v>
      </c>
    </row>
    <row r="25" spans="2:11">
      <c r="B25" t="s">
        <v>2591</v>
      </c>
      <c r="C25" t="s">
        <v>2592</v>
      </c>
      <c r="D25" t="s">
        <v>106</v>
      </c>
      <c r="E25" t="s">
        <v>2593</v>
      </c>
      <c r="F25" s="77">
        <v>499706</v>
      </c>
      <c r="G25" s="77">
        <v>1E-4</v>
      </c>
      <c r="H25" s="77">
        <v>1.791945716E-3</v>
      </c>
      <c r="I25" s="78">
        <v>2.3400000000000001E-2</v>
      </c>
      <c r="J25" s="78">
        <v>0</v>
      </c>
      <c r="K25" s="78">
        <v>0</v>
      </c>
    </row>
    <row r="26" spans="2:11">
      <c r="B26" t="s">
        <v>2594</v>
      </c>
      <c r="C26" t="s">
        <v>2595</v>
      </c>
      <c r="D26" t="s">
        <v>106</v>
      </c>
      <c r="E26" t="s">
        <v>274</v>
      </c>
      <c r="F26" s="77">
        <v>104979.12</v>
      </c>
      <c r="G26" s="77">
        <v>1E-4</v>
      </c>
      <c r="H26" s="77">
        <v>3.7645512431999997E-4</v>
      </c>
      <c r="I26" s="78">
        <v>7.1999999999999998E-3</v>
      </c>
      <c r="J26" s="78">
        <v>0</v>
      </c>
      <c r="K26" s="78">
        <v>0</v>
      </c>
    </row>
    <row r="27" spans="2:11">
      <c r="B27" t="s">
        <v>2596</v>
      </c>
      <c r="C27" t="s">
        <v>2597</v>
      </c>
      <c r="D27" t="s">
        <v>102</v>
      </c>
      <c r="E27" t="s">
        <v>2598</v>
      </c>
      <c r="F27" s="77">
        <v>73297.849000000002</v>
      </c>
      <c r="G27" s="77">
        <v>85.172111000000015</v>
      </c>
      <c r="H27" s="77">
        <v>62.429325310892402</v>
      </c>
      <c r="I27" s="78">
        <v>3.3E-3</v>
      </c>
      <c r="J27" s="78">
        <v>0</v>
      </c>
      <c r="K27" s="78">
        <v>0</v>
      </c>
    </row>
    <row r="28" spans="2:11">
      <c r="B28" t="s">
        <v>2599</v>
      </c>
      <c r="C28" t="s">
        <v>2600</v>
      </c>
      <c r="D28" t="s">
        <v>102</v>
      </c>
      <c r="E28" t="s">
        <v>274</v>
      </c>
      <c r="F28" s="77">
        <v>416269.98100000003</v>
      </c>
      <c r="G28" s="77">
        <v>58.159456999999961</v>
      </c>
      <c r="H28" s="77">
        <v>242.10036060360301</v>
      </c>
      <c r="I28" s="78">
        <v>3.0099999999999998E-2</v>
      </c>
      <c r="J28" s="78">
        <v>1E-4</v>
      </c>
      <c r="K28" s="78">
        <v>0</v>
      </c>
    </row>
    <row r="29" spans="2:11">
      <c r="B29" t="s">
        <v>2601</v>
      </c>
      <c r="C29" t="s">
        <v>2602</v>
      </c>
      <c r="D29" t="s">
        <v>106</v>
      </c>
      <c r="E29" t="s">
        <v>2603</v>
      </c>
      <c r="F29" s="77">
        <v>987500</v>
      </c>
      <c r="G29" s="77">
        <v>0.22589999999999999</v>
      </c>
      <c r="H29" s="77">
        <v>7.9995143249999998</v>
      </c>
      <c r="I29" s="78">
        <v>4.5600000000000002E-2</v>
      </c>
      <c r="J29" s="78">
        <v>0</v>
      </c>
      <c r="K29" s="78">
        <v>0</v>
      </c>
    </row>
    <row r="30" spans="2:11">
      <c r="B30" s="79" t="s">
        <v>2604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215</v>
      </c>
      <c r="C31" t="s">
        <v>215</v>
      </c>
      <c r="D31" t="s">
        <v>215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2605</v>
      </c>
      <c r="C32" s="16"/>
      <c r="F32" s="81">
        <v>35812720.409999996</v>
      </c>
      <c r="H32" s="81">
        <v>32640.224966972499</v>
      </c>
      <c r="J32" s="80">
        <v>1.38E-2</v>
      </c>
      <c r="K32" s="80">
        <v>2.3999999999999998E-3</v>
      </c>
    </row>
    <row r="33" spans="2:11">
      <c r="B33" t="s">
        <v>2606</v>
      </c>
      <c r="C33" t="s">
        <v>2607</v>
      </c>
      <c r="D33" t="s">
        <v>102</v>
      </c>
      <c r="E33" t="s">
        <v>2608</v>
      </c>
      <c r="F33" s="77">
        <v>17172885.32</v>
      </c>
      <c r="G33" s="77">
        <v>94.060879000000213</v>
      </c>
      <c r="H33" s="77">
        <v>16152.966881654</v>
      </c>
      <c r="I33" s="78">
        <v>1.14E-2</v>
      </c>
      <c r="J33" s="78">
        <v>6.7999999999999996E-3</v>
      </c>
      <c r="K33" s="78">
        <v>1.1999999999999999E-3</v>
      </c>
    </row>
    <row r="34" spans="2:11">
      <c r="B34" t="s">
        <v>2609</v>
      </c>
      <c r="C34" t="s">
        <v>2610</v>
      </c>
      <c r="D34" t="s">
        <v>102</v>
      </c>
      <c r="E34" t="s">
        <v>2611</v>
      </c>
      <c r="F34" s="77">
        <v>5334798.8600000003</v>
      </c>
      <c r="G34" s="77">
        <v>89.81</v>
      </c>
      <c r="H34" s="77">
        <v>4791.1828561660004</v>
      </c>
      <c r="I34" s="78">
        <v>0</v>
      </c>
      <c r="J34" s="78">
        <v>2E-3</v>
      </c>
      <c r="K34" s="78">
        <v>4.0000000000000002E-4</v>
      </c>
    </row>
    <row r="35" spans="2:11">
      <c r="B35" t="s">
        <v>2612</v>
      </c>
      <c r="C35" t="s">
        <v>2613</v>
      </c>
      <c r="D35" t="s">
        <v>102</v>
      </c>
      <c r="E35" t="s">
        <v>2614</v>
      </c>
      <c r="F35" s="77">
        <v>13305036.23</v>
      </c>
      <c r="G35" s="77">
        <v>87.907128000000199</v>
      </c>
      <c r="H35" s="77">
        <v>11696.0752291525</v>
      </c>
      <c r="I35" s="78">
        <v>1.9800000000000002E-2</v>
      </c>
      <c r="J35" s="78">
        <v>4.8999999999999998E-3</v>
      </c>
      <c r="K35" s="78">
        <v>8.9999999999999998E-4</v>
      </c>
    </row>
    <row r="36" spans="2:11">
      <c r="B36" s="79" t="s">
        <v>2615</v>
      </c>
      <c r="C36" s="16"/>
      <c r="F36" s="81">
        <v>115202524.384</v>
      </c>
      <c r="H36" s="81">
        <v>195913.29233949215</v>
      </c>
      <c r="J36" s="80">
        <v>8.2799999999999999E-2</v>
      </c>
      <c r="K36" s="80">
        <v>1.44E-2</v>
      </c>
    </row>
    <row r="37" spans="2:11">
      <c r="B37" t="s">
        <v>2616</v>
      </c>
      <c r="C37" t="s">
        <v>2617</v>
      </c>
      <c r="D37" t="s">
        <v>106</v>
      </c>
      <c r="E37" t="s">
        <v>2618</v>
      </c>
      <c r="F37" s="77">
        <v>1393086</v>
      </c>
      <c r="G37" s="77">
        <v>131.83680000000004</v>
      </c>
      <c r="H37" s="77">
        <v>6586.0476130817297</v>
      </c>
      <c r="I37" s="78">
        <v>7.0000000000000007E-2</v>
      </c>
      <c r="J37" s="78">
        <v>2.8E-3</v>
      </c>
      <c r="K37" s="78">
        <v>5.0000000000000001E-4</v>
      </c>
    </row>
    <row r="38" spans="2:11">
      <c r="B38" t="s">
        <v>2619</v>
      </c>
      <c r="C38" t="s">
        <v>2620</v>
      </c>
      <c r="D38" t="s">
        <v>102</v>
      </c>
      <c r="E38" t="s">
        <v>2621</v>
      </c>
      <c r="F38" s="77">
        <v>6053881.2999999998</v>
      </c>
      <c r="G38" s="77">
        <v>133.59666799999999</v>
      </c>
      <c r="H38" s="77">
        <v>8087.7837014750803</v>
      </c>
      <c r="I38" s="78">
        <v>6.8500000000000005E-2</v>
      </c>
      <c r="J38" s="78">
        <v>3.3999999999999998E-3</v>
      </c>
      <c r="K38" s="78">
        <v>5.9999999999999995E-4</v>
      </c>
    </row>
    <row r="39" spans="2:11">
      <c r="B39" t="s">
        <v>2622</v>
      </c>
      <c r="C39" t="s">
        <v>2623</v>
      </c>
      <c r="D39" t="s">
        <v>102</v>
      </c>
      <c r="E39" t="s">
        <v>2624</v>
      </c>
      <c r="F39" s="77">
        <v>9679386.8499999996</v>
      </c>
      <c r="G39" s="77">
        <v>76.625637999999938</v>
      </c>
      <c r="H39" s="77">
        <v>7416.8919283005998</v>
      </c>
      <c r="I39" s="78">
        <v>6.3600000000000004E-2</v>
      </c>
      <c r="J39" s="78">
        <v>3.0999999999999999E-3</v>
      </c>
      <c r="K39" s="78">
        <v>5.0000000000000001E-4</v>
      </c>
    </row>
    <row r="40" spans="2:11">
      <c r="B40" t="s">
        <v>2625</v>
      </c>
      <c r="C40" t="s">
        <v>2626</v>
      </c>
      <c r="D40" t="s">
        <v>110</v>
      </c>
      <c r="E40" t="s">
        <v>658</v>
      </c>
      <c r="F40" s="77">
        <v>228747.2</v>
      </c>
      <c r="G40" s="77">
        <v>91.522499999999994</v>
      </c>
      <c r="H40" s="77">
        <v>815.68955927474406</v>
      </c>
      <c r="I40" s="78">
        <v>1.1000000000000001E-3</v>
      </c>
      <c r="J40" s="78">
        <v>2.9999999999999997E-4</v>
      </c>
      <c r="K40" s="78">
        <v>1E-4</v>
      </c>
    </row>
    <row r="41" spans="2:11">
      <c r="B41" t="s">
        <v>2627</v>
      </c>
      <c r="C41" t="s">
        <v>2628</v>
      </c>
      <c r="D41" t="s">
        <v>106</v>
      </c>
      <c r="E41" t="s">
        <v>2629</v>
      </c>
      <c r="F41" s="77">
        <v>2436842.98</v>
      </c>
      <c r="G41" s="77">
        <v>124.1509000000005</v>
      </c>
      <c r="H41" s="77">
        <v>10848.949893647001</v>
      </c>
      <c r="I41" s="78">
        <v>1.7000000000000001E-2</v>
      </c>
      <c r="J41" s="78">
        <v>4.5999999999999999E-3</v>
      </c>
      <c r="K41" s="78">
        <v>8.0000000000000004E-4</v>
      </c>
    </row>
    <row r="42" spans="2:11">
      <c r="B42" t="s">
        <v>2630</v>
      </c>
      <c r="C42" t="s">
        <v>2631</v>
      </c>
      <c r="D42" t="s">
        <v>106</v>
      </c>
      <c r="E42" t="s">
        <v>2632</v>
      </c>
      <c r="F42" s="77">
        <v>2623135.4300000002</v>
      </c>
      <c r="G42" s="77">
        <v>117.84349999999945</v>
      </c>
      <c r="H42" s="77">
        <v>11085.023837221001</v>
      </c>
      <c r="I42" s="78">
        <v>0</v>
      </c>
      <c r="J42" s="78">
        <v>4.7000000000000002E-3</v>
      </c>
      <c r="K42" s="78">
        <v>8.0000000000000004E-4</v>
      </c>
    </row>
    <row r="43" spans="2:11">
      <c r="B43" t="s">
        <v>2633</v>
      </c>
      <c r="C43" t="s">
        <v>2634</v>
      </c>
      <c r="D43" t="s">
        <v>102</v>
      </c>
      <c r="E43" t="s">
        <v>2635</v>
      </c>
      <c r="F43" s="77">
        <v>1106028.58</v>
      </c>
      <c r="G43" s="77">
        <v>100.32940800000033</v>
      </c>
      <c r="H43" s="77">
        <v>1109.6719266248101</v>
      </c>
      <c r="I43" s="78">
        <v>5.3100000000000001E-2</v>
      </c>
      <c r="J43" s="78">
        <v>5.0000000000000001E-4</v>
      </c>
      <c r="K43" s="78">
        <v>1E-4</v>
      </c>
    </row>
    <row r="44" spans="2:11">
      <c r="B44" t="s">
        <v>2636</v>
      </c>
      <c r="C44" t="s">
        <v>2637</v>
      </c>
      <c r="D44" t="s">
        <v>102</v>
      </c>
      <c r="E44" t="s">
        <v>2635</v>
      </c>
      <c r="F44" s="77">
        <v>4915682.57</v>
      </c>
      <c r="G44" s="77">
        <v>101.05085499999993</v>
      </c>
      <c r="H44" s="77">
        <v>4967.3392660709696</v>
      </c>
      <c r="I44" s="78">
        <v>5.3100000000000001E-2</v>
      </c>
      <c r="J44" s="78">
        <v>2.0999999999999999E-3</v>
      </c>
      <c r="K44" s="78">
        <v>4.0000000000000002E-4</v>
      </c>
    </row>
    <row r="45" spans="2:11">
      <c r="B45" t="s">
        <v>2638</v>
      </c>
      <c r="C45" t="s">
        <v>2639</v>
      </c>
      <c r="D45" t="s">
        <v>106</v>
      </c>
      <c r="E45" t="s">
        <v>551</v>
      </c>
      <c r="F45" s="77">
        <v>1264196</v>
      </c>
      <c r="G45" s="77">
        <v>111.49510000000009</v>
      </c>
      <c r="H45" s="77">
        <v>5054.5265075040597</v>
      </c>
      <c r="I45" s="78">
        <v>0</v>
      </c>
      <c r="J45" s="78">
        <v>2.0999999999999999E-3</v>
      </c>
      <c r="K45" s="78">
        <v>4.0000000000000002E-4</v>
      </c>
    </row>
    <row r="46" spans="2:11">
      <c r="B46" t="s">
        <v>2640</v>
      </c>
      <c r="C46" t="s">
        <v>2641</v>
      </c>
      <c r="D46" t="s">
        <v>106</v>
      </c>
      <c r="E46" t="s">
        <v>2642</v>
      </c>
      <c r="F46" s="77">
        <v>460074.85</v>
      </c>
      <c r="G46" s="77">
        <v>101.06510000000017</v>
      </c>
      <c r="H46" s="77">
        <v>1667.4007345172799</v>
      </c>
      <c r="I46" s="78">
        <v>0</v>
      </c>
      <c r="J46" s="78">
        <v>6.9999999999999999E-4</v>
      </c>
      <c r="K46" s="78">
        <v>1E-4</v>
      </c>
    </row>
    <row r="47" spans="2:11">
      <c r="B47" t="s">
        <v>2643</v>
      </c>
      <c r="C47" t="s">
        <v>2644</v>
      </c>
      <c r="D47" t="s">
        <v>106</v>
      </c>
      <c r="E47" t="s">
        <v>2645</v>
      </c>
      <c r="F47" s="77">
        <v>4889904</v>
      </c>
      <c r="G47" s="77">
        <v>7.4695999999999758</v>
      </c>
      <c r="H47" s="77">
        <v>1309.8089812938199</v>
      </c>
      <c r="I47" s="78">
        <v>5.7099999999999998E-2</v>
      </c>
      <c r="J47" s="78">
        <v>5.9999999999999995E-4</v>
      </c>
      <c r="K47" s="78">
        <v>1E-4</v>
      </c>
    </row>
    <row r="48" spans="2:11">
      <c r="B48" t="s">
        <v>2646</v>
      </c>
      <c r="C48" t="s">
        <v>2647</v>
      </c>
      <c r="D48" t="s">
        <v>102</v>
      </c>
      <c r="E48" t="s">
        <v>2648</v>
      </c>
      <c r="F48" s="77">
        <v>8717963.3000000007</v>
      </c>
      <c r="G48" s="77">
        <v>56.796006999999989</v>
      </c>
      <c r="H48" s="77">
        <v>4951.4550461254303</v>
      </c>
      <c r="I48" s="78">
        <v>2.2800000000000001E-2</v>
      </c>
      <c r="J48" s="78">
        <v>2.0999999999999999E-3</v>
      </c>
      <c r="K48" s="78">
        <v>4.0000000000000002E-4</v>
      </c>
    </row>
    <row r="49" spans="2:11">
      <c r="B49" t="s">
        <v>2649</v>
      </c>
      <c r="C49" t="s">
        <v>2650</v>
      </c>
      <c r="D49" t="s">
        <v>106</v>
      </c>
      <c r="E49" t="s">
        <v>2651</v>
      </c>
      <c r="F49" s="77">
        <v>3063845.2740000002</v>
      </c>
      <c r="G49" s="77">
        <v>118.1474</v>
      </c>
      <c r="H49" s="77">
        <v>12980.794763076399</v>
      </c>
      <c r="I49" s="78">
        <v>4.0000000000000002E-4</v>
      </c>
      <c r="J49" s="78">
        <v>5.4999999999999997E-3</v>
      </c>
      <c r="K49" s="78">
        <v>1E-3</v>
      </c>
    </row>
    <row r="50" spans="2:11">
      <c r="B50" t="s">
        <v>2652</v>
      </c>
      <c r="C50" t="s">
        <v>2653</v>
      </c>
      <c r="D50" t="s">
        <v>102</v>
      </c>
      <c r="E50" t="s">
        <v>2654</v>
      </c>
      <c r="F50" s="77">
        <v>16772951.68</v>
      </c>
      <c r="G50" s="77">
        <v>106.95726299999988</v>
      </c>
      <c r="H50" s="77">
        <v>17939.890041240498</v>
      </c>
      <c r="I50" s="78">
        <v>2.8899999999999999E-2</v>
      </c>
      <c r="J50" s="78">
        <v>7.6E-3</v>
      </c>
      <c r="K50" s="78">
        <v>1.2999999999999999E-3</v>
      </c>
    </row>
    <row r="51" spans="2:11">
      <c r="B51" t="s">
        <v>2655</v>
      </c>
      <c r="C51" t="s">
        <v>2656</v>
      </c>
      <c r="D51" t="s">
        <v>102</v>
      </c>
      <c r="E51" t="s">
        <v>2657</v>
      </c>
      <c r="F51" s="77">
        <v>12866177.859999999</v>
      </c>
      <c r="G51" s="77">
        <v>88.877777000000222</v>
      </c>
      <c r="H51" s="77">
        <v>11435.1728668342</v>
      </c>
      <c r="I51" s="78">
        <v>1.26E-2</v>
      </c>
      <c r="J51" s="78">
        <v>4.7999999999999996E-3</v>
      </c>
      <c r="K51" s="78">
        <v>8.0000000000000004E-4</v>
      </c>
    </row>
    <row r="52" spans="2:11">
      <c r="B52" t="s">
        <v>2658</v>
      </c>
      <c r="C52" t="s">
        <v>2659</v>
      </c>
      <c r="D52" t="s">
        <v>106</v>
      </c>
      <c r="E52" t="s">
        <v>2660</v>
      </c>
      <c r="F52" s="77">
        <v>3192169.14</v>
      </c>
      <c r="G52" s="77">
        <v>126.43390000000043</v>
      </c>
      <c r="H52" s="77">
        <v>14473.038402738301</v>
      </c>
      <c r="I52" s="78">
        <v>4.0000000000000002E-4</v>
      </c>
      <c r="J52" s="78">
        <v>6.1000000000000004E-3</v>
      </c>
      <c r="K52" s="78">
        <v>1.1000000000000001E-3</v>
      </c>
    </row>
    <row r="53" spans="2:11">
      <c r="B53" t="s">
        <v>2661</v>
      </c>
      <c r="C53" t="s">
        <v>2662</v>
      </c>
      <c r="D53" t="s">
        <v>106</v>
      </c>
      <c r="E53" t="s">
        <v>2663</v>
      </c>
      <c r="F53" s="77">
        <v>1846932</v>
      </c>
      <c r="G53" s="77">
        <v>3.2500000000000001E-2</v>
      </c>
      <c r="H53" s="77">
        <v>2.1525068994000001</v>
      </c>
      <c r="I53" s="78">
        <v>1.46E-2</v>
      </c>
      <c r="J53" s="78">
        <v>0</v>
      </c>
      <c r="K53" s="78">
        <v>0</v>
      </c>
    </row>
    <row r="54" spans="2:11">
      <c r="B54" t="s">
        <v>2664</v>
      </c>
      <c r="C54" t="s">
        <v>2665</v>
      </c>
      <c r="D54" t="s">
        <v>106</v>
      </c>
      <c r="E54" t="s">
        <v>2666</v>
      </c>
      <c r="F54" s="77">
        <v>3989605.16</v>
      </c>
      <c r="G54" s="77">
        <v>1E-4</v>
      </c>
      <c r="H54" s="77">
        <v>1.430672410376E-2</v>
      </c>
      <c r="I54" s="78">
        <v>6.83E-2</v>
      </c>
      <c r="J54" s="78">
        <v>0</v>
      </c>
      <c r="K54" s="78">
        <v>0</v>
      </c>
    </row>
    <row r="55" spans="2:11">
      <c r="B55" t="s">
        <v>2667</v>
      </c>
      <c r="C55" t="s">
        <v>2668</v>
      </c>
      <c r="D55" t="s">
        <v>106</v>
      </c>
      <c r="E55" t="s">
        <v>2669</v>
      </c>
      <c r="F55" s="77">
        <v>690038.82</v>
      </c>
      <c r="G55" s="77">
        <v>116.11889999999998</v>
      </c>
      <c r="H55" s="77">
        <v>2873.3380376621299</v>
      </c>
      <c r="I55" s="78">
        <v>0</v>
      </c>
      <c r="J55" s="78">
        <v>1.1999999999999999E-3</v>
      </c>
      <c r="K55" s="78">
        <v>2.0000000000000001E-4</v>
      </c>
    </row>
    <row r="56" spans="2:11">
      <c r="B56" t="s">
        <v>2670</v>
      </c>
      <c r="C56" t="s">
        <v>2671</v>
      </c>
      <c r="D56" t="s">
        <v>106</v>
      </c>
      <c r="E56" t="s">
        <v>2672</v>
      </c>
      <c r="F56" s="77">
        <v>4240453.4000000004</v>
      </c>
      <c r="G56" s="77">
        <v>122.8414999999997</v>
      </c>
      <c r="H56" s="77">
        <v>18679.6051162125</v>
      </c>
      <c r="I56" s="78">
        <v>4.0000000000000002E-4</v>
      </c>
      <c r="J56" s="78">
        <v>7.9000000000000008E-3</v>
      </c>
      <c r="K56" s="78">
        <v>1.4E-3</v>
      </c>
    </row>
    <row r="57" spans="2:11">
      <c r="B57" t="s">
        <v>2673</v>
      </c>
      <c r="C57" t="s">
        <v>2674</v>
      </c>
      <c r="D57" t="s">
        <v>106</v>
      </c>
      <c r="E57" t="s">
        <v>2675</v>
      </c>
      <c r="F57" s="77">
        <v>4046386.75</v>
      </c>
      <c r="G57" s="77">
        <v>7.9425999999999792</v>
      </c>
      <c r="H57" s="77">
        <v>1152.49849402372</v>
      </c>
      <c r="I57" s="78">
        <v>4.48E-2</v>
      </c>
      <c r="J57" s="78">
        <v>5.0000000000000001E-4</v>
      </c>
      <c r="K57" s="78">
        <v>1E-4</v>
      </c>
    </row>
    <row r="58" spans="2:11">
      <c r="B58" t="s">
        <v>2676</v>
      </c>
      <c r="C58" t="s">
        <v>2677</v>
      </c>
      <c r="D58" t="s">
        <v>106</v>
      </c>
      <c r="E58" t="s">
        <v>2678</v>
      </c>
      <c r="F58" s="77">
        <v>1479000</v>
      </c>
      <c r="G58" s="77">
        <v>1E-4</v>
      </c>
      <c r="H58" s="77">
        <v>5.3036940000000003E-3</v>
      </c>
      <c r="I58" s="78">
        <v>3.8899999999999997E-2</v>
      </c>
      <c r="J58" s="78">
        <v>0</v>
      </c>
      <c r="K58" s="78">
        <v>0</v>
      </c>
    </row>
    <row r="59" spans="2:11">
      <c r="B59" t="s">
        <v>2679</v>
      </c>
      <c r="C59" t="s">
        <v>2680</v>
      </c>
      <c r="D59" t="s">
        <v>106</v>
      </c>
      <c r="E59" t="s">
        <v>2681</v>
      </c>
      <c r="F59" s="77">
        <v>1332802.7</v>
      </c>
      <c r="G59" s="77">
        <v>141.57720000000003</v>
      </c>
      <c r="H59" s="77">
        <v>6766.5838526452599</v>
      </c>
      <c r="I59" s="78">
        <v>2.29E-2</v>
      </c>
      <c r="J59" s="78">
        <v>2.8999999999999998E-3</v>
      </c>
      <c r="K59" s="78">
        <v>5.0000000000000001E-4</v>
      </c>
    </row>
    <row r="60" spans="2:11">
      <c r="B60" t="s">
        <v>2682</v>
      </c>
      <c r="C60" t="s">
        <v>2683</v>
      </c>
      <c r="D60" t="s">
        <v>102</v>
      </c>
      <c r="E60" t="s">
        <v>2684</v>
      </c>
      <c r="F60" s="77">
        <v>6746062.3200000003</v>
      </c>
      <c r="G60" s="77">
        <v>133.20028600000006</v>
      </c>
      <c r="H60" s="77">
        <v>8985.7743039782399</v>
      </c>
      <c r="I60" s="78">
        <v>0</v>
      </c>
      <c r="J60" s="78">
        <v>3.8E-3</v>
      </c>
      <c r="K60" s="78">
        <v>6.9999999999999999E-4</v>
      </c>
    </row>
    <row r="61" spans="2:11">
      <c r="B61" t="s">
        <v>2685</v>
      </c>
      <c r="C61" t="s">
        <v>2686</v>
      </c>
      <c r="D61" t="s">
        <v>102</v>
      </c>
      <c r="E61" t="s">
        <v>2585</v>
      </c>
      <c r="F61" s="77">
        <v>5067341</v>
      </c>
      <c r="G61" s="77">
        <v>108.047907</v>
      </c>
      <c r="H61" s="77">
        <v>5475.1558910528702</v>
      </c>
      <c r="I61" s="78">
        <v>0</v>
      </c>
      <c r="J61" s="78">
        <v>2.3E-3</v>
      </c>
      <c r="K61" s="78">
        <v>4.0000000000000002E-4</v>
      </c>
    </row>
    <row r="62" spans="2:11">
      <c r="B62" t="s">
        <v>2687</v>
      </c>
      <c r="C62" t="s">
        <v>2688</v>
      </c>
      <c r="D62" t="s">
        <v>106</v>
      </c>
      <c r="E62" t="s">
        <v>2689</v>
      </c>
      <c r="F62" s="77">
        <v>4301715.88</v>
      </c>
      <c r="G62" s="77">
        <v>94.243699999999862</v>
      </c>
      <c r="H62" s="77">
        <v>14537.9890047552</v>
      </c>
      <c r="I62" s="78">
        <v>2.1499999999999998E-2</v>
      </c>
      <c r="J62" s="78">
        <v>6.1000000000000004E-3</v>
      </c>
      <c r="K62" s="78">
        <v>1.1000000000000001E-3</v>
      </c>
    </row>
    <row r="63" spans="2:11">
      <c r="B63" t="s">
        <v>2690</v>
      </c>
      <c r="C63" t="s">
        <v>2691</v>
      </c>
      <c r="D63" t="s">
        <v>110</v>
      </c>
      <c r="E63" t="s">
        <v>2692</v>
      </c>
      <c r="F63" s="77">
        <v>1798113.34</v>
      </c>
      <c r="G63" s="77">
        <v>238.5262000000007</v>
      </c>
      <c r="H63" s="77">
        <v>16710.690452818799</v>
      </c>
      <c r="I63" s="78">
        <v>1.77E-2</v>
      </c>
      <c r="J63" s="78">
        <v>7.1000000000000004E-3</v>
      </c>
      <c r="K63" s="78">
        <v>1.1999999999999999E-3</v>
      </c>
    </row>
    <row r="64" spans="2:11">
      <c r="B64" s="79" t="s">
        <v>242</v>
      </c>
      <c r="C64" s="16"/>
      <c r="F64" s="81">
        <v>643825073.52400005</v>
      </c>
      <c r="H64" s="81">
        <v>2110973.82647858</v>
      </c>
      <c r="J64" s="80">
        <v>0.89249999999999996</v>
      </c>
      <c r="K64" s="80">
        <v>0.1555</v>
      </c>
    </row>
    <row r="65" spans="2:11">
      <c r="B65" s="79" t="s">
        <v>2693</v>
      </c>
      <c r="C65" s="16"/>
      <c r="F65" s="81">
        <v>30076703.870000001</v>
      </c>
      <c r="H65" s="81">
        <v>205150.30983696354</v>
      </c>
      <c r="J65" s="80">
        <v>8.6699999999999999E-2</v>
      </c>
      <c r="K65" s="80">
        <v>1.5100000000000001E-2</v>
      </c>
    </row>
    <row r="66" spans="2:11">
      <c r="B66" t="s">
        <v>2694</v>
      </c>
      <c r="C66" t="s">
        <v>2695</v>
      </c>
      <c r="D66" t="s">
        <v>106</v>
      </c>
      <c r="E66" t="s">
        <v>2696</v>
      </c>
      <c r="F66" s="77">
        <v>276095</v>
      </c>
      <c r="G66" s="77">
        <v>100</v>
      </c>
      <c r="H66" s="77">
        <v>990.07667000000004</v>
      </c>
      <c r="I66" s="78">
        <v>8.0000000000000004E-4</v>
      </c>
      <c r="J66" s="78">
        <v>4.0000000000000002E-4</v>
      </c>
      <c r="K66" s="78">
        <v>1E-4</v>
      </c>
    </row>
    <row r="67" spans="2:11">
      <c r="B67" t="s">
        <v>2697</v>
      </c>
      <c r="C67" t="s">
        <v>2698</v>
      </c>
      <c r="D67" t="s">
        <v>106</v>
      </c>
      <c r="E67" t="s">
        <v>2699</v>
      </c>
      <c r="F67" s="77">
        <v>2345113.23</v>
      </c>
      <c r="G67" s="77">
        <v>111.69920000000003</v>
      </c>
      <c r="H67" s="77">
        <v>9393.4291631769192</v>
      </c>
      <c r="I67" s="78">
        <v>2.3E-3</v>
      </c>
      <c r="J67" s="78">
        <v>4.0000000000000001E-3</v>
      </c>
      <c r="K67" s="78">
        <v>6.9999999999999999E-4</v>
      </c>
    </row>
    <row r="68" spans="2:11">
      <c r="B68" t="s">
        <v>2700</v>
      </c>
      <c r="C68" t="s">
        <v>2701</v>
      </c>
      <c r="D68" t="s">
        <v>106</v>
      </c>
      <c r="E68" t="s">
        <v>2702</v>
      </c>
      <c r="F68" s="77">
        <v>862895.88</v>
      </c>
      <c r="G68" s="77">
        <v>95.542000000000144</v>
      </c>
      <c r="H68" s="77">
        <v>2956.3987422671898</v>
      </c>
      <c r="I68" s="78">
        <v>0</v>
      </c>
      <c r="J68" s="78">
        <v>1.1999999999999999E-3</v>
      </c>
      <c r="K68" s="78">
        <v>2.0000000000000001E-4</v>
      </c>
    </row>
    <row r="69" spans="2:11">
      <c r="B69" t="s">
        <v>2703</v>
      </c>
      <c r="C69" t="s">
        <v>2704</v>
      </c>
      <c r="D69" t="s">
        <v>106</v>
      </c>
      <c r="E69" t="s">
        <v>2705</v>
      </c>
      <c r="F69" s="77">
        <v>1003070.71</v>
      </c>
      <c r="G69" s="77">
        <v>211.86580000000006</v>
      </c>
      <c r="H69" s="77">
        <v>7620.83733052555</v>
      </c>
      <c r="I69" s="78">
        <v>0</v>
      </c>
      <c r="J69" s="78">
        <v>3.2000000000000002E-3</v>
      </c>
      <c r="K69" s="78">
        <v>5.9999999999999995E-4</v>
      </c>
    </row>
    <row r="70" spans="2:11">
      <c r="B70" t="s">
        <v>2706</v>
      </c>
      <c r="C70" t="s">
        <v>2707</v>
      </c>
      <c r="D70" t="s">
        <v>106</v>
      </c>
      <c r="E70" t="s">
        <v>2708</v>
      </c>
      <c r="F70" s="77">
        <v>1466359.38</v>
      </c>
      <c r="G70" s="77">
        <v>122.61450000000002</v>
      </c>
      <c r="H70" s="77">
        <v>6447.5176300564999</v>
      </c>
      <c r="I70" s="78">
        <v>0</v>
      </c>
      <c r="J70" s="78">
        <v>2.7000000000000001E-3</v>
      </c>
      <c r="K70" s="78">
        <v>5.0000000000000001E-4</v>
      </c>
    </row>
    <row r="71" spans="2:11">
      <c r="B71" t="s">
        <v>2709</v>
      </c>
      <c r="C71" t="s">
        <v>2710</v>
      </c>
      <c r="D71" t="s">
        <v>106</v>
      </c>
      <c r="E71" t="s">
        <v>2711</v>
      </c>
      <c r="F71" s="77">
        <v>2947884</v>
      </c>
      <c r="G71" s="77">
        <v>224.05820000000031</v>
      </c>
      <c r="H71" s="77">
        <v>23685.443320957998</v>
      </c>
      <c r="I71" s="78">
        <v>4.5999999999999999E-3</v>
      </c>
      <c r="J71" s="78">
        <v>0.01</v>
      </c>
      <c r="K71" s="78">
        <v>1.6999999999999999E-3</v>
      </c>
    </row>
    <row r="72" spans="2:11">
      <c r="B72" t="s">
        <v>2712</v>
      </c>
      <c r="C72" t="s">
        <v>2713</v>
      </c>
      <c r="D72" t="s">
        <v>106</v>
      </c>
      <c r="E72" t="s">
        <v>2714</v>
      </c>
      <c r="F72" s="77">
        <v>2147665.7799999998</v>
      </c>
      <c r="G72" s="77">
        <v>184.0250000000004</v>
      </c>
      <c r="H72" s="77">
        <v>14172.739638599</v>
      </c>
      <c r="I72" s="78">
        <v>4.41E-2</v>
      </c>
      <c r="J72" s="78">
        <v>6.0000000000000001E-3</v>
      </c>
      <c r="K72" s="78">
        <v>1E-3</v>
      </c>
    </row>
    <row r="73" spans="2:11">
      <c r="B73" t="s">
        <v>2715</v>
      </c>
      <c r="C73" t="s">
        <v>2716</v>
      </c>
      <c r="D73" t="s">
        <v>106</v>
      </c>
      <c r="E73" t="s">
        <v>2717</v>
      </c>
      <c r="F73" s="77">
        <v>2617658.92</v>
      </c>
      <c r="G73" s="77">
        <v>293.7264999999997</v>
      </c>
      <c r="H73" s="77">
        <v>27571.885928566498</v>
      </c>
      <c r="I73" s="78">
        <v>5.9700000000000003E-2</v>
      </c>
      <c r="J73" s="78">
        <v>1.17E-2</v>
      </c>
      <c r="K73" s="78">
        <v>2E-3</v>
      </c>
    </row>
    <row r="74" spans="2:11">
      <c r="B74" t="s">
        <v>2718</v>
      </c>
      <c r="C74" t="s">
        <v>2719</v>
      </c>
      <c r="D74" t="s">
        <v>106</v>
      </c>
      <c r="E74" t="s">
        <v>2720</v>
      </c>
      <c r="F74" s="77">
        <v>2845883</v>
      </c>
      <c r="G74" s="77">
        <v>107.24589999999959</v>
      </c>
      <c r="H74" s="77">
        <v>10944.804910961</v>
      </c>
      <c r="I74" s="78">
        <v>0</v>
      </c>
      <c r="J74" s="78">
        <v>4.5999999999999999E-3</v>
      </c>
      <c r="K74" s="78">
        <v>8.0000000000000004E-4</v>
      </c>
    </row>
    <row r="75" spans="2:11">
      <c r="B75" t="s">
        <v>2721</v>
      </c>
      <c r="C75" t="s">
        <v>2722</v>
      </c>
      <c r="D75" t="s">
        <v>106</v>
      </c>
      <c r="E75" t="s">
        <v>2723</v>
      </c>
      <c r="F75" s="77">
        <v>1061972.55</v>
      </c>
      <c r="G75" s="77">
        <v>136.89510000000001</v>
      </c>
      <c r="H75" s="77">
        <v>5213.2851460820502</v>
      </c>
      <c r="I75" s="78">
        <v>0</v>
      </c>
      <c r="J75" s="78">
        <v>2.2000000000000001E-3</v>
      </c>
      <c r="K75" s="78">
        <v>4.0000000000000002E-4</v>
      </c>
    </row>
    <row r="76" spans="2:11">
      <c r="B76" t="s">
        <v>2724</v>
      </c>
      <c r="C76" t="s">
        <v>2725</v>
      </c>
      <c r="D76" t="s">
        <v>106</v>
      </c>
      <c r="E76" t="s">
        <v>2726</v>
      </c>
      <c r="F76" s="77">
        <v>1106121.1000000001</v>
      </c>
      <c r="G76" s="77">
        <v>222.73640000000015</v>
      </c>
      <c r="H76" s="77">
        <v>8834.9512635605206</v>
      </c>
      <c r="I76" s="78">
        <v>0</v>
      </c>
      <c r="J76" s="78">
        <v>3.7000000000000002E-3</v>
      </c>
      <c r="K76" s="78">
        <v>6.9999999999999999E-4</v>
      </c>
    </row>
    <row r="77" spans="2:11">
      <c r="B77" t="s">
        <v>2727</v>
      </c>
      <c r="C77" t="s">
        <v>2728</v>
      </c>
      <c r="D77" t="s">
        <v>106</v>
      </c>
      <c r="E77" t="s">
        <v>2729</v>
      </c>
      <c r="F77" s="77">
        <v>5215600.2300000004</v>
      </c>
      <c r="G77" s="77">
        <v>288.88170000000008</v>
      </c>
      <c r="H77" s="77">
        <v>54029.955790125699</v>
      </c>
      <c r="I77" s="78">
        <v>2.0899999999999998E-2</v>
      </c>
      <c r="J77" s="78">
        <v>2.2800000000000001E-2</v>
      </c>
      <c r="K77" s="78">
        <v>4.0000000000000001E-3</v>
      </c>
    </row>
    <row r="78" spans="2:11">
      <c r="B78" t="s">
        <v>2730</v>
      </c>
      <c r="C78" t="s">
        <v>2731</v>
      </c>
      <c r="D78" t="s">
        <v>106</v>
      </c>
      <c r="E78" t="s">
        <v>2732</v>
      </c>
      <c r="F78" s="77">
        <v>875364.72</v>
      </c>
      <c r="G78" s="77">
        <v>122.39399999999985</v>
      </c>
      <c r="H78" s="77">
        <v>3842.0185088929202</v>
      </c>
      <c r="I78" s="78">
        <v>5.9999999999999995E-4</v>
      </c>
      <c r="J78" s="78">
        <v>1.6000000000000001E-3</v>
      </c>
      <c r="K78" s="78">
        <v>2.9999999999999997E-4</v>
      </c>
    </row>
    <row r="79" spans="2:11">
      <c r="B79" t="s">
        <v>2733</v>
      </c>
      <c r="C79" t="s">
        <v>2734</v>
      </c>
      <c r="D79" t="s">
        <v>106</v>
      </c>
      <c r="E79" t="s">
        <v>2735</v>
      </c>
      <c r="F79" s="77">
        <v>2793228.43</v>
      </c>
      <c r="G79" s="77">
        <v>190.13420000000028</v>
      </c>
      <c r="H79" s="77">
        <v>19044.824750977299</v>
      </c>
      <c r="I79" s="78">
        <v>1.4E-2</v>
      </c>
      <c r="J79" s="78">
        <v>8.0999999999999996E-3</v>
      </c>
      <c r="K79" s="78">
        <v>1.4E-3</v>
      </c>
    </row>
    <row r="80" spans="2:11">
      <c r="B80" t="s">
        <v>2736</v>
      </c>
      <c r="C80" t="s">
        <v>2737</v>
      </c>
      <c r="D80" t="s">
        <v>106</v>
      </c>
      <c r="E80" t="s">
        <v>2738</v>
      </c>
      <c r="F80" s="77">
        <v>2511790.94</v>
      </c>
      <c r="G80" s="77">
        <v>115.48590000000031</v>
      </c>
      <c r="H80" s="77">
        <v>10402.1410422144</v>
      </c>
      <c r="I80" s="78">
        <v>0</v>
      </c>
      <c r="J80" s="78">
        <v>4.4000000000000003E-3</v>
      </c>
      <c r="K80" s="78">
        <v>8.0000000000000004E-4</v>
      </c>
    </row>
    <row r="81" spans="2:11">
      <c r="B81" s="79" t="s">
        <v>2739</v>
      </c>
      <c r="C81" s="16"/>
      <c r="F81" s="81">
        <v>2642.22</v>
      </c>
      <c r="H81" s="81">
        <v>3703.4852688353021</v>
      </c>
      <c r="J81" s="80">
        <v>1.6000000000000001E-3</v>
      </c>
      <c r="K81" s="80">
        <v>2.9999999999999997E-4</v>
      </c>
    </row>
    <row r="82" spans="2:11">
      <c r="B82" t="s">
        <v>2740</v>
      </c>
      <c r="C82" t="s">
        <v>2741</v>
      </c>
      <c r="D82" t="s">
        <v>113</v>
      </c>
      <c r="E82" t="s">
        <v>2742</v>
      </c>
      <c r="F82" s="77">
        <v>1920.3</v>
      </c>
      <c r="G82" s="77">
        <v>17335.210000000046</v>
      </c>
      <c r="H82" s="77">
        <v>1473.4290321579099</v>
      </c>
      <c r="I82" s="78">
        <v>0</v>
      </c>
      <c r="J82" s="78">
        <v>5.9999999999999995E-4</v>
      </c>
      <c r="K82" s="78">
        <v>1E-4</v>
      </c>
    </row>
    <row r="83" spans="2:11">
      <c r="B83" t="s">
        <v>2740</v>
      </c>
      <c r="C83" t="s">
        <v>2743</v>
      </c>
      <c r="D83" t="s">
        <v>113</v>
      </c>
      <c r="E83" t="s">
        <v>2742</v>
      </c>
      <c r="F83" s="77">
        <v>123.24</v>
      </c>
      <c r="G83" s="77">
        <v>17442.400000000001</v>
      </c>
      <c r="H83" s="77">
        <v>95.145656104512</v>
      </c>
      <c r="I83" s="78">
        <v>0</v>
      </c>
      <c r="J83" s="78">
        <v>0</v>
      </c>
      <c r="K83" s="78">
        <v>0</v>
      </c>
    </row>
    <row r="84" spans="2:11">
      <c r="B84" t="s">
        <v>2744</v>
      </c>
      <c r="C84" t="s">
        <v>2745</v>
      </c>
      <c r="D84" t="s">
        <v>106</v>
      </c>
      <c r="E84" t="s">
        <v>581</v>
      </c>
      <c r="F84" s="77">
        <v>598.67999999999995</v>
      </c>
      <c r="G84" s="77">
        <v>99443.1</v>
      </c>
      <c r="H84" s="77">
        <v>2134.91058057288</v>
      </c>
      <c r="I84" s="78">
        <v>0</v>
      </c>
      <c r="J84" s="78">
        <v>8.9999999999999998E-4</v>
      </c>
      <c r="K84" s="78">
        <v>2.0000000000000001E-4</v>
      </c>
    </row>
    <row r="85" spans="2:11">
      <c r="B85" s="79" t="s">
        <v>2746</v>
      </c>
      <c r="C85" s="16"/>
      <c r="F85" s="81">
        <v>45050770.710000001</v>
      </c>
      <c r="H85" s="81">
        <v>151547.49692507798</v>
      </c>
      <c r="J85" s="80">
        <v>6.4100000000000004E-2</v>
      </c>
      <c r="K85" s="80">
        <v>1.12E-2</v>
      </c>
    </row>
    <row r="86" spans="2:11">
      <c r="B86" t="s">
        <v>2747</v>
      </c>
      <c r="C86" t="s">
        <v>2748</v>
      </c>
      <c r="D86" t="s">
        <v>106</v>
      </c>
      <c r="E86" t="s">
        <v>2749</v>
      </c>
      <c r="F86" s="77">
        <v>3161176</v>
      </c>
      <c r="G86" s="77">
        <v>108.50749999999999</v>
      </c>
      <c r="H86" s="77">
        <v>12300.3853908452</v>
      </c>
      <c r="I86" s="78">
        <v>0</v>
      </c>
      <c r="J86" s="78">
        <v>5.1999999999999998E-3</v>
      </c>
      <c r="K86" s="78">
        <v>8.9999999999999998E-4</v>
      </c>
    </row>
    <row r="87" spans="2:11">
      <c r="B87" t="s">
        <v>2750</v>
      </c>
      <c r="C87" t="s">
        <v>2751</v>
      </c>
      <c r="D87" t="s">
        <v>106</v>
      </c>
      <c r="E87" t="s">
        <v>2752</v>
      </c>
      <c r="F87" s="77">
        <v>4065272.22</v>
      </c>
      <c r="G87" s="77">
        <v>92.537900000000221</v>
      </c>
      <c r="H87" s="77">
        <v>13490.2363044336</v>
      </c>
      <c r="I87" s="78">
        <v>8.9999999999999998E-4</v>
      </c>
      <c r="J87" s="78">
        <v>5.7000000000000002E-3</v>
      </c>
      <c r="K87" s="78">
        <v>1E-3</v>
      </c>
    </row>
    <row r="88" spans="2:11">
      <c r="B88" t="s">
        <v>2753</v>
      </c>
      <c r="C88" t="s">
        <v>2754</v>
      </c>
      <c r="D88" t="s">
        <v>106</v>
      </c>
      <c r="E88" t="s">
        <v>2752</v>
      </c>
      <c r="F88" s="77">
        <v>1673315.08</v>
      </c>
      <c r="G88" s="77">
        <v>193.52589999999981</v>
      </c>
      <c r="H88" s="77">
        <v>11612.536873302901</v>
      </c>
      <c r="I88" s="78">
        <v>0</v>
      </c>
      <c r="J88" s="78">
        <v>4.8999999999999998E-3</v>
      </c>
      <c r="K88" s="78">
        <v>8.9999999999999998E-4</v>
      </c>
    </row>
    <row r="89" spans="2:11">
      <c r="B89" t="s">
        <v>2755</v>
      </c>
      <c r="C89" t="s">
        <v>2756</v>
      </c>
      <c r="D89" t="s">
        <v>106</v>
      </c>
      <c r="E89" t="s">
        <v>2757</v>
      </c>
      <c r="F89" s="77">
        <v>12736.6</v>
      </c>
      <c r="G89" s="77">
        <v>173.74160000000001</v>
      </c>
      <c r="H89" s="77">
        <v>79.353778635401596</v>
      </c>
      <c r="I89" s="78">
        <v>0</v>
      </c>
      <c r="J89" s="78">
        <v>0</v>
      </c>
      <c r="K89" s="78">
        <v>0</v>
      </c>
    </row>
    <row r="90" spans="2:11">
      <c r="B90" t="s">
        <v>2758</v>
      </c>
      <c r="C90" t="s">
        <v>2759</v>
      </c>
      <c r="D90" t="s">
        <v>106</v>
      </c>
      <c r="E90" t="s">
        <v>2760</v>
      </c>
      <c r="F90" s="77">
        <v>5664576</v>
      </c>
      <c r="G90" s="77">
        <v>12.260900000000021</v>
      </c>
      <c r="H90" s="77">
        <v>2490.57740363943</v>
      </c>
      <c r="I90" s="78">
        <v>5.5E-2</v>
      </c>
      <c r="J90" s="78">
        <v>1.1000000000000001E-3</v>
      </c>
      <c r="K90" s="78">
        <v>2.0000000000000001E-4</v>
      </c>
    </row>
    <row r="91" spans="2:11">
      <c r="B91" t="s">
        <v>2761</v>
      </c>
      <c r="C91" t="s">
        <v>2762</v>
      </c>
      <c r="D91" t="s">
        <v>106</v>
      </c>
      <c r="E91" t="s">
        <v>2763</v>
      </c>
      <c r="F91" s="77">
        <v>7313006.9699999997</v>
      </c>
      <c r="G91" s="77">
        <v>68.985099999999917</v>
      </c>
      <c r="H91" s="77">
        <v>18090.9582241436</v>
      </c>
      <c r="I91" s="78">
        <v>4.0000000000000002E-4</v>
      </c>
      <c r="J91" s="78">
        <v>7.6E-3</v>
      </c>
      <c r="K91" s="78">
        <v>1.2999999999999999E-3</v>
      </c>
    </row>
    <row r="92" spans="2:11">
      <c r="B92" t="s">
        <v>2764</v>
      </c>
      <c r="C92" t="s">
        <v>2765</v>
      </c>
      <c r="D92" t="s">
        <v>106</v>
      </c>
      <c r="E92" t="s">
        <v>2766</v>
      </c>
      <c r="F92" s="77">
        <v>3808837.15</v>
      </c>
      <c r="G92" s="77">
        <v>118.37239999999994</v>
      </c>
      <c r="H92" s="77">
        <v>16167.8824403161</v>
      </c>
      <c r="I92" s="78">
        <v>5.1999999999999998E-3</v>
      </c>
      <c r="J92" s="78">
        <v>6.7999999999999996E-3</v>
      </c>
      <c r="K92" s="78">
        <v>1.1999999999999999E-3</v>
      </c>
    </row>
    <row r="93" spans="2:11">
      <c r="B93" t="s">
        <v>2767</v>
      </c>
      <c r="C93" t="s">
        <v>2768</v>
      </c>
      <c r="D93" t="s">
        <v>106</v>
      </c>
      <c r="E93" t="s">
        <v>2769</v>
      </c>
      <c r="F93" s="77">
        <v>245649.58</v>
      </c>
      <c r="G93" s="77">
        <v>840.26720000000034</v>
      </c>
      <c r="H93" s="77">
        <v>7401.9086717724504</v>
      </c>
      <c r="I93" s="78">
        <v>0</v>
      </c>
      <c r="J93" s="78">
        <v>3.0999999999999999E-3</v>
      </c>
      <c r="K93" s="78">
        <v>5.0000000000000001E-4</v>
      </c>
    </row>
    <row r="94" spans="2:11">
      <c r="B94" t="s">
        <v>2770</v>
      </c>
      <c r="C94" t="s">
        <v>2771</v>
      </c>
      <c r="D94" t="s">
        <v>106</v>
      </c>
      <c r="E94" t="s">
        <v>2772</v>
      </c>
      <c r="F94" s="77">
        <v>6975226.5300000003</v>
      </c>
      <c r="G94" s="77">
        <v>61.070699999999832</v>
      </c>
      <c r="H94" s="77">
        <v>15275.713331085701</v>
      </c>
      <c r="I94" s="78">
        <v>1E-3</v>
      </c>
      <c r="J94" s="78">
        <v>6.4999999999999997E-3</v>
      </c>
      <c r="K94" s="78">
        <v>1.1000000000000001E-3</v>
      </c>
    </row>
    <row r="95" spans="2:11">
      <c r="B95" t="s">
        <v>2773</v>
      </c>
      <c r="C95" t="s">
        <v>2774</v>
      </c>
      <c r="D95" t="s">
        <v>106</v>
      </c>
      <c r="E95" t="s">
        <v>2775</v>
      </c>
      <c r="F95" s="77">
        <v>4778735.92</v>
      </c>
      <c r="G95" s="77">
        <v>108.19859999999993</v>
      </c>
      <c r="H95" s="77">
        <v>18541.503952209699</v>
      </c>
      <c r="I95" s="78">
        <v>1.5E-3</v>
      </c>
      <c r="J95" s="78">
        <v>7.7999999999999996E-3</v>
      </c>
      <c r="K95" s="78">
        <v>1.4E-3</v>
      </c>
    </row>
    <row r="96" spans="2:11">
      <c r="B96" t="s">
        <v>2776</v>
      </c>
      <c r="C96" t="s">
        <v>2777</v>
      </c>
      <c r="D96" t="s">
        <v>106</v>
      </c>
      <c r="E96" t="s">
        <v>2778</v>
      </c>
      <c r="F96" s="77">
        <v>3166829.44</v>
      </c>
      <c r="G96" s="77">
        <v>134.07710000000009</v>
      </c>
      <c r="H96" s="77">
        <v>15226.131167302299</v>
      </c>
      <c r="I96" s="78">
        <v>0</v>
      </c>
      <c r="J96" s="78">
        <v>6.4000000000000003E-3</v>
      </c>
      <c r="K96" s="78">
        <v>1.1000000000000001E-3</v>
      </c>
    </row>
    <row r="97" spans="2:11">
      <c r="B97" t="s">
        <v>2779</v>
      </c>
      <c r="C97" t="s">
        <v>2780</v>
      </c>
      <c r="D97" t="s">
        <v>106</v>
      </c>
      <c r="E97" t="s">
        <v>2781</v>
      </c>
      <c r="F97" s="77">
        <v>4185409.22</v>
      </c>
      <c r="G97" s="77">
        <v>139.05309999999994</v>
      </c>
      <c r="H97" s="77">
        <v>20870.3093873916</v>
      </c>
      <c r="I97" s="78">
        <v>1.06E-2</v>
      </c>
      <c r="J97" s="78">
        <v>8.8000000000000005E-3</v>
      </c>
      <c r="K97" s="78">
        <v>1.5E-3</v>
      </c>
    </row>
    <row r="98" spans="2:11">
      <c r="B98" s="79" t="s">
        <v>2782</v>
      </c>
      <c r="C98" s="16"/>
      <c r="F98" s="81">
        <v>568694956.72399998</v>
      </c>
      <c r="H98" s="81">
        <v>1750572.5344477033</v>
      </c>
      <c r="J98" s="80">
        <v>0.74009999999999998</v>
      </c>
      <c r="K98" s="80">
        <v>0.129</v>
      </c>
    </row>
    <row r="99" spans="2:11">
      <c r="B99" t="s">
        <v>2783</v>
      </c>
      <c r="C99" t="s">
        <v>2784</v>
      </c>
      <c r="D99" t="s">
        <v>106</v>
      </c>
      <c r="E99" t="s">
        <v>2785</v>
      </c>
      <c r="F99" s="77">
        <v>474031.6</v>
      </c>
      <c r="G99" s="77">
        <v>99.990200000000286</v>
      </c>
      <c r="H99" s="77">
        <v>1699.7107296228801</v>
      </c>
      <c r="I99" s="78">
        <v>4.65E-2</v>
      </c>
      <c r="J99" s="78">
        <v>6.9999999999999999E-4</v>
      </c>
      <c r="K99" s="78">
        <v>1E-4</v>
      </c>
    </row>
    <row r="100" spans="2:11">
      <c r="B100" t="s">
        <v>2786</v>
      </c>
      <c r="C100" t="s">
        <v>2787</v>
      </c>
      <c r="D100" t="s">
        <v>106</v>
      </c>
      <c r="E100" t="s">
        <v>2788</v>
      </c>
      <c r="F100" s="77">
        <v>473718.8</v>
      </c>
      <c r="G100" s="77">
        <v>0.81669999999999998</v>
      </c>
      <c r="H100" s="77">
        <v>13.873737122405601</v>
      </c>
      <c r="I100" s="78">
        <v>0</v>
      </c>
      <c r="J100" s="78">
        <v>0</v>
      </c>
      <c r="K100" s="78">
        <v>0</v>
      </c>
    </row>
    <row r="101" spans="2:11">
      <c r="B101" t="s">
        <v>2789</v>
      </c>
      <c r="C101" t="s">
        <v>2790</v>
      </c>
      <c r="D101" t="s">
        <v>106</v>
      </c>
      <c r="E101" t="s">
        <v>2791</v>
      </c>
      <c r="F101" s="77">
        <v>2400311.4300000002</v>
      </c>
      <c r="G101" s="77">
        <v>104.70650000000002</v>
      </c>
      <c r="H101" s="77">
        <v>9012.6295656062794</v>
      </c>
      <c r="I101" s="78">
        <v>8.0000000000000002E-3</v>
      </c>
      <c r="J101" s="78">
        <v>3.8E-3</v>
      </c>
      <c r="K101" s="78">
        <v>6.9999999999999999E-4</v>
      </c>
    </row>
    <row r="102" spans="2:11">
      <c r="B102" t="s">
        <v>2792</v>
      </c>
      <c r="C102" t="s">
        <v>2793</v>
      </c>
      <c r="D102" t="s">
        <v>106</v>
      </c>
      <c r="E102" t="s">
        <v>2794</v>
      </c>
      <c r="F102" s="77">
        <v>1271250</v>
      </c>
      <c r="G102" s="77">
        <v>85.177599999999998</v>
      </c>
      <c r="H102" s="77">
        <v>3882.9933806399999</v>
      </c>
      <c r="I102" s="78">
        <v>1.8200000000000001E-2</v>
      </c>
      <c r="J102" s="78">
        <v>1.6000000000000001E-3</v>
      </c>
      <c r="K102" s="78">
        <v>2.9999999999999997E-4</v>
      </c>
    </row>
    <row r="103" spans="2:11">
      <c r="B103" t="s">
        <v>2795</v>
      </c>
      <c r="C103" t="s">
        <v>2796</v>
      </c>
      <c r="D103" t="s">
        <v>106</v>
      </c>
      <c r="E103" t="s">
        <v>2797</v>
      </c>
      <c r="F103" s="77">
        <v>1123804.48</v>
      </c>
      <c r="G103" s="77">
        <v>77.922300000000064</v>
      </c>
      <c r="H103" s="77">
        <v>3140.2397537720799</v>
      </c>
      <c r="I103" s="78">
        <v>2.8E-3</v>
      </c>
      <c r="J103" s="78">
        <v>1.2999999999999999E-3</v>
      </c>
      <c r="K103" s="78">
        <v>2.0000000000000001E-4</v>
      </c>
    </row>
    <row r="104" spans="2:11">
      <c r="B104" t="s">
        <v>2798</v>
      </c>
      <c r="C104" t="s">
        <v>2799</v>
      </c>
      <c r="D104" t="s">
        <v>106</v>
      </c>
      <c r="E104" t="s">
        <v>2800</v>
      </c>
      <c r="F104" s="77">
        <v>4843360.4800000004</v>
      </c>
      <c r="G104" s="77">
        <v>64.926199999999909</v>
      </c>
      <c r="H104" s="77">
        <v>11276.5711443092</v>
      </c>
      <c r="I104" s="78">
        <v>4.8399999999999999E-2</v>
      </c>
      <c r="J104" s="78">
        <v>4.7999999999999996E-3</v>
      </c>
      <c r="K104" s="78">
        <v>8.0000000000000004E-4</v>
      </c>
    </row>
    <row r="105" spans="2:11">
      <c r="B105" t="s">
        <v>2801</v>
      </c>
      <c r="C105" t="s">
        <v>2802</v>
      </c>
      <c r="D105" t="s">
        <v>106</v>
      </c>
      <c r="E105" t="s">
        <v>2766</v>
      </c>
      <c r="F105" s="77">
        <v>3718531.85</v>
      </c>
      <c r="G105" s="77">
        <v>69.309799999999981</v>
      </c>
      <c r="H105" s="77">
        <v>9242.2228595822799</v>
      </c>
      <c r="I105" s="78">
        <v>4.4000000000000003E-3</v>
      </c>
      <c r="J105" s="78">
        <v>3.8999999999999998E-3</v>
      </c>
      <c r="K105" s="78">
        <v>6.9999999999999999E-4</v>
      </c>
    </row>
    <row r="106" spans="2:11">
      <c r="B106" t="s">
        <v>2803</v>
      </c>
      <c r="C106" t="s">
        <v>2804</v>
      </c>
      <c r="D106" t="s">
        <v>106</v>
      </c>
      <c r="E106" t="s">
        <v>2805</v>
      </c>
      <c r="F106" s="77">
        <v>5702696.7199999997</v>
      </c>
      <c r="G106" s="77">
        <v>73.665399999999906</v>
      </c>
      <c r="H106" s="77">
        <v>15064.478857575499</v>
      </c>
      <c r="I106" s="78">
        <v>4.5600000000000002E-2</v>
      </c>
      <c r="J106" s="78">
        <v>6.4000000000000003E-3</v>
      </c>
      <c r="K106" s="78">
        <v>1.1000000000000001E-3</v>
      </c>
    </row>
    <row r="107" spans="2:11">
      <c r="B107" t="s">
        <v>2806</v>
      </c>
      <c r="C107" t="s">
        <v>2807</v>
      </c>
      <c r="D107" t="s">
        <v>106</v>
      </c>
      <c r="E107" t="s">
        <v>394</v>
      </c>
      <c r="F107" s="77">
        <v>1107550.8600000001</v>
      </c>
      <c r="G107" s="77">
        <v>136.13350000000008</v>
      </c>
      <c r="H107" s="77">
        <v>5406.7834314931897</v>
      </c>
      <c r="I107" s="78">
        <v>2.0999999999999999E-3</v>
      </c>
      <c r="J107" s="78">
        <v>2.3E-3</v>
      </c>
      <c r="K107" s="78">
        <v>4.0000000000000002E-4</v>
      </c>
    </row>
    <row r="108" spans="2:11">
      <c r="B108" t="s">
        <v>2808</v>
      </c>
      <c r="C108" t="s">
        <v>2809</v>
      </c>
      <c r="D108" t="s">
        <v>106</v>
      </c>
      <c r="E108" t="s">
        <v>2564</v>
      </c>
      <c r="F108" s="77">
        <v>990899.24</v>
      </c>
      <c r="G108" s="77">
        <v>203.91339999999994</v>
      </c>
      <c r="H108" s="77">
        <v>7245.7867224573602</v>
      </c>
      <c r="I108" s="78">
        <v>3.9600000000000003E-2</v>
      </c>
      <c r="J108" s="78">
        <v>3.0999999999999999E-3</v>
      </c>
      <c r="K108" s="78">
        <v>5.0000000000000001E-4</v>
      </c>
    </row>
    <row r="109" spans="2:11">
      <c r="B109" t="s">
        <v>2810</v>
      </c>
      <c r="C109" t="s">
        <v>2811</v>
      </c>
      <c r="D109" t="s">
        <v>113</v>
      </c>
      <c r="E109" t="s">
        <v>2812</v>
      </c>
      <c r="F109" s="77">
        <v>4991924.62</v>
      </c>
      <c r="G109" s="77">
        <v>47.417000000000122</v>
      </c>
      <c r="H109" s="77">
        <v>10476.9078945909</v>
      </c>
      <c r="I109" s="78">
        <v>8.3000000000000001E-3</v>
      </c>
      <c r="J109" s="78">
        <v>4.4000000000000003E-3</v>
      </c>
      <c r="K109" s="78">
        <v>8.0000000000000004E-4</v>
      </c>
    </row>
    <row r="110" spans="2:11">
      <c r="B110" t="s">
        <v>2813</v>
      </c>
      <c r="C110" t="s">
        <v>2814</v>
      </c>
      <c r="D110" t="s">
        <v>106</v>
      </c>
      <c r="E110" t="s">
        <v>2815</v>
      </c>
      <c r="F110" s="77">
        <v>585894.97</v>
      </c>
      <c r="G110" s="77">
        <v>1E-4</v>
      </c>
      <c r="H110" s="77">
        <v>2.1010193624199998E-3</v>
      </c>
      <c r="I110" s="78">
        <v>4.0000000000000002E-4</v>
      </c>
      <c r="J110" s="78">
        <v>0</v>
      </c>
      <c r="K110" s="78">
        <v>0</v>
      </c>
    </row>
    <row r="111" spans="2:11">
      <c r="B111" t="s">
        <v>2816</v>
      </c>
      <c r="C111" t="s">
        <v>2817</v>
      </c>
      <c r="D111" t="s">
        <v>106</v>
      </c>
      <c r="E111" t="s">
        <v>2818</v>
      </c>
      <c r="F111" s="77">
        <v>404672.32</v>
      </c>
      <c r="G111" s="77">
        <v>98.38069999999982</v>
      </c>
      <c r="H111" s="77">
        <v>1427.6563875843501</v>
      </c>
      <c r="I111" s="78">
        <v>2.52E-2</v>
      </c>
      <c r="J111" s="78">
        <v>5.9999999999999995E-4</v>
      </c>
      <c r="K111" s="78">
        <v>1E-4</v>
      </c>
    </row>
    <row r="112" spans="2:11">
      <c r="B112" t="s">
        <v>2819</v>
      </c>
      <c r="C112" t="s">
        <v>2820</v>
      </c>
      <c r="D112" t="s">
        <v>106</v>
      </c>
      <c r="E112" t="s">
        <v>2821</v>
      </c>
      <c r="F112" s="77">
        <v>7140656.7599999998</v>
      </c>
      <c r="G112" s="77">
        <v>109.30630000000005</v>
      </c>
      <c r="H112" s="77">
        <v>27989.4030924004</v>
      </c>
      <c r="I112" s="78">
        <v>3.9699999999999999E-2</v>
      </c>
      <c r="J112" s="78">
        <v>1.18E-2</v>
      </c>
      <c r="K112" s="78">
        <v>2.0999999999999999E-3</v>
      </c>
    </row>
    <row r="113" spans="2:11">
      <c r="B113" t="s">
        <v>2822</v>
      </c>
      <c r="C113" t="s">
        <v>2823</v>
      </c>
      <c r="D113" t="s">
        <v>106</v>
      </c>
      <c r="E113" t="s">
        <v>2824</v>
      </c>
      <c r="F113" s="77">
        <v>7761538.0999999996</v>
      </c>
      <c r="G113" s="77">
        <v>137.27100000000004</v>
      </c>
      <c r="H113" s="77">
        <v>38206.466701390098</v>
      </c>
      <c r="I113" s="78">
        <v>5.1700000000000003E-2</v>
      </c>
      <c r="J113" s="78">
        <v>1.6199999999999999E-2</v>
      </c>
      <c r="K113" s="78">
        <v>2.8E-3</v>
      </c>
    </row>
    <row r="114" spans="2:11">
      <c r="B114" t="s">
        <v>2825</v>
      </c>
      <c r="C114" t="s">
        <v>2826</v>
      </c>
      <c r="D114" t="s">
        <v>106</v>
      </c>
      <c r="E114" t="s">
        <v>2821</v>
      </c>
      <c r="F114" s="77">
        <v>18628542.940000001</v>
      </c>
      <c r="G114" s="77">
        <v>126.28049999999993</v>
      </c>
      <c r="H114" s="77">
        <v>84357.842762105196</v>
      </c>
      <c r="I114" s="78">
        <v>1.49E-2</v>
      </c>
      <c r="J114" s="78">
        <v>3.5700000000000003E-2</v>
      </c>
      <c r="K114" s="78">
        <v>6.1999999999999998E-3</v>
      </c>
    </row>
    <row r="115" spans="2:11">
      <c r="B115" t="s">
        <v>2827</v>
      </c>
      <c r="C115" t="s">
        <v>2828</v>
      </c>
      <c r="D115" t="s">
        <v>110</v>
      </c>
      <c r="E115" t="s">
        <v>2829</v>
      </c>
      <c r="F115" s="77">
        <v>5236272.9000000004</v>
      </c>
      <c r="G115" s="77">
        <v>98.656799999999834</v>
      </c>
      <c r="H115" s="77">
        <v>20127.5326321149</v>
      </c>
      <c r="I115" s="78">
        <v>5.2400000000000002E-2</v>
      </c>
      <c r="J115" s="78">
        <v>8.5000000000000006E-3</v>
      </c>
      <c r="K115" s="78">
        <v>1.5E-3</v>
      </c>
    </row>
    <row r="116" spans="2:11">
      <c r="B116" t="s">
        <v>2830</v>
      </c>
      <c r="C116" t="s">
        <v>2831</v>
      </c>
      <c r="D116" t="s">
        <v>110</v>
      </c>
      <c r="E116" t="s">
        <v>2832</v>
      </c>
      <c r="F116" s="77">
        <v>1886686.07</v>
      </c>
      <c r="G116" s="77">
        <v>66.530100000000047</v>
      </c>
      <c r="H116" s="77">
        <v>4890.5652896321599</v>
      </c>
      <c r="I116" s="78">
        <v>3.0999999999999999E-3</v>
      </c>
      <c r="J116" s="78">
        <v>2.0999999999999999E-3</v>
      </c>
      <c r="K116" s="78">
        <v>4.0000000000000002E-4</v>
      </c>
    </row>
    <row r="117" spans="2:11">
      <c r="B117" t="s">
        <v>2833</v>
      </c>
      <c r="C117" t="s">
        <v>2834</v>
      </c>
      <c r="D117" t="s">
        <v>110</v>
      </c>
      <c r="E117" t="s">
        <v>2835</v>
      </c>
      <c r="F117" s="77">
        <v>2337081.69</v>
      </c>
      <c r="G117" s="77">
        <v>92.123700000000056</v>
      </c>
      <c r="H117" s="77">
        <v>8388.5424636426396</v>
      </c>
      <c r="I117" s="78">
        <v>3.1199999999999999E-2</v>
      </c>
      <c r="J117" s="78">
        <v>3.5000000000000001E-3</v>
      </c>
      <c r="K117" s="78">
        <v>5.9999999999999995E-4</v>
      </c>
    </row>
    <row r="118" spans="2:11">
      <c r="B118" t="s">
        <v>2836</v>
      </c>
      <c r="C118" t="s">
        <v>2837</v>
      </c>
      <c r="D118" t="s">
        <v>110</v>
      </c>
      <c r="E118" t="s">
        <v>832</v>
      </c>
      <c r="F118" s="77">
        <v>823773.27</v>
      </c>
      <c r="G118" s="77">
        <v>112.15470000000012</v>
      </c>
      <c r="H118" s="77">
        <v>3599.7008929592298</v>
      </c>
      <c r="I118" s="78">
        <v>5.0000000000000001E-4</v>
      </c>
      <c r="J118" s="78">
        <v>1.5E-3</v>
      </c>
      <c r="K118" s="78">
        <v>2.9999999999999997E-4</v>
      </c>
    </row>
    <row r="119" spans="2:11">
      <c r="B119" t="s">
        <v>2838</v>
      </c>
      <c r="C119" t="s">
        <v>2839</v>
      </c>
      <c r="D119" t="s">
        <v>110</v>
      </c>
      <c r="E119" t="s">
        <v>2840</v>
      </c>
      <c r="F119" s="77">
        <v>4111322.07</v>
      </c>
      <c r="G119" s="77">
        <v>96.51950000000005</v>
      </c>
      <c r="H119" s="77">
        <v>15461.008006358899</v>
      </c>
      <c r="I119" s="78">
        <v>1.6000000000000001E-3</v>
      </c>
      <c r="J119" s="78">
        <v>6.4999999999999997E-3</v>
      </c>
      <c r="K119" s="78">
        <v>1.1000000000000001E-3</v>
      </c>
    </row>
    <row r="120" spans="2:11">
      <c r="B120" t="s">
        <v>2841</v>
      </c>
      <c r="C120" t="s">
        <v>2842</v>
      </c>
      <c r="D120" t="s">
        <v>106</v>
      </c>
      <c r="E120" t="s">
        <v>2642</v>
      </c>
      <c r="F120" s="77">
        <v>684504.22</v>
      </c>
      <c r="G120" s="77">
        <v>123.45160000000013</v>
      </c>
      <c r="H120" s="77">
        <v>3030.2826422038702</v>
      </c>
      <c r="I120" s="78">
        <v>0</v>
      </c>
      <c r="J120" s="78">
        <v>1.2999999999999999E-3</v>
      </c>
      <c r="K120" s="78">
        <v>2.0000000000000001E-4</v>
      </c>
    </row>
    <row r="121" spans="2:11">
      <c r="B121" t="s">
        <v>2843</v>
      </c>
      <c r="C121" t="s">
        <v>2844</v>
      </c>
      <c r="D121" t="s">
        <v>106</v>
      </c>
      <c r="E121" t="s">
        <v>2845</v>
      </c>
      <c r="F121" s="77">
        <v>2911314</v>
      </c>
      <c r="G121" s="77">
        <v>98.612100000000154</v>
      </c>
      <c r="H121" s="77">
        <v>10295.0756325565</v>
      </c>
      <c r="I121" s="78">
        <v>0</v>
      </c>
      <c r="J121" s="78">
        <v>4.4000000000000003E-3</v>
      </c>
      <c r="K121" s="78">
        <v>8.0000000000000004E-4</v>
      </c>
    </row>
    <row r="122" spans="2:11">
      <c r="B122" t="s">
        <v>2846</v>
      </c>
      <c r="C122" t="s">
        <v>2847</v>
      </c>
      <c r="D122" t="s">
        <v>106</v>
      </c>
      <c r="E122" t="s">
        <v>274</v>
      </c>
      <c r="F122" s="77">
        <v>544072.64</v>
      </c>
      <c r="G122" s="77">
        <v>4.7219000000000024</v>
      </c>
      <c r="H122" s="77">
        <v>92.126369633541799</v>
      </c>
      <c r="I122" s="78">
        <v>2.8999999999999998E-3</v>
      </c>
      <c r="J122" s="78">
        <v>0</v>
      </c>
      <c r="K122" s="78">
        <v>0</v>
      </c>
    </row>
    <row r="123" spans="2:11">
      <c r="B123" t="s">
        <v>2848</v>
      </c>
      <c r="C123" t="s">
        <v>2849</v>
      </c>
      <c r="D123" t="s">
        <v>110</v>
      </c>
      <c r="E123" t="s">
        <v>2850</v>
      </c>
      <c r="F123" s="77">
        <v>3912827.61</v>
      </c>
      <c r="G123" s="77">
        <v>118.42889999999976</v>
      </c>
      <c r="H123" s="77">
        <v>18054.674028885001</v>
      </c>
      <c r="I123" s="78">
        <v>7.4000000000000003E-3</v>
      </c>
      <c r="J123" s="78">
        <v>7.6E-3</v>
      </c>
      <c r="K123" s="78">
        <v>1.2999999999999999E-3</v>
      </c>
    </row>
    <row r="124" spans="2:11">
      <c r="B124" t="s">
        <v>2851</v>
      </c>
      <c r="C124" t="s">
        <v>2852</v>
      </c>
      <c r="D124" t="s">
        <v>106</v>
      </c>
      <c r="E124" t="s">
        <v>2853</v>
      </c>
      <c r="F124" s="77">
        <v>3427335.45</v>
      </c>
      <c r="G124" s="77">
        <v>126.92900000000022</v>
      </c>
      <c r="H124" s="77">
        <v>15600.1134514032</v>
      </c>
      <c r="I124" s="78">
        <v>3.4299999999999997E-2</v>
      </c>
      <c r="J124" s="78">
        <v>6.6E-3</v>
      </c>
      <c r="K124" s="78">
        <v>1.1000000000000001E-3</v>
      </c>
    </row>
    <row r="125" spans="2:11">
      <c r="B125" t="s">
        <v>2854</v>
      </c>
      <c r="C125" t="s">
        <v>2855</v>
      </c>
      <c r="D125" t="s">
        <v>106</v>
      </c>
      <c r="E125" t="s">
        <v>302</v>
      </c>
      <c r="F125" s="77">
        <v>103379.201</v>
      </c>
      <c r="G125" s="77">
        <v>132.78269999999998</v>
      </c>
      <c r="H125" s="77">
        <v>492.24912385384999</v>
      </c>
      <c r="I125" s="78">
        <v>1E-3</v>
      </c>
      <c r="J125" s="78">
        <v>2.0000000000000001E-4</v>
      </c>
      <c r="K125" s="78">
        <v>0</v>
      </c>
    </row>
    <row r="126" spans="2:11">
      <c r="B126" t="s">
        <v>2856</v>
      </c>
      <c r="C126" t="s">
        <v>2857</v>
      </c>
      <c r="D126" t="s">
        <v>106</v>
      </c>
      <c r="E126" t="s">
        <v>2858</v>
      </c>
      <c r="F126" s="77">
        <v>3024133</v>
      </c>
      <c r="G126" s="77">
        <v>100</v>
      </c>
      <c r="H126" s="77">
        <v>10844.540938</v>
      </c>
      <c r="I126" s="78">
        <v>0</v>
      </c>
      <c r="J126" s="78">
        <v>4.5999999999999999E-3</v>
      </c>
      <c r="K126" s="78">
        <v>8.0000000000000004E-4</v>
      </c>
    </row>
    <row r="127" spans="2:11">
      <c r="B127" t="s">
        <v>2859</v>
      </c>
      <c r="C127" t="s">
        <v>2860</v>
      </c>
      <c r="D127" t="s">
        <v>106</v>
      </c>
      <c r="E127" t="s">
        <v>832</v>
      </c>
      <c r="F127" s="77">
        <v>4408861.5599999996</v>
      </c>
      <c r="G127" s="77">
        <v>101.21450000000017</v>
      </c>
      <c r="H127" s="77">
        <v>16002.1921605553</v>
      </c>
      <c r="I127" s="78">
        <v>3.7000000000000002E-3</v>
      </c>
      <c r="J127" s="78">
        <v>6.7999999999999996E-3</v>
      </c>
      <c r="K127" s="78">
        <v>1.1999999999999999E-3</v>
      </c>
    </row>
    <row r="128" spans="2:11">
      <c r="B128" t="s">
        <v>2861</v>
      </c>
      <c r="C128" t="s">
        <v>2862</v>
      </c>
      <c r="D128" t="s">
        <v>106</v>
      </c>
      <c r="E128" t="s">
        <v>394</v>
      </c>
      <c r="F128" s="77">
        <v>487973.04</v>
      </c>
      <c r="G128" s="77">
        <v>100.09790000000001</v>
      </c>
      <c r="H128" s="77">
        <v>1751.5844454636899</v>
      </c>
      <c r="I128" s="78">
        <v>2.9999999999999997E-4</v>
      </c>
      <c r="J128" s="78">
        <v>6.9999999999999999E-4</v>
      </c>
      <c r="K128" s="78">
        <v>1E-4</v>
      </c>
    </row>
    <row r="129" spans="2:11">
      <c r="B129" t="s">
        <v>2863</v>
      </c>
      <c r="C129" t="s">
        <v>2864</v>
      </c>
      <c r="D129" t="s">
        <v>110</v>
      </c>
      <c r="E129" t="s">
        <v>2865</v>
      </c>
      <c r="F129" s="77">
        <v>6972524.7699999996</v>
      </c>
      <c r="G129" s="77">
        <v>97.56110000000011</v>
      </c>
      <c r="H129" s="77">
        <v>26503.7908741186</v>
      </c>
      <c r="I129" s="78">
        <v>1.6999999999999999E-3</v>
      </c>
      <c r="J129" s="78">
        <v>1.12E-2</v>
      </c>
      <c r="K129" s="78">
        <v>2E-3</v>
      </c>
    </row>
    <row r="130" spans="2:11">
      <c r="B130" t="s">
        <v>2866</v>
      </c>
      <c r="C130" t="s">
        <v>2867</v>
      </c>
      <c r="D130" t="s">
        <v>110</v>
      </c>
      <c r="E130" t="s">
        <v>302</v>
      </c>
      <c r="F130" s="77">
        <v>255808.95</v>
      </c>
      <c r="G130" s="77">
        <v>100</v>
      </c>
      <c r="H130" s="77">
        <v>996.68283098999996</v>
      </c>
      <c r="I130" s="78">
        <v>1E-4</v>
      </c>
      <c r="J130" s="78">
        <v>4.0000000000000002E-4</v>
      </c>
      <c r="K130" s="78">
        <v>1E-4</v>
      </c>
    </row>
    <row r="131" spans="2:11">
      <c r="B131" t="s">
        <v>2868</v>
      </c>
      <c r="C131" t="s">
        <v>2869</v>
      </c>
      <c r="D131" t="s">
        <v>110</v>
      </c>
      <c r="E131" t="s">
        <v>2870</v>
      </c>
      <c r="F131" s="77">
        <v>1155434.06</v>
      </c>
      <c r="G131" s="77">
        <v>102.91579999999999</v>
      </c>
      <c r="H131" s="77">
        <v>4633.0657326697501</v>
      </c>
      <c r="I131" s="78">
        <v>1E-3</v>
      </c>
      <c r="J131" s="78">
        <v>2E-3</v>
      </c>
      <c r="K131" s="78">
        <v>2.9999999999999997E-4</v>
      </c>
    </row>
    <row r="132" spans="2:11">
      <c r="B132" t="s">
        <v>2871</v>
      </c>
      <c r="C132" t="s">
        <v>2872</v>
      </c>
      <c r="D132" t="s">
        <v>113</v>
      </c>
      <c r="E132" t="s">
        <v>299</v>
      </c>
      <c r="F132" s="77">
        <v>3335305.66</v>
      </c>
      <c r="G132" s="77">
        <v>102.16899999999991</v>
      </c>
      <c r="H132" s="77">
        <v>15082.9335240896</v>
      </c>
      <c r="I132" s="78">
        <v>3.7000000000000002E-3</v>
      </c>
      <c r="J132" s="78">
        <v>6.4000000000000003E-3</v>
      </c>
      <c r="K132" s="78">
        <v>1.1000000000000001E-3</v>
      </c>
    </row>
    <row r="133" spans="2:11">
      <c r="B133" t="s">
        <v>2873</v>
      </c>
      <c r="C133" t="s">
        <v>2874</v>
      </c>
      <c r="D133" t="s">
        <v>106</v>
      </c>
      <c r="E133" t="s">
        <v>2875</v>
      </c>
      <c r="F133" s="77">
        <v>1652320</v>
      </c>
      <c r="G133" s="77">
        <v>87.2577</v>
      </c>
      <c r="H133" s="77">
        <v>5170.21027310304</v>
      </c>
      <c r="I133" s="78">
        <v>2.47E-2</v>
      </c>
      <c r="J133" s="78">
        <v>2.2000000000000001E-3</v>
      </c>
      <c r="K133" s="78">
        <v>4.0000000000000002E-4</v>
      </c>
    </row>
    <row r="134" spans="2:11">
      <c r="B134" t="s">
        <v>2876</v>
      </c>
      <c r="C134" t="s">
        <v>2877</v>
      </c>
      <c r="D134" t="s">
        <v>106</v>
      </c>
      <c r="E134" t="s">
        <v>2878</v>
      </c>
      <c r="F134" s="77">
        <v>525489.89</v>
      </c>
      <c r="G134" s="77">
        <v>102.13640000000018</v>
      </c>
      <c r="H134" s="77">
        <v>1924.6652112517199</v>
      </c>
      <c r="I134" s="78">
        <v>4.7999999999999996E-3</v>
      </c>
      <c r="J134" s="78">
        <v>8.0000000000000004E-4</v>
      </c>
      <c r="K134" s="78">
        <v>1E-4</v>
      </c>
    </row>
    <row r="135" spans="2:11">
      <c r="B135" t="s">
        <v>2879</v>
      </c>
      <c r="C135" t="s">
        <v>2880</v>
      </c>
      <c r="D135" t="s">
        <v>106</v>
      </c>
      <c r="E135" t="s">
        <v>2881</v>
      </c>
      <c r="F135" s="77">
        <v>351553.23</v>
      </c>
      <c r="G135" s="77">
        <v>102.22860000000038</v>
      </c>
      <c r="H135" s="77">
        <v>1288.7651717876399</v>
      </c>
      <c r="I135" s="78">
        <v>4.6899999999999997E-2</v>
      </c>
      <c r="J135" s="78">
        <v>5.0000000000000001E-4</v>
      </c>
      <c r="K135" s="78">
        <v>1E-4</v>
      </c>
    </row>
    <row r="136" spans="2:11">
      <c r="B136" t="s">
        <v>2882</v>
      </c>
      <c r="C136" t="s">
        <v>2883</v>
      </c>
      <c r="D136" t="s">
        <v>110</v>
      </c>
      <c r="E136" t="s">
        <v>2884</v>
      </c>
      <c r="F136" s="77">
        <v>8986845.4700000007</v>
      </c>
      <c r="G136" s="77">
        <v>101.3981999999999</v>
      </c>
      <c r="H136" s="77">
        <v>35504.120720845203</v>
      </c>
      <c r="I136" s="78">
        <v>1E-3</v>
      </c>
      <c r="J136" s="78">
        <v>1.4999999999999999E-2</v>
      </c>
      <c r="K136" s="78">
        <v>2.5999999999999999E-3</v>
      </c>
    </row>
    <row r="137" spans="2:11">
      <c r="B137" t="s">
        <v>2885</v>
      </c>
      <c r="C137" t="s">
        <v>2886</v>
      </c>
      <c r="D137" t="s">
        <v>110</v>
      </c>
      <c r="E137" t="s">
        <v>2887</v>
      </c>
      <c r="F137" s="77">
        <v>2538060.86</v>
      </c>
      <c r="G137" s="77">
        <v>103.12330000000011</v>
      </c>
      <c r="H137" s="77">
        <v>10197.6493858411</v>
      </c>
      <c r="I137" s="78">
        <v>2.0299999999999999E-2</v>
      </c>
      <c r="J137" s="78">
        <v>4.3E-3</v>
      </c>
      <c r="K137" s="78">
        <v>8.0000000000000004E-4</v>
      </c>
    </row>
    <row r="138" spans="2:11">
      <c r="B138" t="s">
        <v>2888</v>
      </c>
      <c r="C138" t="s">
        <v>2889</v>
      </c>
      <c r="D138" t="s">
        <v>110</v>
      </c>
      <c r="E138" t="s">
        <v>2890</v>
      </c>
      <c r="F138" s="77">
        <v>3679967.37</v>
      </c>
      <c r="G138" s="77">
        <v>110.43289999999988</v>
      </c>
      <c r="H138" s="77">
        <v>15833.7464745986</v>
      </c>
      <c r="I138" s="78">
        <v>2.0000000000000001E-4</v>
      </c>
      <c r="J138" s="78">
        <v>6.7000000000000002E-3</v>
      </c>
      <c r="K138" s="78">
        <v>1.1999999999999999E-3</v>
      </c>
    </row>
    <row r="139" spans="2:11">
      <c r="B139" t="s">
        <v>2891</v>
      </c>
      <c r="C139" t="s">
        <v>2892</v>
      </c>
      <c r="D139" t="s">
        <v>110</v>
      </c>
      <c r="E139" t="s">
        <v>2893</v>
      </c>
      <c r="F139" s="77">
        <v>7804196.3899999997</v>
      </c>
      <c r="G139" s="77">
        <v>93.817199999999886</v>
      </c>
      <c r="H139" s="77">
        <v>28526.723910401099</v>
      </c>
      <c r="I139" s="78">
        <v>2.5999999999999999E-3</v>
      </c>
      <c r="J139" s="78">
        <v>1.21E-2</v>
      </c>
      <c r="K139" s="78">
        <v>2.0999999999999999E-3</v>
      </c>
    </row>
    <row r="140" spans="2:11">
      <c r="B140" t="s">
        <v>2894</v>
      </c>
      <c r="C140" t="s">
        <v>2895</v>
      </c>
      <c r="D140" t="s">
        <v>110</v>
      </c>
      <c r="E140" t="s">
        <v>299</v>
      </c>
      <c r="F140" s="77">
        <v>1206827.8400000001</v>
      </c>
      <c r="G140" s="77">
        <v>101.33620000000002</v>
      </c>
      <c r="H140" s="77">
        <v>4764.8713238328401</v>
      </c>
      <c r="I140" s="78">
        <v>2.3999999999999998E-3</v>
      </c>
      <c r="J140" s="78">
        <v>2E-3</v>
      </c>
      <c r="K140" s="78">
        <v>4.0000000000000002E-4</v>
      </c>
    </row>
    <row r="141" spans="2:11">
      <c r="B141" t="s">
        <v>2896</v>
      </c>
      <c r="C141" t="s">
        <v>2897</v>
      </c>
      <c r="D141" t="s">
        <v>106</v>
      </c>
      <c r="E141" t="s">
        <v>2791</v>
      </c>
      <c r="F141" s="77">
        <v>1303169.3999999999</v>
      </c>
      <c r="G141" s="77">
        <v>105.39</v>
      </c>
      <c r="H141" s="77">
        <v>4925.04908714676</v>
      </c>
      <c r="I141" s="78">
        <v>4.0099999999999997E-2</v>
      </c>
      <c r="J141" s="78">
        <v>2.0999999999999999E-3</v>
      </c>
      <c r="K141" s="78">
        <v>4.0000000000000002E-4</v>
      </c>
    </row>
    <row r="142" spans="2:11">
      <c r="B142" t="s">
        <v>2898</v>
      </c>
      <c r="C142" t="s">
        <v>2899</v>
      </c>
      <c r="D142" t="s">
        <v>106</v>
      </c>
      <c r="E142" t="s">
        <v>2900</v>
      </c>
      <c r="F142" s="77">
        <v>1741825.8</v>
      </c>
      <c r="G142" s="77">
        <v>1E-4</v>
      </c>
      <c r="H142" s="77">
        <v>6.2461873187999997E-3</v>
      </c>
      <c r="I142" s="78">
        <v>0</v>
      </c>
      <c r="J142" s="78">
        <v>0</v>
      </c>
      <c r="K142" s="78">
        <v>0</v>
      </c>
    </row>
    <row r="143" spans="2:11">
      <c r="B143" t="s">
        <v>2901</v>
      </c>
      <c r="C143" t="s">
        <v>2902</v>
      </c>
      <c r="D143" t="s">
        <v>106</v>
      </c>
      <c r="E143" t="s">
        <v>2903</v>
      </c>
      <c r="F143" s="77">
        <v>3595847.42</v>
      </c>
      <c r="G143" s="77">
        <v>81.263799999999691</v>
      </c>
      <c r="H143" s="77">
        <v>10478.7304089185</v>
      </c>
      <c r="I143" s="78">
        <v>1.4E-3</v>
      </c>
      <c r="J143" s="78">
        <v>4.4000000000000003E-3</v>
      </c>
      <c r="K143" s="78">
        <v>8.0000000000000004E-4</v>
      </c>
    </row>
    <row r="144" spans="2:11">
      <c r="B144" t="s">
        <v>2904</v>
      </c>
      <c r="C144" t="s">
        <v>2905</v>
      </c>
      <c r="D144" t="s">
        <v>106</v>
      </c>
      <c r="E144" t="s">
        <v>2906</v>
      </c>
      <c r="F144" s="77">
        <v>7004413.4199999999</v>
      </c>
      <c r="G144" s="77">
        <v>70.557600000000022</v>
      </c>
      <c r="H144" s="77">
        <v>17722.535567582501</v>
      </c>
      <c r="I144" s="78">
        <v>1.8E-3</v>
      </c>
      <c r="J144" s="78">
        <v>7.4999999999999997E-3</v>
      </c>
      <c r="K144" s="78">
        <v>1.2999999999999999E-3</v>
      </c>
    </row>
    <row r="145" spans="2:11">
      <c r="B145" t="s">
        <v>2907</v>
      </c>
      <c r="C145" t="s">
        <v>2908</v>
      </c>
      <c r="D145" t="s">
        <v>110</v>
      </c>
      <c r="E145" t="s">
        <v>2909</v>
      </c>
      <c r="F145" s="77">
        <v>175716</v>
      </c>
      <c r="G145" s="77">
        <v>122.83319999999995</v>
      </c>
      <c r="H145" s="77">
        <v>840.94640145109395</v>
      </c>
      <c r="I145" s="78">
        <v>0</v>
      </c>
      <c r="J145" s="78">
        <v>4.0000000000000002E-4</v>
      </c>
      <c r="K145" s="78">
        <v>1E-4</v>
      </c>
    </row>
    <row r="146" spans="2:11">
      <c r="B146" t="s">
        <v>2910</v>
      </c>
      <c r="C146" t="s">
        <v>2911</v>
      </c>
      <c r="D146" t="s">
        <v>106</v>
      </c>
      <c r="E146" t="s">
        <v>2912</v>
      </c>
      <c r="F146" s="77">
        <v>806518</v>
      </c>
      <c r="G146" s="77">
        <v>102.10960000000007</v>
      </c>
      <c r="H146" s="77">
        <v>2953.18684116861</v>
      </c>
      <c r="I146" s="78">
        <v>0</v>
      </c>
      <c r="J146" s="78">
        <v>1.1999999999999999E-3</v>
      </c>
      <c r="K146" s="78">
        <v>2.0000000000000001E-4</v>
      </c>
    </row>
    <row r="147" spans="2:11">
      <c r="B147" t="s">
        <v>2913</v>
      </c>
      <c r="C147" t="s">
        <v>2914</v>
      </c>
      <c r="D147" t="s">
        <v>106</v>
      </c>
      <c r="E147" t="s">
        <v>581</v>
      </c>
      <c r="F147" s="77">
        <v>833581.15</v>
      </c>
      <c r="G147" s="77">
        <v>109.32469999999989</v>
      </c>
      <c r="H147" s="77">
        <v>3267.9579880976598</v>
      </c>
      <c r="I147" s="78">
        <v>1.6999999999999999E-3</v>
      </c>
      <c r="J147" s="78">
        <v>1.4E-3</v>
      </c>
      <c r="K147" s="78">
        <v>2.0000000000000001E-4</v>
      </c>
    </row>
    <row r="148" spans="2:11">
      <c r="B148" t="s">
        <v>2915</v>
      </c>
      <c r="C148" t="s">
        <v>2916</v>
      </c>
      <c r="D148" t="s">
        <v>110</v>
      </c>
      <c r="E148" t="s">
        <v>658</v>
      </c>
      <c r="F148" s="77">
        <v>224711.07</v>
      </c>
      <c r="G148" s="77">
        <v>101.27199999999995</v>
      </c>
      <c r="H148" s="77">
        <v>886.65587606027998</v>
      </c>
      <c r="I148" s="78">
        <v>0</v>
      </c>
      <c r="J148" s="78">
        <v>4.0000000000000002E-4</v>
      </c>
      <c r="K148" s="78">
        <v>1E-4</v>
      </c>
    </row>
    <row r="149" spans="2:11">
      <c r="B149" t="s">
        <v>2917</v>
      </c>
      <c r="C149" t="s">
        <v>2918</v>
      </c>
      <c r="D149" t="s">
        <v>106</v>
      </c>
      <c r="E149" t="s">
        <v>2919</v>
      </c>
      <c r="F149" s="77">
        <v>831630.87</v>
      </c>
      <c r="G149" s="77">
        <v>76.378300000000038</v>
      </c>
      <c r="H149" s="77">
        <v>2277.7752775214199</v>
      </c>
      <c r="I149" s="78">
        <v>1.12E-2</v>
      </c>
      <c r="J149" s="78">
        <v>1E-3</v>
      </c>
      <c r="K149" s="78">
        <v>2.0000000000000001E-4</v>
      </c>
    </row>
    <row r="150" spans="2:11">
      <c r="B150" t="s">
        <v>2920</v>
      </c>
      <c r="C150" t="s">
        <v>2921</v>
      </c>
      <c r="D150" t="s">
        <v>106</v>
      </c>
      <c r="E150" t="s">
        <v>299</v>
      </c>
      <c r="F150" s="77">
        <v>71978.289999999994</v>
      </c>
      <c r="G150" s="77">
        <v>314.83000119999934</v>
      </c>
      <c r="H150" s="77">
        <v>226.60925127073901</v>
      </c>
      <c r="I150" s="78">
        <v>5.0000000000000001E-4</v>
      </c>
      <c r="J150" s="78">
        <v>1E-4</v>
      </c>
      <c r="K150" s="78">
        <v>0</v>
      </c>
    </row>
    <row r="151" spans="2:11">
      <c r="B151" t="s">
        <v>2922</v>
      </c>
      <c r="C151" t="s">
        <v>2923</v>
      </c>
      <c r="D151" t="s">
        <v>110</v>
      </c>
      <c r="E151" t="s">
        <v>2924</v>
      </c>
      <c r="F151" s="77">
        <v>2085495.53</v>
      </c>
      <c r="G151" s="77">
        <v>100</v>
      </c>
      <c r="H151" s="77">
        <v>8125.5076839860003</v>
      </c>
      <c r="I151" s="78">
        <v>4.5999999999999999E-3</v>
      </c>
      <c r="J151" s="78">
        <v>3.3999999999999998E-3</v>
      </c>
      <c r="K151" s="78">
        <v>5.9999999999999995E-4</v>
      </c>
    </row>
    <row r="152" spans="2:11">
      <c r="B152" t="s">
        <v>2925</v>
      </c>
      <c r="C152" t="s">
        <v>2926</v>
      </c>
      <c r="D152" t="s">
        <v>110</v>
      </c>
      <c r="E152" t="s">
        <v>2927</v>
      </c>
      <c r="F152" s="77">
        <v>3845559</v>
      </c>
      <c r="G152" s="77">
        <v>86.131399999999985</v>
      </c>
      <c r="H152" s="77">
        <v>12905.125349194201</v>
      </c>
      <c r="I152" s="78">
        <v>2.2000000000000001E-3</v>
      </c>
      <c r="J152" s="78">
        <v>5.4999999999999997E-3</v>
      </c>
      <c r="K152" s="78">
        <v>1E-3</v>
      </c>
    </row>
    <row r="153" spans="2:11">
      <c r="B153" t="s">
        <v>2928</v>
      </c>
      <c r="C153" t="s">
        <v>2929</v>
      </c>
      <c r="D153" t="s">
        <v>106</v>
      </c>
      <c r="E153" t="s">
        <v>2927</v>
      </c>
      <c r="F153" s="77">
        <v>358739</v>
      </c>
      <c r="G153" s="77">
        <v>100.90920000000015</v>
      </c>
      <c r="H153" s="77">
        <v>1298.1343487869699</v>
      </c>
      <c r="I153" s="78">
        <v>1.5E-3</v>
      </c>
      <c r="J153" s="78">
        <v>5.0000000000000001E-4</v>
      </c>
      <c r="K153" s="78">
        <v>1E-4</v>
      </c>
    </row>
    <row r="154" spans="2:11">
      <c r="B154" t="s">
        <v>2930</v>
      </c>
      <c r="C154" t="s">
        <v>2931</v>
      </c>
      <c r="D154" t="s">
        <v>106</v>
      </c>
      <c r="E154" t="s">
        <v>2932</v>
      </c>
      <c r="F154" s="77">
        <v>3438035.16</v>
      </c>
      <c r="G154" s="77">
        <v>100.60910000000014</v>
      </c>
      <c r="H154" s="77">
        <v>12403.888768524201</v>
      </c>
      <c r="I154" s="78">
        <v>4.5999999999999999E-3</v>
      </c>
      <c r="J154" s="78">
        <v>5.1999999999999998E-3</v>
      </c>
      <c r="K154" s="78">
        <v>8.9999999999999998E-4</v>
      </c>
    </row>
    <row r="155" spans="2:11">
      <c r="B155" t="s">
        <v>2933</v>
      </c>
      <c r="C155" t="s">
        <v>2934</v>
      </c>
      <c r="D155" t="s">
        <v>106</v>
      </c>
      <c r="E155" t="s">
        <v>293</v>
      </c>
      <c r="F155" s="77">
        <v>47024.35</v>
      </c>
      <c r="G155" s="77">
        <v>100</v>
      </c>
      <c r="H155" s="77">
        <v>168.6293191</v>
      </c>
      <c r="I155" s="78">
        <v>5.0000000000000001E-4</v>
      </c>
      <c r="J155" s="78">
        <v>1E-4</v>
      </c>
      <c r="K155" s="78">
        <v>0</v>
      </c>
    </row>
    <row r="156" spans="2:11">
      <c r="B156" t="s">
        <v>2935</v>
      </c>
      <c r="C156" t="s">
        <v>2936</v>
      </c>
      <c r="D156" t="s">
        <v>110</v>
      </c>
      <c r="E156" t="s">
        <v>717</v>
      </c>
      <c r="F156" s="77">
        <v>6426657</v>
      </c>
      <c r="G156" s="77">
        <v>113.59739999999995</v>
      </c>
      <c r="H156" s="77">
        <v>28444.2675517963</v>
      </c>
      <c r="I156" s="78">
        <v>0</v>
      </c>
      <c r="J156" s="78">
        <v>1.2E-2</v>
      </c>
      <c r="K156" s="78">
        <v>2.0999999999999999E-3</v>
      </c>
    </row>
    <row r="157" spans="2:11">
      <c r="B157" t="s">
        <v>2937</v>
      </c>
      <c r="C157" t="s">
        <v>2938</v>
      </c>
      <c r="D157" t="s">
        <v>106</v>
      </c>
      <c r="E157" t="s">
        <v>2939</v>
      </c>
      <c r="F157" s="77">
        <v>574454.48</v>
      </c>
      <c r="G157" s="77">
        <v>103.96210000000005</v>
      </c>
      <c r="H157" s="77">
        <v>2141.6127782541598</v>
      </c>
      <c r="I157" s="78">
        <v>0</v>
      </c>
      <c r="J157" s="78">
        <v>8.9999999999999998E-4</v>
      </c>
      <c r="K157" s="78">
        <v>2.0000000000000001E-4</v>
      </c>
    </row>
    <row r="158" spans="2:11">
      <c r="B158" t="s">
        <v>2940</v>
      </c>
      <c r="C158" t="s">
        <v>2941</v>
      </c>
      <c r="D158" t="s">
        <v>110</v>
      </c>
      <c r="E158" t="s">
        <v>2942</v>
      </c>
      <c r="F158" s="77">
        <v>3324875.21</v>
      </c>
      <c r="G158" s="77">
        <v>130.14969999999983</v>
      </c>
      <c r="H158" s="77">
        <v>16860.085136215999</v>
      </c>
      <c r="I158" s="78">
        <v>2.9999999999999997E-4</v>
      </c>
      <c r="J158" s="78">
        <v>7.1000000000000004E-3</v>
      </c>
      <c r="K158" s="78">
        <v>1.1999999999999999E-3</v>
      </c>
    </row>
    <row r="159" spans="2:11">
      <c r="B159" t="s">
        <v>2943</v>
      </c>
      <c r="C159" t="s">
        <v>2944</v>
      </c>
      <c r="D159" t="s">
        <v>110</v>
      </c>
      <c r="E159" t="s">
        <v>2945</v>
      </c>
      <c r="F159" s="77">
        <v>2405707.9300000002</v>
      </c>
      <c r="G159" s="77">
        <v>145.35929999999968</v>
      </c>
      <c r="H159" s="77">
        <v>13624.700510873699</v>
      </c>
      <c r="I159" s="78">
        <v>0</v>
      </c>
      <c r="J159" s="78">
        <v>5.7999999999999996E-3</v>
      </c>
      <c r="K159" s="78">
        <v>1E-3</v>
      </c>
    </row>
    <row r="160" spans="2:11">
      <c r="B160" t="s">
        <v>2946</v>
      </c>
      <c r="C160" t="s">
        <v>2947</v>
      </c>
      <c r="D160" t="s">
        <v>106</v>
      </c>
      <c r="E160" t="s">
        <v>2948</v>
      </c>
      <c r="F160" s="77">
        <v>4205627.2699999996</v>
      </c>
      <c r="G160" s="77">
        <v>94.392199999999718</v>
      </c>
      <c r="H160" s="77">
        <v>14235.645796775199</v>
      </c>
      <c r="I160" s="78">
        <v>1.1000000000000001E-3</v>
      </c>
      <c r="J160" s="78">
        <v>6.0000000000000001E-3</v>
      </c>
      <c r="K160" s="78">
        <v>1E-3</v>
      </c>
    </row>
    <row r="161" spans="2:11">
      <c r="B161" t="s">
        <v>2949</v>
      </c>
      <c r="C161" t="s">
        <v>2950</v>
      </c>
      <c r="D161" t="s">
        <v>106</v>
      </c>
      <c r="E161" t="s">
        <v>2951</v>
      </c>
      <c r="F161" s="77">
        <v>6107918.6900000004</v>
      </c>
      <c r="G161" s="77">
        <v>31.037799999999979</v>
      </c>
      <c r="H161" s="77">
        <v>6798.2082235730404</v>
      </c>
      <c r="I161" s="78">
        <v>2.3999999999999998E-3</v>
      </c>
      <c r="J161" s="78">
        <v>2.8999999999999998E-3</v>
      </c>
      <c r="K161" s="78">
        <v>5.0000000000000001E-4</v>
      </c>
    </row>
    <row r="162" spans="2:11">
      <c r="B162" t="s">
        <v>2952</v>
      </c>
      <c r="C162" t="s">
        <v>2953</v>
      </c>
      <c r="D162" t="s">
        <v>106</v>
      </c>
      <c r="E162" t="s">
        <v>2954</v>
      </c>
      <c r="F162" s="77">
        <v>4877910.28</v>
      </c>
      <c r="G162" s="77">
        <v>107.3684999999998</v>
      </c>
      <c r="H162" s="77">
        <v>18781.098008948698</v>
      </c>
      <c r="I162" s="78">
        <v>1.9E-3</v>
      </c>
      <c r="J162" s="78">
        <v>7.9000000000000008E-3</v>
      </c>
      <c r="K162" s="78">
        <v>1.4E-3</v>
      </c>
    </row>
    <row r="163" spans="2:11">
      <c r="B163" t="s">
        <v>2955</v>
      </c>
      <c r="C163" t="s">
        <v>2956</v>
      </c>
      <c r="D163" t="s">
        <v>106</v>
      </c>
      <c r="E163" t="s">
        <v>565</v>
      </c>
      <c r="F163" s="77">
        <v>1031070.6</v>
      </c>
      <c r="G163" s="77">
        <v>79.15319999999997</v>
      </c>
      <c r="H163" s="77">
        <v>2926.6255917348899</v>
      </c>
      <c r="I163" s="78">
        <v>2.7400000000000001E-2</v>
      </c>
      <c r="J163" s="78">
        <v>1.1999999999999999E-3</v>
      </c>
      <c r="K163" s="78">
        <v>2.0000000000000001E-4</v>
      </c>
    </row>
    <row r="164" spans="2:11">
      <c r="B164" t="s">
        <v>2957</v>
      </c>
      <c r="C164" t="s">
        <v>2958</v>
      </c>
      <c r="D164" t="s">
        <v>106</v>
      </c>
      <c r="E164" t="s">
        <v>2959</v>
      </c>
      <c r="F164" s="77">
        <v>7030246.5099999998</v>
      </c>
      <c r="G164" s="77">
        <v>122.74180000000004</v>
      </c>
      <c r="H164" s="77">
        <v>30943.777283368901</v>
      </c>
      <c r="I164" s="78">
        <v>1E-3</v>
      </c>
      <c r="J164" s="78">
        <v>1.3100000000000001E-2</v>
      </c>
      <c r="K164" s="78">
        <v>2.3E-3</v>
      </c>
    </row>
    <row r="165" spans="2:11">
      <c r="B165" t="s">
        <v>2960</v>
      </c>
      <c r="C165" t="s">
        <v>2961</v>
      </c>
      <c r="D165" t="s">
        <v>106</v>
      </c>
      <c r="E165" t="s">
        <v>2962</v>
      </c>
      <c r="F165" s="77">
        <v>945312.95</v>
      </c>
      <c r="G165" s="77">
        <v>77.467900000000085</v>
      </c>
      <c r="H165" s="77">
        <v>2626.0783295838801</v>
      </c>
      <c r="I165" s="78">
        <v>4.7300000000000002E-2</v>
      </c>
      <c r="J165" s="78">
        <v>1.1000000000000001E-3</v>
      </c>
      <c r="K165" s="78">
        <v>2.0000000000000001E-4</v>
      </c>
    </row>
    <row r="166" spans="2:11">
      <c r="B166" t="s">
        <v>2963</v>
      </c>
      <c r="C166" t="s">
        <v>2964</v>
      </c>
      <c r="D166" t="s">
        <v>110</v>
      </c>
      <c r="E166" t="s">
        <v>2965</v>
      </c>
      <c r="F166" s="77">
        <v>5427253.0700000003</v>
      </c>
      <c r="G166" s="77">
        <v>43.691700000000012</v>
      </c>
      <c r="H166" s="77">
        <v>9238.8998206898195</v>
      </c>
      <c r="I166" s="78">
        <v>6.0299999999999999E-2</v>
      </c>
      <c r="J166" s="78">
        <v>3.8999999999999998E-3</v>
      </c>
      <c r="K166" s="78">
        <v>6.9999999999999999E-4</v>
      </c>
    </row>
    <row r="167" spans="2:11">
      <c r="B167" t="s">
        <v>2966</v>
      </c>
      <c r="C167" t="s">
        <v>2967</v>
      </c>
      <c r="D167" t="s">
        <v>106</v>
      </c>
      <c r="E167" t="s">
        <v>2968</v>
      </c>
      <c r="F167" s="77">
        <v>930892.58</v>
      </c>
      <c r="G167" s="77">
        <v>111.63569999999997</v>
      </c>
      <c r="H167" s="77">
        <v>3726.6014942807801</v>
      </c>
      <c r="I167" s="78">
        <v>1E-4</v>
      </c>
      <c r="J167" s="78">
        <v>1.6000000000000001E-3</v>
      </c>
      <c r="K167" s="78">
        <v>2.9999999999999997E-4</v>
      </c>
    </row>
    <row r="168" spans="2:11">
      <c r="B168" t="s">
        <v>2969</v>
      </c>
      <c r="C168" t="s">
        <v>2970</v>
      </c>
      <c r="D168" t="s">
        <v>106</v>
      </c>
      <c r="E168" t="s">
        <v>2971</v>
      </c>
      <c r="F168" s="77">
        <v>5226785.16</v>
      </c>
      <c r="G168" s="77">
        <v>96.053700000000063</v>
      </c>
      <c r="H168" s="77">
        <v>18003.586646510099</v>
      </c>
      <c r="I168" s="78">
        <v>1.2999999999999999E-3</v>
      </c>
      <c r="J168" s="78">
        <v>7.6E-3</v>
      </c>
      <c r="K168" s="78">
        <v>1.2999999999999999E-3</v>
      </c>
    </row>
    <row r="169" spans="2:11">
      <c r="B169" t="s">
        <v>2972</v>
      </c>
      <c r="C169" t="s">
        <v>2973</v>
      </c>
      <c r="D169" t="s">
        <v>106</v>
      </c>
      <c r="E169" t="s">
        <v>2974</v>
      </c>
      <c r="F169" s="77">
        <v>1720245.09</v>
      </c>
      <c r="G169" s="77">
        <v>35.192900000000073</v>
      </c>
      <c r="H169" s="77">
        <v>2170.9792255231</v>
      </c>
      <c r="I169" s="78">
        <v>1.29E-2</v>
      </c>
      <c r="J169" s="78">
        <v>8.9999999999999998E-4</v>
      </c>
      <c r="K169" s="78">
        <v>2.0000000000000001E-4</v>
      </c>
    </row>
    <row r="170" spans="2:11">
      <c r="B170" t="s">
        <v>2975</v>
      </c>
      <c r="C170" t="s">
        <v>2976</v>
      </c>
      <c r="D170" t="s">
        <v>110</v>
      </c>
      <c r="E170" t="s">
        <v>2870</v>
      </c>
      <c r="F170" s="77">
        <v>711560.6</v>
      </c>
      <c r="G170" s="77">
        <v>104.28720000000015</v>
      </c>
      <c r="H170" s="77">
        <v>2891.23998838952</v>
      </c>
      <c r="I170" s="78">
        <v>0</v>
      </c>
      <c r="J170" s="78">
        <v>1.1999999999999999E-3</v>
      </c>
      <c r="K170" s="78">
        <v>2.0000000000000001E-4</v>
      </c>
    </row>
    <row r="171" spans="2:11">
      <c r="B171" t="s">
        <v>2977</v>
      </c>
      <c r="C171" t="s">
        <v>2978</v>
      </c>
      <c r="D171" t="s">
        <v>110</v>
      </c>
      <c r="E171" t="s">
        <v>2979</v>
      </c>
      <c r="F171" s="77">
        <v>4649046.05</v>
      </c>
      <c r="G171" s="77">
        <v>56.315499999999822</v>
      </c>
      <c r="H171" s="77">
        <v>10200.771852914701</v>
      </c>
      <c r="I171" s="78">
        <v>5.1700000000000003E-2</v>
      </c>
      <c r="J171" s="78">
        <v>4.3E-3</v>
      </c>
      <c r="K171" s="78">
        <v>8.0000000000000004E-4</v>
      </c>
    </row>
    <row r="172" spans="2:11">
      <c r="B172" t="s">
        <v>2980</v>
      </c>
      <c r="C172" t="s">
        <v>2981</v>
      </c>
      <c r="D172" t="s">
        <v>106</v>
      </c>
      <c r="E172" t="s">
        <v>2982</v>
      </c>
      <c r="F172" s="77">
        <v>597756.03</v>
      </c>
      <c r="G172" s="77">
        <v>117.87980000000015</v>
      </c>
      <c r="H172" s="77">
        <v>2526.8161349698598</v>
      </c>
      <c r="I172" s="78">
        <v>0</v>
      </c>
      <c r="J172" s="78">
        <v>1.1000000000000001E-3</v>
      </c>
      <c r="K172" s="78">
        <v>2.0000000000000001E-4</v>
      </c>
    </row>
    <row r="173" spans="2:11">
      <c r="B173" t="s">
        <v>2983</v>
      </c>
      <c r="C173" t="s">
        <v>2984</v>
      </c>
      <c r="D173" t="s">
        <v>110</v>
      </c>
      <c r="E173" t="s">
        <v>2985</v>
      </c>
      <c r="F173" s="77">
        <v>3579138.09</v>
      </c>
      <c r="G173" s="77">
        <v>140.86159999999973</v>
      </c>
      <c r="H173" s="77">
        <v>19643.203402672199</v>
      </c>
      <c r="I173" s="78">
        <v>0</v>
      </c>
      <c r="J173" s="78">
        <v>8.3000000000000001E-3</v>
      </c>
      <c r="K173" s="78">
        <v>1.4E-3</v>
      </c>
    </row>
    <row r="174" spans="2:11">
      <c r="B174" t="s">
        <v>2986</v>
      </c>
      <c r="C174" t="s">
        <v>2987</v>
      </c>
      <c r="D174" t="s">
        <v>106</v>
      </c>
      <c r="E174" t="s">
        <v>2988</v>
      </c>
      <c r="F174" s="77">
        <v>813319.38</v>
      </c>
      <c r="G174" s="77">
        <v>171.3248999999999</v>
      </c>
      <c r="H174" s="77">
        <v>4996.7991514737096</v>
      </c>
      <c r="I174" s="78">
        <v>4.8999999999999998E-3</v>
      </c>
      <c r="J174" s="78">
        <v>2.0999999999999999E-3</v>
      </c>
      <c r="K174" s="78">
        <v>4.0000000000000002E-4</v>
      </c>
    </row>
    <row r="175" spans="2:11">
      <c r="B175" t="s">
        <v>2989</v>
      </c>
      <c r="C175" t="s">
        <v>2990</v>
      </c>
      <c r="D175" t="s">
        <v>106</v>
      </c>
      <c r="E175" t="s">
        <v>2991</v>
      </c>
      <c r="F175" s="77">
        <v>4186148.62</v>
      </c>
      <c r="G175" s="77">
        <v>106.69629999999972</v>
      </c>
      <c r="H175" s="77">
        <v>16016.7459644872</v>
      </c>
      <c r="I175" s="78">
        <v>5.5800000000000002E-2</v>
      </c>
      <c r="J175" s="78">
        <v>6.7999999999999996E-3</v>
      </c>
      <c r="K175" s="78">
        <v>1.1999999999999999E-3</v>
      </c>
    </row>
    <row r="176" spans="2:11">
      <c r="B176" t="s">
        <v>2992</v>
      </c>
      <c r="C176" t="s">
        <v>2993</v>
      </c>
      <c r="D176" t="s">
        <v>106</v>
      </c>
      <c r="E176" t="s">
        <v>2994</v>
      </c>
      <c r="F176" s="77">
        <v>6029681.7699999996</v>
      </c>
      <c r="G176" s="77">
        <v>59.482399999999956</v>
      </c>
      <c r="H176" s="77">
        <v>12861.5455529623</v>
      </c>
      <c r="I176" s="78">
        <v>6.3500000000000001E-2</v>
      </c>
      <c r="J176" s="78">
        <v>5.4000000000000003E-3</v>
      </c>
      <c r="K176" s="78">
        <v>8.9999999999999998E-4</v>
      </c>
    </row>
    <row r="177" spans="2:11">
      <c r="B177" t="s">
        <v>2995</v>
      </c>
      <c r="C177" t="s">
        <v>2996</v>
      </c>
      <c r="D177" t="s">
        <v>106</v>
      </c>
      <c r="E177" t="s">
        <v>2997</v>
      </c>
      <c r="F177" s="77">
        <v>4176846.8229999999</v>
      </c>
      <c r="G177" s="77">
        <v>96.047299999999851</v>
      </c>
      <c r="H177" s="77">
        <v>14386.1304746774</v>
      </c>
      <c r="I177" s="78">
        <v>0</v>
      </c>
      <c r="J177" s="78">
        <v>6.1000000000000004E-3</v>
      </c>
      <c r="K177" s="78">
        <v>1.1000000000000001E-3</v>
      </c>
    </row>
    <row r="178" spans="2:11">
      <c r="B178" t="s">
        <v>2998</v>
      </c>
      <c r="C178" t="s">
        <v>2999</v>
      </c>
      <c r="D178" t="s">
        <v>106</v>
      </c>
      <c r="E178" t="s">
        <v>3000</v>
      </c>
      <c r="F178" s="77">
        <v>3419102.6</v>
      </c>
      <c r="G178" s="77">
        <v>110.77820000000037</v>
      </c>
      <c r="H178" s="77">
        <v>13582.4064547295</v>
      </c>
      <c r="I178" s="78">
        <v>0</v>
      </c>
      <c r="J178" s="78">
        <v>5.7000000000000002E-3</v>
      </c>
      <c r="K178" s="78">
        <v>1E-3</v>
      </c>
    </row>
    <row r="179" spans="2:11">
      <c r="B179" t="s">
        <v>3001</v>
      </c>
      <c r="C179" t="s">
        <v>3002</v>
      </c>
      <c r="D179" t="s">
        <v>106</v>
      </c>
      <c r="E179" t="s">
        <v>2696</v>
      </c>
      <c r="F179" s="77">
        <v>1571805.63</v>
      </c>
      <c r="G179" s="77">
        <v>100.60540000000007</v>
      </c>
      <c r="H179" s="77">
        <v>5670.6183298445003</v>
      </c>
      <c r="I179" s="78">
        <v>0</v>
      </c>
      <c r="J179" s="78">
        <v>2.3999999999999998E-3</v>
      </c>
      <c r="K179" s="78">
        <v>4.0000000000000002E-4</v>
      </c>
    </row>
    <row r="180" spans="2:11">
      <c r="B180" t="s">
        <v>3003</v>
      </c>
      <c r="C180" t="s">
        <v>3004</v>
      </c>
      <c r="D180" t="s">
        <v>106</v>
      </c>
      <c r="E180" t="s">
        <v>3005</v>
      </c>
      <c r="F180" s="77">
        <v>3528358.32</v>
      </c>
      <c r="G180" s="77">
        <v>178.00780000000023</v>
      </c>
      <c r="H180" s="77">
        <v>22522.780335274601</v>
      </c>
      <c r="I180" s="78">
        <v>3.5299999999999998E-2</v>
      </c>
      <c r="J180" s="78">
        <v>9.4999999999999998E-3</v>
      </c>
      <c r="K180" s="78">
        <v>1.6999999999999999E-3</v>
      </c>
    </row>
    <row r="181" spans="2:11">
      <c r="B181" t="s">
        <v>3006</v>
      </c>
      <c r="C181" t="s">
        <v>3007</v>
      </c>
      <c r="D181" t="s">
        <v>106</v>
      </c>
      <c r="E181" t="s">
        <v>3008</v>
      </c>
      <c r="F181" s="77">
        <v>615855.44999999995</v>
      </c>
      <c r="G181" s="77">
        <v>102.06350000000002</v>
      </c>
      <c r="H181" s="77">
        <v>2254.02916717775</v>
      </c>
      <c r="I181" s="78">
        <v>2.0999999999999999E-3</v>
      </c>
      <c r="J181" s="78">
        <v>1E-3</v>
      </c>
      <c r="K181" s="78">
        <v>2.0000000000000001E-4</v>
      </c>
    </row>
    <row r="182" spans="2:11">
      <c r="B182" t="s">
        <v>3009</v>
      </c>
      <c r="C182" t="s">
        <v>3010</v>
      </c>
      <c r="D182" t="s">
        <v>113</v>
      </c>
      <c r="E182" t="s">
        <v>2945</v>
      </c>
      <c r="F182" s="77">
        <v>4481819.17</v>
      </c>
      <c r="G182" s="77">
        <v>108.46039999999985</v>
      </c>
      <c r="H182" s="77">
        <v>21515.753769633498</v>
      </c>
      <c r="I182" s="78">
        <v>1.9E-3</v>
      </c>
      <c r="J182" s="78">
        <v>9.1000000000000004E-3</v>
      </c>
      <c r="K182" s="78">
        <v>1.6000000000000001E-3</v>
      </c>
    </row>
    <row r="183" spans="2:11">
      <c r="B183" t="s">
        <v>3011</v>
      </c>
      <c r="C183" t="s">
        <v>3012</v>
      </c>
      <c r="D183" t="s">
        <v>106</v>
      </c>
      <c r="E183" t="s">
        <v>3013</v>
      </c>
      <c r="F183" s="77">
        <v>181585.89</v>
      </c>
      <c r="G183" s="77">
        <v>117.54140000000007</v>
      </c>
      <c r="H183" s="77">
        <v>765.39080994813798</v>
      </c>
      <c r="I183" s="78">
        <v>6.9999999999999999E-4</v>
      </c>
      <c r="J183" s="78">
        <v>2.9999999999999997E-4</v>
      </c>
      <c r="K183" s="78">
        <v>1E-4</v>
      </c>
    </row>
    <row r="184" spans="2:11">
      <c r="B184" t="s">
        <v>3014</v>
      </c>
      <c r="C184" t="s">
        <v>3015</v>
      </c>
      <c r="D184" t="s">
        <v>106</v>
      </c>
      <c r="E184" t="s">
        <v>3016</v>
      </c>
      <c r="F184" s="77">
        <v>1655674.6</v>
      </c>
      <c r="G184" s="77">
        <v>101.94530000000006</v>
      </c>
      <c r="H184" s="77">
        <v>6052.7464226457696</v>
      </c>
      <c r="I184" s="78">
        <v>1.66E-2</v>
      </c>
      <c r="J184" s="78">
        <v>2.5999999999999999E-3</v>
      </c>
      <c r="K184" s="78">
        <v>4.0000000000000002E-4</v>
      </c>
    </row>
    <row r="185" spans="2:11">
      <c r="B185" t="s">
        <v>3017</v>
      </c>
      <c r="C185" t="s">
        <v>3018</v>
      </c>
      <c r="D185" t="s">
        <v>106</v>
      </c>
      <c r="E185" t="s">
        <v>3019</v>
      </c>
      <c r="F185" s="77">
        <v>3240501</v>
      </c>
      <c r="G185" s="77">
        <v>107.44890000000039</v>
      </c>
      <c r="H185" s="77">
        <v>12486.031286854601</v>
      </c>
      <c r="I185" s="78">
        <v>0</v>
      </c>
      <c r="J185" s="78">
        <v>5.3E-3</v>
      </c>
      <c r="K185" s="78">
        <v>8.9999999999999998E-4</v>
      </c>
    </row>
    <row r="186" spans="2:11">
      <c r="B186" t="s">
        <v>3020</v>
      </c>
      <c r="C186" t="s">
        <v>3021</v>
      </c>
      <c r="D186" t="s">
        <v>106</v>
      </c>
      <c r="E186" t="s">
        <v>3022</v>
      </c>
      <c r="F186" s="77">
        <v>8285607.2699999996</v>
      </c>
      <c r="G186" s="77">
        <v>83.055299999999889</v>
      </c>
      <c r="H186" s="77">
        <v>24677.546606064199</v>
      </c>
      <c r="I186" s="78">
        <v>2.46E-2</v>
      </c>
      <c r="J186" s="78">
        <v>1.04E-2</v>
      </c>
      <c r="K186" s="78">
        <v>1.8E-3</v>
      </c>
    </row>
    <row r="187" spans="2:11">
      <c r="B187" t="s">
        <v>3023</v>
      </c>
      <c r="C187" t="s">
        <v>3024</v>
      </c>
      <c r="D187" t="s">
        <v>113</v>
      </c>
      <c r="E187" t="s">
        <v>3025</v>
      </c>
      <c r="F187" s="77">
        <v>5538006.8600000003</v>
      </c>
      <c r="G187" s="77">
        <v>92.826999999999984</v>
      </c>
      <c r="H187" s="77">
        <v>22754.056822353501</v>
      </c>
      <c r="I187" s="78">
        <v>5.5399999999999998E-2</v>
      </c>
      <c r="J187" s="78">
        <v>9.5999999999999992E-3</v>
      </c>
      <c r="K187" s="78">
        <v>1.6999999999999999E-3</v>
      </c>
    </row>
    <row r="188" spans="2:11">
      <c r="B188" t="s">
        <v>3026</v>
      </c>
      <c r="C188" t="s">
        <v>3027</v>
      </c>
      <c r="D188" t="s">
        <v>106</v>
      </c>
      <c r="E188" t="s">
        <v>3028</v>
      </c>
      <c r="F188" s="77">
        <v>3614093.32</v>
      </c>
      <c r="G188" s="77">
        <v>123.22640000000033</v>
      </c>
      <c r="H188" s="77">
        <v>15970.3122878831</v>
      </c>
      <c r="I188" s="78">
        <v>3.61E-2</v>
      </c>
      <c r="J188" s="78">
        <v>6.7999999999999996E-3</v>
      </c>
      <c r="K188" s="78">
        <v>1.1999999999999999E-3</v>
      </c>
    </row>
    <row r="189" spans="2:11">
      <c r="B189" t="s">
        <v>3029</v>
      </c>
      <c r="C189" t="s">
        <v>3030</v>
      </c>
      <c r="D189" t="s">
        <v>106</v>
      </c>
      <c r="E189" t="s">
        <v>368</v>
      </c>
      <c r="F189" s="77">
        <v>4095694.9</v>
      </c>
      <c r="G189" s="77">
        <v>146.42520000000019</v>
      </c>
      <c r="H189" s="77">
        <v>21505.7062030913</v>
      </c>
      <c r="I189" s="78">
        <v>5.4600000000000003E-2</v>
      </c>
      <c r="J189" s="78">
        <v>9.1000000000000004E-3</v>
      </c>
      <c r="K189" s="78">
        <v>1.6000000000000001E-3</v>
      </c>
    </row>
    <row r="190" spans="2:11">
      <c r="B190" t="s">
        <v>3031</v>
      </c>
      <c r="C190" t="s">
        <v>3032</v>
      </c>
      <c r="D190" t="s">
        <v>106</v>
      </c>
      <c r="E190" t="s">
        <v>3033</v>
      </c>
      <c r="F190" s="77">
        <v>4665114.96</v>
      </c>
      <c r="G190" s="77">
        <v>86.324900000000156</v>
      </c>
      <c r="H190" s="77">
        <v>14441.380785240701</v>
      </c>
      <c r="I190" s="78">
        <v>5.9999999999999995E-4</v>
      </c>
      <c r="J190" s="78">
        <v>6.1000000000000004E-3</v>
      </c>
      <c r="K190" s="78">
        <v>1.1000000000000001E-3</v>
      </c>
    </row>
    <row r="191" spans="2:11">
      <c r="B191" t="s">
        <v>3034</v>
      </c>
      <c r="C191" t="s">
        <v>3035</v>
      </c>
      <c r="D191" t="s">
        <v>110</v>
      </c>
      <c r="E191" t="s">
        <v>293</v>
      </c>
      <c r="F191" s="77">
        <v>4626528.3600000003</v>
      </c>
      <c r="G191" s="77">
        <v>100.12929999999984</v>
      </c>
      <c r="H191" s="77">
        <v>18049.187258808499</v>
      </c>
      <c r="I191" s="78">
        <v>8.0000000000000004E-4</v>
      </c>
      <c r="J191" s="78">
        <v>7.6E-3</v>
      </c>
      <c r="K191" s="78">
        <v>1.2999999999999999E-3</v>
      </c>
    </row>
    <row r="192" spans="2:11">
      <c r="B192" t="s">
        <v>3036</v>
      </c>
      <c r="C192" t="s">
        <v>3037</v>
      </c>
      <c r="D192" t="s">
        <v>110</v>
      </c>
      <c r="E192" t="s">
        <v>3038</v>
      </c>
      <c r="F192" s="77">
        <v>3963610.47</v>
      </c>
      <c r="G192" s="77">
        <v>76.059799999999726</v>
      </c>
      <c r="H192" s="77">
        <v>11745.929451472301</v>
      </c>
      <c r="I192" s="78">
        <v>4.3999999999999997E-2</v>
      </c>
      <c r="J192" s="78">
        <v>5.0000000000000001E-3</v>
      </c>
      <c r="K192" s="78">
        <v>8.9999999999999998E-4</v>
      </c>
    </row>
    <row r="193" spans="2:11">
      <c r="B193" t="s">
        <v>3039</v>
      </c>
      <c r="C193" t="s">
        <v>3040</v>
      </c>
      <c r="D193" t="s">
        <v>110</v>
      </c>
      <c r="E193" t="s">
        <v>3041</v>
      </c>
      <c r="F193" s="77">
        <v>1042627.18</v>
      </c>
      <c r="G193" s="77">
        <v>103.15149999999988</v>
      </c>
      <c r="H193" s="77">
        <v>4190.3068995658296</v>
      </c>
      <c r="I193" s="78">
        <v>2.0899999999999998E-2</v>
      </c>
      <c r="J193" s="78">
        <v>1.8E-3</v>
      </c>
      <c r="K193" s="78">
        <v>2.9999999999999997E-4</v>
      </c>
    </row>
    <row r="194" spans="2:11">
      <c r="B194" t="s">
        <v>3042</v>
      </c>
      <c r="C194" t="s">
        <v>3043</v>
      </c>
      <c r="D194" t="s">
        <v>106</v>
      </c>
      <c r="E194" t="s">
        <v>3044</v>
      </c>
      <c r="F194" s="77">
        <v>462841</v>
      </c>
      <c r="G194" s="77">
        <v>122.30200000000001</v>
      </c>
      <c r="H194" s="77">
        <v>2029.90478615452</v>
      </c>
      <c r="I194" s="78">
        <v>1.1999999999999999E-3</v>
      </c>
      <c r="J194" s="78">
        <v>8.9999999999999998E-4</v>
      </c>
      <c r="K194" s="78">
        <v>1E-4</v>
      </c>
    </row>
    <row r="195" spans="2:11">
      <c r="B195" t="s">
        <v>3045</v>
      </c>
      <c r="C195" t="s">
        <v>3046</v>
      </c>
      <c r="D195" t="s">
        <v>102</v>
      </c>
      <c r="E195" t="s">
        <v>3047</v>
      </c>
      <c r="F195" s="77">
        <v>10039275.48</v>
      </c>
      <c r="G195" s="77">
        <v>100.21814099999973</v>
      </c>
      <c r="H195" s="77">
        <v>10061.1752559248</v>
      </c>
      <c r="I195" s="78">
        <v>0</v>
      </c>
      <c r="J195" s="78">
        <v>4.3E-3</v>
      </c>
      <c r="K195" s="78">
        <v>6.9999999999999999E-4</v>
      </c>
    </row>
    <row r="196" spans="2:11">
      <c r="B196" t="s">
        <v>3048</v>
      </c>
      <c r="C196" t="s">
        <v>3049</v>
      </c>
      <c r="D196" t="s">
        <v>102</v>
      </c>
      <c r="E196" t="s">
        <v>3050</v>
      </c>
      <c r="F196" s="77">
        <v>19842336.539999999</v>
      </c>
      <c r="G196" s="77">
        <v>7.2278949999999957</v>
      </c>
      <c r="H196" s="77">
        <v>1434.1832506578301</v>
      </c>
      <c r="I196" s="78">
        <v>2.63E-2</v>
      </c>
      <c r="J196" s="78">
        <v>5.9999999999999995E-4</v>
      </c>
      <c r="K196" s="78">
        <v>1E-4</v>
      </c>
    </row>
    <row r="197" spans="2:11">
      <c r="B197" t="s">
        <v>3051</v>
      </c>
      <c r="C197" t="s">
        <v>3052</v>
      </c>
      <c r="D197" t="s">
        <v>110</v>
      </c>
      <c r="E197" t="s">
        <v>3053</v>
      </c>
      <c r="F197" s="77">
        <v>6809098.1600000001</v>
      </c>
      <c r="G197" s="77">
        <v>89.034100000000123</v>
      </c>
      <c r="H197" s="77">
        <v>23620.397939796501</v>
      </c>
      <c r="I197" s="78">
        <v>0</v>
      </c>
      <c r="J197" s="78">
        <v>0.01</v>
      </c>
      <c r="K197" s="78">
        <v>1.6999999999999999E-3</v>
      </c>
    </row>
    <row r="198" spans="2:11">
      <c r="B198" t="s">
        <v>3054</v>
      </c>
      <c r="C198" t="s">
        <v>3055</v>
      </c>
      <c r="D198" t="s">
        <v>110</v>
      </c>
      <c r="E198" t="s">
        <v>3056</v>
      </c>
      <c r="F198" s="77">
        <v>4232250</v>
      </c>
      <c r="G198" s="77">
        <v>103.6968</v>
      </c>
      <c r="H198" s="77">
        <v>17099.2834004916</v>
      </c>
      <c r="I198" s="78">
        <v>4.2299999999999997E-2</v>
      </c>
      <c r="J198" s="78">
        <v>7.1999999999999998E-3</v>
      </c>
      <c r="K198" s="78">
        <v>1.2999999999999999E-3</v>
      </c>
    </row>
    <row r="199" spans="2:11">
      <c r="B199" t="s">
        <v>3057</v>
      </c>
      <c r="C199" t="s">
        <v>3058</v>
      </c>
      <c r="D199" t="s">
        <v>106</v>
      </c>
      <c r="E199" t="s">
        <v>3059</v>
      </c>
      <c r="F199" s="77">
        <v>6021648.9000000004</v>
      </c>
      <c r="G199" s="77">
        <v>118.65379999999998</v>
      </c>
      <c r="H199" s="77">
        <v>25621.666059634401</v>
      </c>
      <c r="I199" s="78">
        <v>0</v>
      </c>
      <c r="J199" s="78">
        <v>1.0800000000000001E-2</v>
      </c>
      <c r="K199" s="78">
        <v>1.9E-3</v>
      </c>
    </row>
    <row r="200" spans="2:11">
      <c r="B200" t="s">
        <v>3060</v>
      </c>
      <c r="C200" t="s">
        <v>3061</v>
      </c>
      <c r="D200" t="s">
        <v>110</v>
      </c>
      <c r="E200" t="s">
        <v>3062</v>
      </c>
      <c r="F200" s="77">
        <v>4865529.2300000004</v>
      </c>
      <c r="G200" s="77">
        <v>99.239599999999896</v>
      </c>
      <c r="H200" s="77">
        <v>18812.925387733001</v>
      </c>
      <c r="I200" s="78">
        <v>3.6600000000000001E-2</v>
      </c>
      <c r="J200" s="78">
        <v>8.0000000000000002E-3</v>
      </c>
      <c r="K200" s="78">
        <v>1.4E-3</v>
      </c>
    </row>
    <row r="201" spans="2:11">
      <c r="B201" t="s">
        <v>3063</v>
      </c>
      <c r="C201" t="s">
        <v>3064</v>
      </c>
      <c r="D201" t="s">
        <v>106</v>
      </c>
      <c r="E201" t="s">
        <v>3065</v>
      </c>
      <c r="F201" s="77">
        <v>10675847.390000001</v>
      </c>
      <c r="G201" s="77">
        <v>69.082499999999882</v>
      </c>
      <c r="H201" s="77">
        <v>26447.260191683501</v>
      </c>
      <c r="I201" s="78">
        <v>0</v>
      </c>
      <c r="J201" s="78">
        <v>1.12E-2</v>
      </c>
      <c r="K201" s="78">
        <v>1.9E-3</v>
      </c>
    </row>
    <row r="202" spans="2:11">
      <c r="B202" t="s">
        <v>3066</v>
      </c>
      <c r="C202" t="s">
        <v>3067</v>
      </c>
      <c r="D202" t="s">
        <v>106</v>
      </c>
      <c r="E202" t="s">
        <v>2708</v>
      </c>
      <c r="F202" s="77">
        <v>446237.09</v>
      </c>
      <c r="G202" s="77">
        <v>108.51010000000008</v>
      </c>
      <c r="H202" s="77">
        <v>1736.38535296958</v>
      </c>
      <c r="I202" s="78">
        <v>0</v>
      </c>
      <c r="J202" s="78">
        <v>6.9999999999999999E-4</v>
      </c>
      <c r="K202" s="78">
        <v>1E-4</v>
      </c>
    </row>
    <row r="203" spans="2:11">
      <c r="B203" t="s">
        <v>3068</v>
      </c>
      <c r="C203" t="s">
        <v>3069</v>
      </c>
      <c r="D203" t="s">
        <v>106</v>
      </c>
      <c r="E203" t="s">
        <v>3070</v>
      </c>
      <c r="F203" s="77">
        <v>46429355.340000004</v>
      </c>
      <c r="G203" s="77">
        <v>89.065100000000086</v>
      </c>
      <c r="H203" s="77">
        <v>148289.53342185399</v>
      </c>
      <c r="I203" s="78">
        <v>6.3E-3</v>
      </c>
      <c r="J203" s="78">
        <v>6.2700000000000006E-2</v>
      </c>
      <c r="K203" s="78">
        <v>1.09E-2</v>
      </c>
    </row>
    <row r="204" spans="2:11">
      <c r="B204" t="s">
        <v>3071</v>
      </c>
      <c r="C204" t="s">
        <v>3072</v>
      </c>
      <c r="D204" t="s">
        <v>106</v>
      </c>
      <c r="E204" t="s">
        <v>3073</v>
      </c>
      <c r="F204" s="77">
        <v>2813296.67</v>
      </c>
      <c r="G204" s="77">
        <v>96.398499999999999</v>
      </c>
      <c r="H204" s="77">
        <v>9725.1451844818002</v>
      </c>
      <c r="I204" s="78">
        <v>0</v>
      </c>
      <c r="J204" s="78">
        <v>4.1000000000000003E-3</v>
      </c>
      <c r="K204" s="78">
        <v>6.9999999999999999E-4</v>
      </c>
    </row>
    <row r="205" spans="2:11">
      <c r="B205" t="s">
        <v>3074</v>
      </c>
      <c r="C205" t="s">
        <v>3075</v>
      </c>
      <c r="D205" t="s">
        <v>106</v>
      </c>
      <c r="E205" t="s">
        <v>1199</v>
      </c>
      <c r="F205" s="77">
        <v>732719</v>
      </c>
      <c r="G205" s="77">
        <v>100.378</v>
      </c>
      <c r="H205" s="77">
        <v>2637.4623986625202</v>
      </c>
      <c r="I205" s="78">
        <v>0</v>
      </c>
      <c r="J205" s="78">
        <v>1.1000000000000001E-3</v>
      </c>
      <c r="K205" s="78">
        <v>2.0000000000000001E-4</v>
      </c>
    </row>
    <row r="206" spans="2:11">
      <c r="B206" t="s">
        <v>3076</v>
      </c>
      <c r="C206" t="s">
        <v>3077</v>
      </c>
      <c r="D206" t="s">
        <v>106</v>
      </c>
      <c r="E206" t="s">
        <v>3033</v>
      </c>
      <c r="F206" s="77">
        <v>1348007.05</v>
      </c>
      <c r="G206" s="77">
        <v>36.096399999999932</v>
      </c>
      <c r="H206" s="77">
        <v>1744.8831122311699</v>
      </c>
      <c r="I206" s="78">
        <v>2.7E-2</v>
      </c>
      <c r="J206" s="78">
        <v>6.9999999999999999E-4</v>
      </c>
      <c r="K206" s="78">
        <v>1E-4</v>
      </c>
    </row>
    <row r="207" spans="2:11">
      <c r="B207" t="s">
        <v>3078</v>
      </c>
      <c r="C207" t="s">
        <v>3079</v>
      </c>
      <c r="D207" t="s">
        <v>106</v>
      </c>
      <c r="E207" t="s">
        <v>3080</v>
      </c>
      <c r="F207" s="77">
        <v>7917073.9900000002</v>
      </c>
      <c r="G207" s="77">
        <v>97.327799999999854</v>
      </c>
      <c r="H207" s="77">
        <v>27631.972984677399</v>
      </c>
      <c r="I207" s="78">
        <v>0</v>
      </c>
      <c r="J207" s="78">
        <v>1.17E-2</v>
      </c>
      <c r="K207" s="78">
        <v>2E-3</v>
      </c>
    </row>
    <row r="208" spans="2:11">
      <c r="B208" t="s">
        <v>3081</v>
      </c>
      <c r="C208" t="s">
        <v>3082</v>
      </c>
      <c r="D208" t="s">
        <v>106</v>
      </c>
      <c r="E208" t="s">
        <v>3083</v>
      </c>
      <c r="F208" s="77">
        <v>4361205.3</v>
      </c>
      <c r="G208" s="77">
        <v>145.81530000000009</v>
      </c>
      <c r="H208" s="77">
        <v>22804.4662662339</v>
      </c>
      <c r="I208" s="78">
        <v>4.8500000000000001E-2</v>
      </c>
      <c r="J208" s="78">
        <v>9.5999999999999992E-3</v>
      </c>
      <c r="K208" s="78">
        <v>1.6999999999999999E-3</v>
      </c>
    </row>
    <row r="209" spans="2:11">
      <c r="B209" t="s">
        <v>3084</v>
      </c>
      <c r="C209" t="s">
        <v>3085</v>
      </c>
      <c r="D209" t="s">
        <v>106</v>
      </c>
      <c r="E209" t="s">
        <v>3086</v>
      </c>
      <c r="F209" s="77">
        <v>2503619.0499999998</v>
      </c>
      <c r="G209" s="77">
        <v>128.45710000000005</v>
      </c>
      <c r="H209" s="77">
        <v>11532.850066065699</v>
      </c>
      <c r="I209" s="78">
        <v>1E-3</v>
      </c>
      <c r="J209" s="78">
        <v>4.8999999999999998E-3</v>
      </c>
      <c r="K209" s="78">
        <v>8.0000000000000004E-4</v>
      </c>
    </row>
    <row r="210" spans="2:11">
      <c r="B210" t="s">
        <v>3087</v>
      </c>
      <c r="C210" t="s">
        <v>3088</v>
      </c>
      <c r="D210" t="s">
        <v>110</v>
      </c>
      <c r="E210" t="s">
        <v>3089</v>
      </c>
      <c r="F210" s="77">
        <v>4363899.22</v>
      </c>
      <c r="G210" s="77">
        <v>38.488599999999998</v>
      </c>
      <c r="H210" s="77">
        <v>6544.0719951190704</v>
      </c>
      <c r="I210" s="78">
        <v>5.45E-2</v>
      </c>
      <c r="J210" s="78">
        <v>2.8E-3</v>
      </c>
      <c r="K210" s="78">
        <v>5.0000000000000001E-4</v>
      </c>
    </row>
    <row r="211" spans="2:11">
      <c r="B211" t="s">
        <v>3090</v>
      </c>
      <c r="C211" t="s">
        <v>3091</v>
      </c>
      <c r="D211" t="s">
        <v>110</v>
      </c>
      <c r="E211" t="s">
        <v>3092</v>
      </c>
      <c r="F211" s="77">
        <v>5790027.0499999998</v>
      </c>
      <c r="G211" s="77">
        <v>104.39600000000021</v>
      </c>
      <c r="H211" s="77">
        <v>23550.8015773316</v>
      </c>
      <c r="I211" s="78">
        <v>4.8300000000000003E-2</v>
      </c>
      <c r="J211" s="78">
        <v>0.01</v>
      </c>
      <c r="K211" s="78">
        <v>1.6999999999999999E-3</v>
      </c>
    </row>
    <row r="212" spans="2:11">
      <c r="B212" t="s">
        <v>3093</v>
      </c>
      <c r="C212" t="s">
        <v>3094</v>
      </c>
      <c r="D212" t="s">
        <v>110</v>
      </c>
      <c r="E212" t="s">
        <v>3095</v>
      </c>
      <c r="F212" s="77">
        <v>889857.84</v>
      </c>
      <c r="G212" s="77">
        <v>103.69289999999985</v>
      </c>
      <c r="H212" s="77">
        <v>3595.0993269554401</v>
      </c>
      <c r="I212" s="78">
        <v>1E-4</v>
      </c>
      <c r="J212" s="78">
        <v>1.5E-3</v>
      </c>
      <c r="K212" s="78">
        <v>2.9999999999999997E-4</v>
      </c>
    </row>
    <row r="213" spans="2:11">
      <c r="B213" t="s">
        <v>3096</v>
      </c>
      <c r="C213" t="s">
        <v>3097</v>
      </c>
      <c r="D213" t="s">
        <v>106</v>
      </c>
      <c r="E213" t="s">
        <v>3098</v>
      </c>
      <c r="F213" s="77">
        <v>3837196.74</v>
      </c>
      <c r="G213" s="77">
        <v>135.31600000000029</v>
      </c>
      <c r="H213" s="77">
        <v>18619.735330544499</v>
      </c>
      <c r="I213" s="78">
        <v>6.4000000000000001E-2</v>
      </c>
      <c r="J213" s="78">
        <v>7.9000000000000008E-3</v>
      </c>
      <c r="K213" s="78">
        <v>1.4E-3</v>
      </c>
    </row>
    <row r="214" spans="2:11">
      <c r="B214" t="s">
        <v>3099</v>
      </c>
      <c r="C214" t="s">
        <v>3100</v>
      </c>
      <c r="D214" t="s">
        <v>106</v>
      </c>
      <c r="E214" t="s">
        <v>394</v>
      </c>
      <c r="F214" s="77">
        <v>702198.88</v>
      </c>
      <c r="G214" s="77">
        <v>99.008600000000143</v>
      </c>
      <c r="H214" s="77">
        <v>2493.1208871690001</v>
      </c>
      <c r="I214" s="78">
        <v>1E-3</v>
      </c>
      <c r="J214" s="78">
        <v>1.1000000000000001E-3</v>
      </c>
      <c r="K214" s="78">
        <v>2.0000000000000001E-4</v>
      </c>
    </row>
    <row r="215" spans="2:11">
      <c r="B215" t="s">
        <v>3101</v>
      </c>
      <c r="C215" t="s">
        <v>3102</v>
      </c>
      <c r="D215" t="s">
        <v>106</v>
      </c>
      <c r="E215" t="s">
        <v>3103</v>
      </c>
      <c r="F215" s="77">
        <v>597320.01</v>
      </c>
      <c r="G215" s="77">
        <v>73.055600000000084</v>
      </c>
      <c r="H215" s="77">
        <v>1564.84332197086</v>
      </c>
      <c r="I215" s="78">
        <v>0</v>
      </c>
      <c r="J215" s="78">
        <v>6.9999999999999999E-4</v>
      </c>
      <c r="K215" s="78">
        <v>1E-4</v>
      </c>
    </row>
    <row r="216" spans="2:11">
      <c r="B216" t="s">
        <v>3104</v>
      </c>
      <c r="C216" t="s">
        <v>3105</v>
      </c>
      <c r="D216" t="s">
        <v>113</v>
      </c>
      <c r="E216" t="s">
        <v>3106</v>
      </c>
      <c r="F216" s="77">
        <v>3289124.04</v>
      </c>
      <c r="G216" s="77">
        <v>99.282499999999715</v>
      </c>
      <c r="H216" s="77">
        <v>14453.864873922499</v>
      </c>
      <c r="I216" s="78">
        <v>2.53E-2</v>
      </c>
      <c r="J216" s="78">
        <v>6.1000000000000004E-3</v>
      </c>
      <c r="K216" s="78">
        <v>1.1000000000000001E-3</v>
      </c>
    </row>
    <row r="217" spans="2:11">
      <c r="B217" t="s">
        <v>3107</v>
      </c>
      <c r="C217" t="s">
        <v>3108</v>
      </c>
      <c r="D217" t="s">
        <v>110</v>
      </c>
      <c r="E217" t="s">
        <v>3109</v>
      </c>
      <c r="F217" s="77">
        <v>4630054.75</v>
      </c>
      <c r="G217" s="77">
        <v>129.48159999999982</v>
      </c>
      <c r="H217" s="77">
        <v>23357.987725495899</v>
      </c>
      <c r="I217" s="78">
        <v>1.5E-3</v>
      </c>
      <c r="J217" s="78">
        <v>9.9000000000000008E-3</v>
      </c>
      <c r="K217" s="78">
        <v>1.6999999999999999E-3</v>
      </c>
    </row>
    <row r="218" spans="2:11">
      <c r="B218" t="s">
        <v>3110</v>
      </c>
      <c r="C218" t="s">
        <v>3111</v>
      </c>
      <c r="D218" t="s">
        <v>106</v>
      </c>
      <c r="E218" t="s">
        <v>3112</v>
      </c>
      <c r="F218" s="77">
        <v>4826112.1399999997</v>
      </c>
      <c r="G218" s="77">
        <v>4.3999999999999997E-2</v>
      </c>
      <c r="H218" s="77">
        <v>7.6148327789775996</v>
      </c>
      <c r="I218" s="78">
        <v>1.12E-2</v>
      </c>
      <c r="J218" s="78">
        <v>0</v>
      </c>
      <c r="K218" s="78">
        <v>0</v>
      </c>
    </row>
    <row r="219" spans="2:11">
      <c r="B219" t="s">
        <v>3113</v>
      </c>
      <c r="C219" t="s">
        <v>3114</v>
      </c>
      <c r="D219" t="s">
        <v>110</v>
      </c>
      <c r="E219" t="s">
        <v>3115</v>
      </c>
      <c r="F219" s="77">
        <v>4992123.8600000003</v>
      </c>
      <c r="G219" s="77">
        <v>86.511500000000183</v>
      </c>
      <c r="H219" s="77">
        <v>16826.757516575301</v>
      </c>
      <c r="I219" s="78">
        <v>3.3E-3</v>
      </c>
      <c r="J219" s="78">
        <v>7.1000000000000004E-3</v>
      </c>
      <c r="K219" s="78">
        <v>1.1999999999999999E-3</v>
      </c>
    </row>
    <row r="220" spans="2:11">
      <c r="B220" t="s">
        <v>3116</v>
      </c>
      <c r="C220" t="s">
        <v>3117</v>
      </c>
      <c r="D220" t="s">
        <v>106</v>
      </c>
      <c r="E220" t="s">
        <v>3118</v>
      </c>
      <c r="F220" s="77">
        <v>3298377</v>
      </c>
      <c r="G220" s="77">
        <v>96.393000000000342</v>
      </c>
      <c r="H220" s="77">
        <v>11401.344686213501</v>
      </c>
      <c r="I220" s="78">
        <v>0</v>
      </c>
      <c r="J220" s="78">
        <v>4.7999999999999996E-3</v>
      </c>
      <c r="K220" s="78">
        <v>8.0000000000000004E-4</v>
      </c>
    </row>
    <row r="221" spans="2:11">
      <c r="B221" t="s">
        <v>3119</v>
      </c>
      <c r="C221" t="s">
        <v>3120</v>
      </c>
      <c r="D221" t="s">
        <v>106</v>
      </c>
      <c r="E221" t="s">
        <v>3121</v>
      </c>
      <c r="F221" s="77">
        <v>6933245.1900000004</v>
      </c>
      <c r="G221" s="77">
        <v>122.69869999999995</v>
      </c>
      <c r="H221" s="77">
        <v>30506.1081533699</v>
      </c>
      <c r="I221" s="78">
        <v>1.2999999999999999E-3</v>
      </c>
      <c r="J221" s="78">
        <v>1.29E-2</v>
      </c>
      <c r="K221" s="78">
        <v>2.2000000000000001E-3</v>
      </c>
    </row>
    <row r="222" spans="2:11">
      <c r="B222" t="s">
        <v>3122</v>
      </c>
      <c r="C222" t="s">
        <v>3123</v>
      </c>
      <c r="D222" t="s">
        <v>106</v>
      </c>
      <c r="E222" t="s">
        <v>3124</v>
      </c>
      <c r="F222" s="77">
        <v>4460287.88</v>
      </c>
      <c r="G222" s="77">
        <v>97.907300000000177</v>
      </c>
      <c r="H222" s="77">
        <v>15659.8735038294</v>
      </c>
      <c r="I222" s="78">
        <v>5.9999999999999995E-4</v>
      </c>
      <c r="J222" s="78">
        <v>6.6E-3</v>
      </c>
      <c r="K222" s="78">
        <v>1.1999999999999999E-3</v>
      </c>
    </row>
    <row r="223" spans="2:11">
      <c r="B223" t="s">
        <v>3125</v>
      </c>
      <c r="C223" t="s">
        <v>3126</v>
      </c>
      <c r="D223" t="s">
        <v>106</v>
      </c>
      <c r="E223" t="s">
        <v>352</v>
      </c>
      <c r="F223" s="77">
        <v>3525054.12</v>
      </c>
      <c r="G223" s="77">
        <v>105.87240000000025</v>
      </c>
      <c r="H223" s="77">
        <v>13383.165001740401</v>
      </c>
      <c r="I223" s="78">
        <v>2E-3</v>
      </c>
      <c r="J223" s="78">
        <v>5.7000000000000002E-3</v>
      </c>
      <c r="K223" s="78">
        <v>1E-3</v>
      </c>
    </row>
    <row r="224" spans="2:11">
      <c r="B224" t="s">
        <v>3127</v>
      </c>
      <c r="C224" t="s">
        <v>3128</v>
      </c>
      <c r="D224" t="s">
        <v>110</v>
      </c>
      <c r="E224" t="s">
        <v>3129</v>
      </c>
      <c r="F224" s="77">
        <v>3988166.03</v>
      </c>
      <c r="G224" s="77">
        <v>95.610400000000197</v>
      </c>
      <c r="H224" s="77">
        <v>14856.606040716801</v>
      </c>
      <c r="I224" s="78">
        <v>8.8000000000000005E-3</v>
      </c>
      <c r="J224" s="78">
        <v>6.3E-3</v>
      </c>
      <c r="K224" s="78">
        <v>1.1000000000000001E-3</v>
      </c>
    </row>
    <row r="225" spans="2:11">
      <c r="B225" t="s">
        <v>3130</v>
      </c>
      <c r="C225" t="s">
        <v>3131</v>
      </c>
      <c r="D225" t="s">
        <v>106</v>
      </c>
      <c r="E225" t="s">
        <v>3132</v>
      </c>
      <c r="F225" s="77">
        <v>3370000</v>
      </c>
      <c r="G225" s="77">
        <v>107.5104</v>
      </c>
      <c r="H225" s="77">
        <v>12992.43832128</v>
      </c>
      <c r="I225" s="78">
        <v>1.6000000000000001E-3</v>
      </c>
      <c r="J225" s="78">
        <v>5.4999999999999997E-3</v>
      </c>
      <c r="K225" s="78">
        <v>1E-3</v>
      </c>
    </row>
    <row r="226" spans="2:11">
      <c r="B226" t="s">
        <v>3133</v>
      </c>
      <c r="C226" t="s">
        <v>3134</v>
      </c>
      <c r="D226" t="s">
        <v>106</v>
      </c>
      <c r="E226" t="s">
        <v>3135</v>
      </c>
      <c r="F226" s="77">
        <v>3596221.77</v>
      </c>
      <c r="G226" s="77">
        <v>91.584900000000232</v>
      </c>
      <c r="H226" s="77">
        <v>11810.835657032199</v>
      </c>
      <c r="I226" s="78">
        <v>7.1999999999999998E-3</v>
      </c>
      <c r="J226" s="78">
        <v>5.0000000000000001E-3</v>
      </c>
      <c r="K226" s="78">
        <v>8.9999999999999998E-4</v>
      </c>
    </row>
    <row r="227" spans="2:11">
      <c r="B227" t="s">
        <v>3136</v>
      </c>
      <c r="C227" t="s">
        <v>3137</v>
      </c>
      <c r="D227" t="s">
        <v>106</v>
      </c>
      <c r="E227" t="s">
        <v>3138</v>
      </c>
      <c r="F227" s="77">
        <v>4980642.46</v>
      </c>
      <c r="G227" s="77">
        <v>74.951900000000052</v>
      </c>
      <c r="H227" s="77">
        <v>13386.846955332599</v>
      </c>
      <c r="I227" s="78">
        <v>1.4E-3</v>
      </c>
      <c r="J227" s="78">
        <v>5.7000000000000002E-3</v>
      </c>
      <c r="K227" s="78">
        <v>1E-3</v>
      </c>
    </row>
    <row r="228" spans="2:11">
      <c r="B228" t="s">
        <v>3139</v>
      </c>
      <c r="C228" t="s">
        <v>3140</v>
      </c>
      <c r="D228" t="s">
        <v>106</v>
      </c>
      <c r="E228" t="s">
        <v>400</v>
      </c>
      <c r="F228" s="77">
        <v>4012219.35</v>
      </c>
      <c r="G228" s="77">
        <v>54.564500000000002</v>
      </c>
      <c r="H228" s="77">
        <v>7850.6412740494698</v>
      </c>
      <c r="I228" s="78">
        <v>2.6700000000000002E-2</v>
      </c>
      <c r="J228" s="78">
        <v>3.3E-3</v>
      </c>
      <c r="K228" s="78">
        <v>5.9999999999999995E-4</v>
      </c>
    </row>
    <row r="229" spans="2:11">
      <c r="B229" t="s">
        <v>3141</v>
      </c>
      <c r="C229" t="s">
        <v>3142</v>
      </c>
      <c r="D229" t="s">
        <v>110</v>
      </c>
      <c r="E229" t="s">
        <v>3143</v>
      </c>
      <c r="F229" s="77">
        <v>3815832.17</v>
      </c>
      <c r="G229" s="77">
        <v>2.6311999999999984</v>
      </c>
      <c r="H229" s="77">
        <v>391.18695835343902</v>
      </c>
      <c r="I229" s="78">
        <v>6.3E-2</v>
      </c>
      <c r="J229" s="78">
        <v>2.0000000000000001E-4</v>
      </c>
      <c r="K229" s="78">
        <v>0</v>
      </c>
    </row>
    <row r="230" spans="2:11">
      <c r="B230" t="s">
        <v>3144</v>
      </c>
      <c r="C230" t="s">
        <v>3145</v>
      </c>
      <c r="D230" t="s">
        <v>110</v>
      </c>
      <c r="E230" t="s">
        <v>3146</v>
      </c>
      <c r="F230" s="77">
        <v>3878848.02</v>
      </c>
      <c r="G230" s="77">
        <v>10.265400000000003</v>
      </c>
      <c r="H230" s="77">
        <v>1551.3860509101601</v>
      </c>
      <c r="I230" s="78">
        <v>4.3E-3</v>
      </c>
      <c r="J230" s="78">
        <v>6.9999999999999999E-4</v>
      </c>
      <c r="K230" s="78">
        <v>1E-4</v>
      </c>
    </row>
    <row r="231" spans="2:11">
      <c r="B231" t="s">
        <v>3147</v>
      </c>
      <c r="C231" t="s">
        <v>3148</v>
      </c>
      <c r="D231" t="s">
        <v>106</v>
      </c>
      <c r="E231" t="s">
        <v>327</v>
      </c>
      <c r="F231" s="77">
        <v>232302.79</v>
      </c>
      <c r="G231" s="77">
        <v>77.295500000000033</v>
      </c>
      <c r="H231" s="77">
        <v>643.90073651739795</v>
      </c>
      <c r="I231" s="78">
        <v>8.0000000000000004E-4</v>
      </c>
      <c r="J231" s="78">
        <v>2.9999999999999997E-4</v>
      </c>
      <c r="K231" s="78">
        <v>0</v>
      </c>
    </row>
    <row r="232" spans="2:11">
      <c r="B232" t="s">
        <v>3149</v>
      </c>
      <c r="C232" t="s">
        <v>3150</v>
      </c>
      <c r="D232" t="s">
        <v>110</v>
      </c>
      <c r="E232" t="s">
        <v>3151</v>
      </c>
      <c r="F232" s="77">
        <v>550945</v>
      </c>
      <c r="G232" s="77">
        <v>93.769100000000051</v>
      </c>
      <c r="H232" s="77">
        <v>2012.83991374212</v>
      </c>
      <c r="I232" s="78">
        <v>0</v>
      </c>
      <c r="J232" s="78">
        <v>8.9999999999999998E-4</v>
      </c>
      <c r="K232" s="78">
        <v>1E-4</v>
      </c>
    </row>
    <row r="233" spans="2:11">
      <c r="B233" t="s">
        <v>3152</v>
      </c>
      <c r="C233" t="s">
        <v>3153</v>
      </c>
      <c r="D233" t="s">
        <v>106</v>
      </c>
      <c r="E233" t="s">
        <v>3154</v>
      </c>
      <c r="F233" s="77">
        <v>2803591</v>
      </c>
      <c r="G233" s="77">
        <v>105.73669999999959</v>
      </c>
      <c r="H233" s="77">
        <v>10630.4266331606</v>
      </c>
      <c r="I233" s="78">
        <v>4.3E-3</v>
      </c>
      <c r="J233" s="78">
        <v>4.4999999999999997E-3</v>
      </c>
      <c r="K233" s="78">
        <v>8.0000000000000004E-4</v>
      </c>
    </row>
    <row r="234" spans="2:11">
      <c r="B234" t="s">
        <v>3155</v>
      </c>
      <c r="C234" t="s">
        <v>3156</v>
      </c>
      <c r="D234" t="s">
        <v>106</v>
      </c>
      <c r="E234" t="s">
        <v>3157</v>
      </c>
      <c r="F234" s="77">
        <v>291322.76</v>
      </c>
      <c r="G234" s="77">
        <v>108.15230000000007</v>
      </c>
      <c r="H234" s="77">
        <v>1129.84914359344</v>
      </c>
      <c r="I234" s="78">
        <v>1.9400000000000001E-2</v>
      </c>
      <c r="J234" s="78">
        <v>5.0000000000000001E-4</v>
      </c>
      <c r="K234" s="78">
        <v>1E-4</v>
      </c>
    </row>
    <row r="235" spans="2:11">
      <c r="B235" t="s">
        <v>3158</v>
      </c>
      <c r="C235" t="s">
        <v>3159</v>
      </c>
      <c r="D235" t="s">
        <v>106</v>
      </c>
      <c r="E235" t="s">
        <v>3160</v>
      </c>
      <c r="F235" s="77">
        <v>1533272</v>
      </c>
      <c r="G235" s="77">
        <v>117.959</v>
      </c>
      <c r="H235" s="77">
        <v>6485.7554940692798</v>
      </c>
      <c r="I235" s="78">
        <v>1E-4</v>
      </c>
      <c r="J235" s="78">
        <v>2.7000000000000001E-3</v>
      </c>
      <c r="K235" s="78">
        <v>5.0000000000000001E-4</v>
      </c>
    </row>
    <row r="236" spans="2:11">
      <c r="B236" t="s">
        <v>3161</v>
      </c>
      <c r="C236" t="s">
        <v>3162</v>
      </c>
      <c r="D236" t="s">
        <v>110</v>
      </c>
      <c r="E236" t="s">
        <v>3163</v>
      </c>
      <c r="F236" s="77">
        <v>1290384.57</v>
      </c>
      <c r="G236" s="77">
        <v>139.12549999999999</v>
      </c>
      <c r="H236" s="77">
        <v>6994.6685761051103</v>
      </c>
      <c r="I236" s="78">
        <v>3.5999999999999999E-3</v>
      </c>
      <c r="J236" s="78">
        <v>3.0000000000000001E-3</v>
      </c>
      <c r="K236" s="78">
        <v>5.0000000000000001E-4</v>
      </c>
    </row>
    <row r="237" spans="2:11">
      <c r="B237" t="s">
        <v>3164</v>
      </c>
      <c r="C237" t="s">
        <v>3165</v>
      </c>
      <c r="D237" t="s">
        <v>110</v>
      </c>
      <c r="E237" t="s">
        <v>346</v>
      </c>
      <c r="F237" s="77">
        <v>393133.3</v>
      </c>
      <c r="G237" s="77">
        <v>139.18879999999984</v>
      </c>
      <c r="H237" s="77">
        <v>2131.9909878284102</v>
      </c>
      <c r="I237" s="78">
        <v>1.61E-2</v>
      </c>
      <c r="J237" s="78">
        <v>8.9999999999999998E-4</v>
      </c>
      <c r="K237" s="78">
        <v>2.0000000000000001E-4</v>
      </c>
    </row>
    <row r="238" spans="2:11">
      <c r="B238" t="s">
        <v>3166</v>
      </c>
      <c r="C238" t="s">
        <v>3167</v>
      </c>
      <c r="D238" t="s">
        <v>110</v>
      </c>
      <c r="E238" t="s">
        <v>2875</v>
      </c>
      <c r="F238" s="77">
        <v>4567759.9400000004</v>
      </c>
      <c r="G238" s="77">
        <v>138.08829999999992</v>
      </c>
      <c r="H238" s="77">
        <v>24575.445332198298</v>
      </c>
      <c r="I238" s="78">
        <v>1.5100000000000001E-2</v>
      </c>
      <c r="J238" s="78">
        <v>1.04E-2</v>
      </c>
      <c r="K238" s="78">
        <v>1.8E-3</v>
      </c>
    </row>
    <row r="239" spans="2:11">
      <c r="B239" t="s">
        <v>3168</v>
      </c>
      <c r="C239" t="s">
        <v>3169</v>
      </c>
      <c r="D239" t="s">
        <v>110</v>
      </c>
      <c r="E239" t="s">
        <v>296</v>
      </c>
      <c r="F239" s="77">
        <v>901520.6</v>
      </c>
      <c r="G239" s="77">
        <v>100</v>
      </c>
      <c r="H239" s="77">
        <v>3512.5045617199999</v>
      </c>
      <c r="I239" s="78">
        <v>1E-4</v>
      </c>
      <c r="J239" s="78">
        <v>1.5E-3</v>
      </c>
      <c r="K239" s="78">
        <v>2.9999999999999997E-4</v>
      </c>
    </row>
    <row r="240" spans="2:11">
      <c r="B240" t="s">
        <v>3170</v>
      </c>
      <c r="C240" t="s">
        <v>3171</v>
      </c>
      <c r="D240" t="s">
        <v>110</v>
      </c>
      <c r="E240" t="s">
        <v>3172</v>
      </c>
      <c r="F240" s="77">
        <v>4478974.88</v>
      </c>
      <c r="G240" s="77">
        <v>93.612600000000143</v>
      </c>
      <c r="H240" s="77">
        <v>16336.3179078217</v>
      </c>
      <c r="I240" s="78">
        <v>4.07E-2</v>
      </c>
      <c r="J240" s="78">
        <v>6.8999999999999999E-3</v>
      </c>
      <c r="K240" s="78">
        <v>1.1999999999999999E-3</v>
      </c>
    </row>
    <row r="241" spans="2:11">
      <c r="B241" t="s">
        <v>3173</v>
      </c>
      <c r="C241" t="s">
        <v>3174</v>
      </c>
      <c r="D241" t="s">
        <v>106</v>
      </c>
      <c r="E241" t="s">
        <v>3175</v>
      </c>
      <c r="F241" s="77">
        <v>7796860.04</v>
      </c>
      <c r="G241" s="77">
        <v>39.396399999999872</v>
      </c>
      <c r="H241" s="77">
        <v>11015.0522573116</v>
      </c>
      <c r="I241" s="78">
        <v>7.3000000000000001E-3</v>
      </c>
      <c r="J241" s="78">
        <v>4.7000000000000002E-3</v>
      </c>
      <c r="K241" s="78">
        <v>8.0000000000000004E-4</v>
      </c>
    </row>
    <row r="242" spans="2:11">
      <c r="B242" t="s">
        <v>3176</v>
      </c>
      <c r="C242" t="s">
        <v>3177</v>
      </c>
      <c r="D242" t="s">
        <v>202</v>
      </c>
      <c r="E242" t="s">
        <v>3178</v>
      </c>
      <c r="F242" s="77">
        <v>44725800.130000003</v>
      </c>
      <c r="G242" s="77">
        <v>46.421099999999974</v>
      </c>
      <c r="H242" s="77">
        <v>10858.634995369101</v>
      </c>
      <c r="I242" s="78">
        <v>7.6E-3</v>
      </c>
      <c r="J242" s="78">
        <v>4.5999999999999999E-3</v>
      </c>
      <c r="K242" s="78">
        <v>8.0000000000000004E-4</v>
      </c>
    </row>
    <row r="243" spans="2:11">
      <c r="B243" t="s">
        <v>244</v>
      </c>
      <c r="C243" s="16"/>
    </row>
    <row r="244" spans="2:11">
      <c r="B244" t="s">
        <v>370</v>
      </c>
      <c r="C244" s="16"/>
    </row>
    <row r="245" spans="2:11">
      <c r="B245" t="s">
        <v>371</v>
      </c>
      <c r="C245" s="16"/>
    </row>
    <row r="246" spans="2:11">
      <c r="B246" t="s">
        <v>372</v>
      </c>
      <c r="C246" s="16"/>
    </row>
    <row r="247" spans="2:11">
      <c r="C247" s="16"/>
    </row>
    <row r="248" spans="2:11">
      <c r="C248" s="16"/>
    </row>
    <row r="249" spans="2:11">
      <c r="C249" s="16"/>
    </row>
    <row r="250" spans="2:11">
      <c r="C250" s="16"/>
    </row>
    <row r="251" spans="2:11">
      <c r="C251" s="16"/>
    </row>
    <row r="252" spans="2:11">
      <c r="C252" s="16"/>
    </row>
    <row r="253" spans="2:11">
      <c r="C253" s="16"/>
    </row>
    <row r="254" spans="2:11">
      <c r="C254" s="16"/>
    </row>
    <row r="255" spans="2:11">
      <c r="C255" s="16"/>
    </row>
    <row r="256" spans="2:11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4475</v>
      </c>
    </row>
    <row r="3" spans="2:59" s="1" customFormat="1">
      <c r="B3" s="2" t="s">
        <v>2</v>
      </c>
      <c r="C3" s="26" t="s">
        <v>4476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150879.22</v>
      </c>
      <c r="H11" s="7"/>
      <c r="I11" s="75">
        <v>8.5092542446599992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3179</v>
      </c>
      <c r="C12" s="16"/>
      <c r="D12" s="16"/>
      <c r="G12" s="81">
        <v>137198.53</v>
      </c>
      <c r="I12" s="81">
        <v>0.34093834704999998</v>
      </c>
      <c r="K12" s="80">
        <v>4.0099999999999997E-2</v>
      </c>
      <c r="L12" s="80">
        <v>0</v>
      </c>
    </row>
    <row r="13" spans="2:59">
      <c r="B13" t="s">
        <v>3180</v>
      </c>
      <c r="C13" t="s">
        <v>3181</v>
      </c>
      <c r="D13" t="s">
        <v>1658</v>
      </c>
      <c r="E13" t="s">
        <v>102</v>
      </c>
      <c r="F13" t="s">
        <v>581</v>
      </c>
      <c r="G13" s="77">
        <v>137198.53</v>
      </c>
      <c r="H13" s="77">
        <v>0.2485</v>
      </c>
      <c r="I13" s="77">
        <v>0.34093834704999998</v>
      </c>
      <c r="J13" s="78">
        <v>1.5E-3</v>
      </c>
      <c r="K13" s="78">
        <v>4.0099999999999997E-2</v>
      </c>
      <c r="L13" s="78">
        <v>0</v>
      </c>
    </row>
    <row r="14" spans="2:59">
      <c r="B14" s="79" t="s">
        <v>2300</v>
      </c>
      <c r="C14" s="16"/>
      <c r="D14" s="16"/>
      <c r="G14" s="81">
        <v>13680.69</v>
      </c>
      <c r="I14" s="81">
        <v>8.1683158976100003</v>
      </c>
      <c r="K14" s="80">
        <v>0.95989999999999998</v>
      </c>
      <c r="L14" s="80">
        <v>0</v>
      </c>
    </row>
    <row r="15" spans="2:59">
      <c r="B15" t="s">
        <v>3182</v>
      </c>
      <c r="C15" t="s">
        <v>3183</v>
      </c>
      <c r="D15" t="s">
        <v>1758</v>
      </c>
      <c r="E15" t="s">
        <v>106</v>
      </c>
      <c r="F15" t="s">
        <v>717</v>
      </c>
      <c r="G15" s="77">
        <v>13680.69</v>
      </c>
      <c r="H15" s="77">
        <v>16.649999999999999</v>
      </c>
      <c r="I15" s="77">
        <v>8.1683158976100003</v>
      </c>
      <c r="J15" s="78">
        <v>1.6000000000000001E-3</v>
      </c>
      <c r="K15" s="78">
        <v>0.95989999999999998</v>
      </c>
      <c r="L15" s="78">
        <v>0</v>
      </c>
    </row>
    <row r="16" spans="2:59">
      <c r="B16" t="s">
        <v>244</v>
      </c>
      <c r="C16" s="16"/>
      <c r="D16" s="16"/>
    </row>
    <row r="17" spans="2:4">
      <c r="B17" t="s">
        <v>370</v>
      </c>
      <c r="C17" s="16"/>
      <c r="D17" s="16"/>
    </row>
    <row r="18" spans="2:4">
      <c r="B18" t="s">
        <v>371</v>
      </c>
      <c r="C18" s="16"/>
      <c r="D18" s="16"/>
    </row>
    <row r="19" spans="2:4">
      <c r="B19" t="s">
        <v>372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4475</v>
      </c>
    </row>
    <row r="3" spans="2:52" s="1" customFormat="1">
      <c r="B3" s="2" t="s">
        <v>2</v>
      </c>
      <c r="C3" s="26" t="s">
        <v>4476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2305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2314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2305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2324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2315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2325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1133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370</v>
      </c>
      <c r="C35" s="16"/>
      <c r="D35" s="16"/>
    </row>
    <row r="36" spans="2:12">
      <c r="B36" t="s">
        <v>371</v>
      </c>
      <c r="C36" s="16"/>
      <c r="D36" s="16"/>
    </row>
    <row r="37" spans="2:12">
      <c r="B37" t="s">
        <v>372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2"/>
  <sheetViews>
    <sheetView rightToLeft="1" topLeftCell="A4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4475</v>
      </c>
    </row>
    <row r="3" spans="2:13" s="1" customFormat="1">
      <c r="B3" s="2" t="s">
        <v>2</v>
      </c>
      <c r="C3" s="26" t="s">
        <v>4476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J12+J50</f>
        <v>1509896.7878643849</v>
      </c>
      <c r="K11" s="76">
        <f>J11/$J$11</f>
        <v>1</v>
      </c>
      <c r="L11" s="76">
        <f>J11/'סכום נכסי הקרן'!$C$42</f>
        <v>0.1112280086722018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J13+J18+J40+J42+J44+J46+J48</f>
        <v>1509896.7878643849</v>
      </c>
      <c r="K12" s="80">
        <f t="shared" ref="K12:K54" si="0">J12/$J$11</f>
        <v>1</v>
      </c>
      <c r="L12" s="80">
        <f>J12/'סכום נכסי הקרן'!$C$42</f>
        <v>0.1112280086722018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463259.45391000004</v>
      </c>
      <c r="K13" s="80">
        <f t="shared" si="0"/>
        <v>0.30681531190303374</v>
      </c>
      <c r="L13" s="80">
        <f>J13/'סכום נכסי הקרן'!$C$42</f>
        <v>3.4126456173114939E-2</v>
      </c>
    </row>
    <row r="14" spans="2:13">
      <c r="B14" s="90" t="s">
        <v>4688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87">
        <v>0</v>
      </c>
      <c r="I14" s="87">
        <v>0</v>
      </c>
      <c r="J14" s="88">
        <v>2147.2465200000001</v>
      </c>
      <c r="K14" s="87">
        <f t="shared" si="0"/>
        <v>1.4221147678823067E-3</v>
      </c>
      <c r="L14" s="87">
        <f>J14/'סכום נכסי הקרן'!$C$42</f>
        <v>1.5817899373487946E-4</v>
      </c>
    </row>
    <row r="15" spans="2:13">
      <c r="B15" s="90" t="s">
        <v>4689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87">
        <v>0</v>
      </c>
      <c r="I15" s="87">
        <v>0</v>
      </c>
      <c r="J15" s="88">
        <v>17780.17008</v>
      </c>
      <c r="K15" s="87">
        <f t="shared" si="0"/>
        <v>1.1775751973847479E-2</v>
      </c>
      <c r="L15" s="87">
        <f>J15/'סכום נכסי הקרן'!$C$42</f>
        <v>1.3097934426688049E-3</v>
      </c>
    </row>
    <row r="16" spans="2:13">
      <c r="B16" s="90" t="s">
        <v>4690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87">
        <v>0</v>
      </c>
      <c r="I16" s="87">
        <v>0</v>
      </c>
      <c r="J16" s="88">
        <v>20.257819999999999</v>
      </c>
      <c r="K16" s="87">
        <f t="shared" si="0"/>
        <v>1.3416691897631552E-5</v>
      </c>
      <c r="L16" s="87">
        <f>J16/'סכום נכסי הקרן'!$C$42</f>
        <v>1.4923119227420218E-6</v>
      </c>
    </row>
    <row r="17" spans="2:12">
      <c r="B17" s="90" t="s">
        <v>4691</v>
      </c>
      <c r="C17" t="s">
        <v>217</v>
      </c>
      <c r="D17" t="s">
        <v>218</v>
      </c>
      <c r="E17" t="s">
        <v>209</v>
      </c>
      <c r="F17" t="s">
        <v>210</v>
      </c>
      <c r="G17" t="s">
        <v>102</v>
      </c>
      <c r="H17" s="87">
        <v>0</v>
      </c>
      <c r="I17" s="87">
        <v>0</v>
      </c>
      <c r="J17" s="88">
        <f>440592.47068+(2620747.37+29309)/1000+(8037.47+10958.24+50256.73)/1000</f>
        <v>443311.77949000004</v>
      </c>
      <c r="K17" s="87">
        <f t="shared" si="0"/>
        <v>0.29360402846940631</v>
      </c>
      <c r="L17" s="87">
        <f>J17/'סכום נכסי הקרן'!$C$42</f>
        <v>3.2656991424788513E-2</v>
      </c>
    </row>
    <row r="18" spans="2:12">
      <c r="B18" s="79" t="s">
        <v>219</v>
      </c>
      <c r="D18" s="16"/>
      <c r="I18" s="80">
        <v>0</v>
      </c>
      <c r="J18" s="81">
        <f>SUM(J19:J39)</f>
        <v>767422.77867511683</v>
      </c>
      <c r="K18" s="80">
        <f t="shared" si="0"/>
        <v>0.50826174665923241</v>
      </c>
      <c r="L18" s="80">
        <f>J18/'סכום נכסי הקרן'!$C$42</f>
        <v>5.6532941965161537E-2</v>
      </c>
    </row>
    <row r="19" spans="2:12">
      <c r="B19" s="90" t="s">
        <v>4688</v>
      </c>
      <c r="C19" t="s">
        <v>230</v>
      </c>
      <c r="D19" t="s">
        <v>208</v>
      </c>
      <c r="E19" t="s">
        <v>209</v>
      </c>
      <c r="F19" t="s">
        <v>210</v>
      </c>
      <c r="G19" t="s">
        <v>110</v>
      </c>
      <c r="H19" s="87">
        <v>0</v>
      </c>
      <c r="I19" s="87">
        <v>0</v>
      </c>
      <c r="J19" s="88">
        <v>2.103948E-3</v>
      </c>
      <c r="K19" s="87">
        <f t="shared" si="0"/>
        <v>1.3934382912197911E-9</v>
      </c>
      <c r="L19" s="87">
        <f>J19/'סכום נכסי הקרן'!$C$42</f>
        <v>1.54989366339973E-10</v>
      </c>
    </row>
    <row r="20" spans="2:12">
      <c r="B20" s="90" t="s">
        <v>4689</v>
      </c>
      <c r="C20" t="s">
        <v>231</v>
      </c>
      <c r="D20" t="s">
        <v>212</v>
      </c>
      <c r="E20" t="s">
        <v>209</v>
      </c>
      <c r="F20" t="s">
        <v>210</v>
      </c>
      <c r="G20" t="s">
        <v>110</v>
      </c>
      <c r="H20" s="87">
        <v>0</v>
      </c>
      <c r="I20" s="87">
        <v>0</v>
      </c>
      <c r="J20" s="88">
        <v>6.5206023960000001</v>
      </c>
      <c r="K20" s="87">
        <f t="shared" si="0"/>
        <v>4.3185749174437368E-6</v>
      </c>
      <c r="L20" s="87">
        <f>J20/'סכום נכסי הקרן'!$C$42</f>
        <v>4.8034648836898518E-7</v>
      </c>
    </row>
    <row r="21" spans="2:12">
      <c r="B21" s="90" t="s">
        <v>4691</v>
      </c>
      <c r="C21" t="s">
        <v>4692</v>
      </c>
      <c r="D21" t="s">
        <v>218</v>
      </c>
      <c r="E21" t="s">
        <v>209</v>
      </c>
      <c r="F21" t="s">
        <v>210</v>
      </c>
      <c r="G21" t="s">
        <v>110</v>
      </c>
      <c r="H21" s="87">
        <v>0</v>
      </c>
      <c r="I21" s="87">
        <v>0</v>
      </c>
      <c r="J21" s="88">
        <f>52860.595628764-478.680157802</f>
        <v>52381.915470961998</v>
      </c>
      <c r="K21" s="87">
        <f t="shared" si="0"/>
        <v>3.4692381553477952E-2</v>
      </c>
      <c r="L21" s="87">
        <f>J21/'סכום נכסי הקרן'!$C$42</f>
        <v>3.858764516289579E-3</v>
      </c>
    </row>
    <row r="22" spans="2:12">
      <c r="B22" s="90" t="s">
        <v>4690</v>
      </c>
      <c r="C22" t="s">
        <v>232</v>
      </c>
      <c r="D22" t="s">
        <v>214</v>
      </c>
      <c r="E22" t="s">
        <v>209</v>
      </c>
      <c r="F22" t="s">
        <v>210</v>
      </c>
      <c r="G22" t="s">
        <v>110</v>
      </c>
      <c r="H22" s="87">
        <v>0</v>
      </c>
      <c r="I22" s="87">
        <v>0</v>
      </c>
      <c r="J22" s="88">
        <v>0.979348832</v>
      </c>
      <c r="K22" s="87">
        <f t="shared" si="0"/>
        <v>6.4861972015001238E-7</v>
      </c>
      <c r="L22" s="87">
        <f>J22/'סכום נכסי הקרן'!$C$42</f>
        <v>7.2144679857806679E-8</v>
      </c>
    </row>
    <row r="23" spans="2:12">
      <c r="B23" s="90" t="s">
        <v>4689</v>
      </c>
      <c r="C23" t="s">
        <v>222</v>
      </c>
      <c r="D23" t="s">
        <v>212</v>
      </c>
      <c r="E23" t="s">
        <v>209</v>
      </c>
      <c r="F23" t="s">
        <v>210</v>
      </c>
      <c r="G23" t="s">
        <v>120</v>
      </c>
      <c r="H23" s="87">
        <v>0</v>
      </c>
      <c r="I23" s="87">
        <v>0</v>
      </c>
      <c r="J23" s="88">
        <v>188.47377853500001</v>
      </c>
      <c r="K23" s="87">
        <f t="shared" si="0"/>
        <v>1.2482560400805902E-4</v>
      </c>
      <c r="L23" s="87">
        <f>J23/'סכום נכסי הקרן'!$C$42</f>
        <v>1.3884103365121217E-5</v>
      </c>
    </row>
    <row r="24" spans="2:12">
      <c r="B24" s="90" t="s">
        <v>4691</v>
      </c>
      <c r="C24" t="s">
        <v>4693</v>
      </c>
      <c r="D24" t="s">
        <v>218</v>
      </c>
      <c r="E24" t="s">
        <v>209</v>
      </c>
      <c r="F24" t="s">
        <v>210</v>
      </c>
      <c r="G24" t="s">
        <v>120</v>
      </c>
      <c r="H24" s="87">
        <v>0</v>
      </c>
      <c r="I24" s="87">
        <v>0</v>
      </c>
      <c r="J24" s="88">
        <v>6557.7612087300004</v>
      </c>
      <c r="K24" s="87">
        <f t="shared" si="0"/>
        <v>4.3431850848595892E-3</v>
      </c>
      <c r="L24" s="87">
        <f>J24/'סכום נכסי הקרן'!$C$42</f>
        <v>4.8308382828373992E-4</v>
      </c>
    </row>
    <row r="25" spans="2:12">
      <c r="B25" s="90" t="s">
        <v>4688</v>
      </c>
      <c r="C25" t="s">
        <v>223</v>
      </c>
      <c r="D25" t="s">
        <v>208</v>
      </c>
      <c r="E25" t="s">
        <v>209</v>
      </c>
      <c r="F25" t="s">
        <v>210</v>
      </c>
      <c r="G25" t="s">
        <v>106</v>
      </c>
      <c r="H25" s="87">
        <v>0</v>
      </c>
      <c r="I25" s="87">
        <v>0</v>
      </c>
      <c r="J25" s="88">
        <v>25577.26832254</v>
      </c>
      <c r="K25" s="87">
        <f t="shared" si="0"/>
        <v>1.6939746165508952E-2</v>
      </c>
      <c r="L25" s="87">
        <f>J25/'סכום נכסי הקרן'!$C$42</f>
        <v>1.884174233402127E-3</v>
      </c>
    </row>
    <row r="26" spans="2:12">
      <c r="B26" s="90" t="s">
        <v>4689</v>
      </c>
      <c r="C26" t="s">
        <v>224</v>
      </c>
      <c r="D26" t="s">
        <v>212</v>
      </c>
      <c r="E26" t="s">
        <v>209</v>
      </c>
      <c r="F26" t="s">
        <v>210</v>
      </c>
      <c r="G26" t="s">
        <v>106</v>
      </c>
      <c r="H26" s="87">
        <v>0</v>
      </c>
      <c r="I26" s="87">
        <v>0</v>
      </c>
      <c r="J26" s="88">
        <v>37700.738553280004</v>
      </c>
      <c r="K26" s="87">
        <f t="shared" si="0"/>
        <v>2.4969083222307106E-2</v>
      </c>
      <c r="L26" s="87">
        <f>J26/'סכום נכסי הקרן'!$C$42</f>
        <v>2.7772614051877033E-3</v>
      </c>
    </row>
    <row r="27" spans="2:12">
      <c r="B27" s="90" t="s">
        <v>4691</v>
      </c>
      <c r="C27" t="s">
        <v>226</v>
      </c>
      <c r="D27" t="s">
        <v>218</v>
      </c>
      <c r="E27" t="s">
        <v>209</v>
      </c>
      <c r="F27" t="s">
        <v>210</v>
      </c>
      <c r="G27" t="s">
        <v>106</v>
      </c>
      <c r="H27" s="87">
        <v>0</v>
      </c>
      <c r="I27" s="87">
        <v>0</v>
      </c>
      <c r="J27" s="88">
        <f>68028.41568072+554615.8840354</f>
        <v>622644.29971612</v>
      </c>
      <c r="K27" s="87">
        <f t="shared" si="0"/>
        <v>0.41237540520686528</v>
      </c>
      <c r="L27" s="87">
        <f>J27/'סכום נכסי הקרן'!$C$42</f>
        <v>4.5867695146551937E-2</v>
      </c>
    </row>
    <row r="28" spans="2:12">
      <c r="B28" s="90" t="s">
        <v>4690</v>
      </c>
      <c r="C28" t="s">
        <v>225</v>
      </c>
      <c r="D28" t="s">
        <v>214</v>
      </c>
      <c r="E28" t="s">
        <v>209</v>
      </c>
      <c r="F28" t="s">
        <v>210</v>
      </c>
      <c r="G28" t="s">
        <v>106</v>
      </c>
      <c r="H28" s="87">
        <v>0</v>
      </c>
      <c r="I28" s="87">
        <v>0</v>
      </c>
      <c r="J28" s="88">
        <v>17.856487000000001</v>
      </c>
      <c r="K28" s="87">
        <f t="shared" si="0"/>
        <v>1.1826296435305634E-5</v>
      </c>
      <c r="L28" s="87">
        <f>J28/'סכום נכסי הקרן'!$C$42</f>
        <v>1.3154154024662043E-6</v>
      </c>
    </row>
    <row r="29" spans="2:12">
      <c r="B29" s="90" t="s">
        <v>4691</v>
      </c>
      <c r="C29" t="s">
        <v>4694</v>
      </c>
      <c r="D29" t="s">
        <v>218</v>
      </c>
      <c r="E29" t="s">
        <v>209</v>
      </c>
      <c r="F29" t="s">
        <v>210</v>
      </c>
      <c r="G29" t="s">
        <v>203</v>
      </c>
      <c r="H29" s="87">
        <v>0</v>
      </c>
      <c r="I29" s="87">
        <v>0</v>
      </c>
      <c r="J29" s="88">
        <v>1.77880238E-2</v>
      </c>
      <c r="K29" s="87">
        <f t="shared" si="0"/>
        <v>1.1780953468455007E-8</v>
      </c>
      <c r="L29" s="87">
        <f>J29/'סכום נכסי הקרן'!$C$42</f>
        <v>1.3103719945561194E-9</v>
      </c>
    </row>
    <row r="30" spans="2:12">
      <c r="B30" s="90" t="s">
        <v>4688</v>
      </c>
      <c r="C30" t="s">
        <v>227</v>
      </c>
      <c r="D30" t="s">
        <v>208</v>
      </c>
      <c r="E30" t="s">
        <v>209</v>
      </c>
      <c r="F30" t="s">
        <v>210</v>
      </c>
      <c r="G30" t="s">
        <v>116</v>
      </c>
      <c r="H30" s="87">
        <v>0</v>
      </c>
      <c r="I30" s="87">
        <v>0</v>
      </c>
      <c r="J30" s="88">
        <v>1.3260968999999999E-2</v>
      </c>
      <c r="K30" s="87">
        <f t="shared" si="0"/>
        <v>8.7826989941189708E-9</v>
      </c>
      <c r="L30" s="87">
        <f>J30/'סכום נכסי הקרן'!$C$42</f>
        <v>9.768821198832029E-10</v>
      </c>
    </row>
    <row r="31" spans="2:12">
      <c r="B31" s="90" t="s">
        <v>4689</v>
      </c>
      <c r="C31" t="s">
        <v>228</v>
      </c>
      <c r="D31" t="s">
        <v>212</v>
      </c>
      <c r="E31" t="s">
        <v>209</v>
      </c>
      <c r="F31" t="s">
        <v>210</v>
      </c>
      <c r="G31" t="s">
        <v>116</v>
      </c>
      <c r="H31" s="87">
        <v>0</v>
      </c>
      <c r="I31" s="87">
        <v>0</v>
      </c>
      <c r="J31" s="88">
        <v>490.744735902</v>
      </c>
      <c r="K31" s="87">
        <f t="shared" si="0"/>
        <v>3.2501872965510104E-4</v>
      </c>
      <c r="L31" s="87">
        <f>J31/'סכום נכסי הקרן'!$C$42</f>
        <v>3.6151186080705593E-5</v>
      </c>
    </row>
    <row r="32" spans="2:12">
      <c r="B32" s="90" t="s">
        <v>4691</v>
      </c>
      <c r="C32" t="s">
        <v>229</v>
      </c>
      <c r="D32" t="s">
        <v>218</v>
      </c>
      <c r="E32" t="s">
        <v>209</v>
      </c>
      <c r="F32" t="s">
        <v>210</v>
      </c>
      <c r="G32" t="s">
        <v>116</v>
      </c>
      <c r="H32" s="87">
        <v>0</v>
      </c>
      <c r="I32" s="87">
        <v>0</v>
      </c>
      <c r="J32" s="88">
        <f>0.264584124+6572.269878381</f>
        <v>6572.5344625050002</v>
      </c>
      <c r="K32" s="87">
        <f t="shared" si="0"/>
        <v>4.3529693654102454E-3</v>
      </c>
      <c r="L32" s="87">
        <f>J32/'סכום נכסי הקרן'!$C$42</f>
        <v>4.8417211432567956E-4</v>
      </c>
    </row>
    <row r="33" spans="2:12">
      <c r="B33" s="90" t="s">
        <v>4691</v>
      </c>
      <c r="C33" t="s">
        <v>4695</v>
      </c>
      <c r="D33" t="s">
        <v>218</v>
      </c>
      <c r="E33" t="s">
        <v>209</v>
      </c>
      <c r="F33" t="s">
        <v>210</v>
      </c>
      <c r="G33" t="s">
        <v>200</v>
      </c>
      <c r="H33" s="87">
        <v>0</v>
      </c>
      <c r="I33" s="87">
        <v>0</v>
      </c>
      <c r="J33" s="88">
        <v>22.877169974160001</v>
      </c>
      <c r="K33" s="87">
        <f t="shared" si="0"/>
        <v>1.5151479331589101E-5</v>
      </c>
      <c r="L33" s="87">
        <f>J33/'סכום נכסי הקרן'!$C$42</f>
        <v>1.6852688744906787E-6</v>
      </c>
    </row>
    <row r="34" spans="2:12">
      <c r="B34" s="90" t="s">
        <v>4689</v>
      </c>
      <c r="C34" t="s">
        <v>233</v>
      </c>
      <c r="D34" t="s">
        <v>212</v>
      </c>
      <c r="E34" t="s">
        <v>209</v>
      </c>
      <c r="F34" t="s">
        <v>210</v>
      </c>
      <c r="G34" t="s">
        <v>202</v>
      </c>
      <c r="H34" s="87">
        <v>0</v>
      </c>
      <c r="I34" s="87">
        <v>0</v>
      </c>
      <c r="J34" s="88">
        <v>0.33182257999999998</v>
      </c>
      <c r="K34" s="87">
        <f t="shared" si="0"/>
        <v>2.1976507445209787E-7</v>
      </c>
      <c r="L34" s="87">
        <f>J34/'סכום נכסי הקרן'!$C$42</f>
        <v>2.4444031607005016E-8</v>
      </c>
    </row>
    <row r="35" spans="2:12">
      <c r="B35" s="90" t="s">
        <v>4691</v>
      </c>
      <c r="C35" t="s">
        <v>4696</v>
      </c>
      <c r="D35" t="s">
        <v>218</v>
      </c>
      <c r="E35" t="s">
        <v>209</v>
      </c>
      <c r="F35" t="s">
        <v>210</v>
      </c>
      <c r="G35" t="s">
        <v>201</v>
      </c>
      <c r="H35" s="87">
        <v>0</v>
      </c>
      <c r="I35" s="87">
        <v>0</v>
      </c>
      <c r="J35" s="88">
        <v>0.26128934199999998</v>
      </c>
      <c r="K35" s="87">
        <f t="shared" si="0"/>
        <v>1.7305112779898722E-7</v>
      </c>
      <c r="L35" s="87">
        <f>J35/'סכום נכסי הקרן'!$C$42</f>
        <v>1.9248132343560055E-8</v>
      </c>
    </row>
    <row r="36" spans="2:12">
      <c r="B36" s="90" t="s">
        <v>4688</v>
      </c>
      <c r="C36" t="s">
        <v>234</v>
      </c>
      <c r="D36" t="s">
        <v>208</v>
      </c>
      <c r="E36" t="s">
        <v>209</v>
      </c>
      <c r="F36" t="s">
        <v>210</v>
      </c>
      <c r="G36" t="s">
        <v>113</v>
      </c>
      <c r="H36" s="87">
        <v>0</v>
      </c>
      <c r="I36" s="87">
        <v>0</v>
      </c>
      <c r="J36" s="88">
        <v>4.5742563900000004</v>
      </c>
      <c r="K36" s="87">
        <f t="shared" si="0"/>
        <v>3.029515942258464E-6</v>
      </c>
      <c r="L36" s="87">
        <f>J36/'סכום נכסי הקרן'!$C$42</f>
        <v>3.3696702549809803E-7</v>
      </c>
    </row>
    <row r="37" spans="2:12">
      <c r="B37" s="90" t="s">
        <v>4689</v>
      </c>
      <c r="C37" t="s">
        <v>235</v>
      </c>
      <c r="D37" t="s">
        <v>212</v>
      </c>
      <c r="E37" t="s">
        <v>209</v>
      </c>
      <c r="F37" t="s">
        <v>210</v>
      </c>
      <c r="G37" t="s">
        <v>113</v>
      </c>
      <c r="H37" s="87">
        <v>0</v>
      </c>
      <c r="I37" s="87">
        <v>0</v>
      </c>
      <c r="J37" s="88">
        <v>10264.173404507999</v>
      </c>
      <c r="K37" s="87">
        <f t="shared" si="0"/>
        <v>6.7979304857160219E-3</v>
      </c>
      <c r="L37" s="87">
        <f>J37/'סכום נכסי הקרן'!$C$42</f>
        <v>7.5612027101824668E-4</v>
      </c>
    </row>
    <row r="38" spans="2:12">
      <c r="B38" s="90" t="s">
        <v>4691</v>
      </c>
      <c r="C38" t="s">
        <v>236</v>
      </c>
      <c r="D38" t="s">
        <v>218</v>
      </c>
      <c r="E38" t="s">
        <v>209</v>
      </c>
      <c r="F38" t="s">
        <v>210</v>
      </c>
      <c r="G38" t="s">
        <v>113</v>
      </c>
      <c r="H38" s="87">
        <v>0</v>
      </c>
      <c r="I38" s="87">
        <v>0</v>
      </c>
      <c r="J38" s="88">
        <f>88.936344792+4900.574621088</f>
        <v>4989.5109658799993</v>
      </c>
      <c r="K38" s="87">
        <f t="shared" si="0"/>
        <v>3.3045377710467349E-3</v>
      </c>
      <c r="L38" s="87">
        <f>J38/'סכום נכסי הקרן'!$C$42</f>
        <v>3.6755715585560464E-4</v>
      </c>
    </row>
    <row r="39" spans="2:12">
      <c r="B39" s="90" t="s">
        <v>4691</v>
      </c>
      <c r="C39" t="s">
        <v>4697</v>
      </c>
      <c r="D39" t="s">
        <v>218</v>
      </c>
      <c r="E39" t="s">
        <v>209</v>
      </c>
      <c r="F39" t="s">
        <v>210</v>
      </c>
      <c r="G39" t="s">
        <v>199</v>
      </c>
      <c r="H39" s="87">
        <v>0</v>
      </c>
      <c r="I39" s="87">
        <v>0</v>
      </c>
      <c r="J39" s="88">
        <v>1.9239267</v>
      </c>
      <c r="K39" s="87">
        <f t="shared" si="0"/>
        <v>1.2742107377559387E-6</v>
      </c>
      <c r="L39" s="87">
        <f>J39/'סכום נכסי הקרן'!$C$42</f>
        <v>1.4172792298933021E-7</v>
      </c>
    </row>
    <row r="40" spans="2:12">
      <c r="B40" s="79" t="s">
        <v>237</v>
      </c>
      <c r="D40" s="16"/>
      <c r="I40" s="80">
        <v>0</v>
      </c>
      <c r="J40" s="81">
        <v>279107.53967000003</v>
      </c>
      <c r="K40" s="80">
        <f t="shared" si="0"/>
        <v>0.18485206532876522</v>
      </c>
      <c r="L40" s="80">
        <f>J40/'סכום נכסי הקרן'!$C$42</f>
        <v>2.0560727125462312E-2</v>
      </c>
    </row>
    <row r="41" spans="2:12">
      <c r="B41" s="90" t="s">
        <v>4691</v>
      </c>
      <c r="C41" t="s">
        <v>218</v>
      </c>
      <c r="D41">
        <v>10</v>
      </c>
      <c r="E41" t="s">
        <v>215</v>
      </c>
      <c r="F41" t="s">
        <v>216</v>
      </c>
      <c r="G41" t="s">
        <v>102</v>
      </c>
      <c r="H41" s="87">
        <v>0</v>
      </c>
      <c r="I41" s="87">
        <v>0</v>
      </c>
      <c r="J41" s="88">
        <v>279107.53967000003</v>
      </c>
      <c r="K41" s="87">
        <f t="shared" si="0"/>
        <v>0.18485206532876522</v>
      </c>
      <c r="L41" s="87">
        <f>J41/'סכום נכסי הקרן'!$C$42</f>
        <v>2.0560727125462312E-2</v>
      </c>
    </row>
    <row r="42" spans="2:12">
      <c r="B42" s="79" t="s">
        <v>238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215</v>
      </c>
      <c r="C43" t="s">
        <v>215</v>
      </c>
      <c r="D43" s="16"/>
      <c r="E43" t="s">
        <v>215</v>
      </c>
      <c r="G43" t="s">
        <v>215</v>
      </c>
      <c r="H43" s="87">
        <v>0</v>
      </c>
      <c r="I43" s="87">
        <v>0</v>
      </c>
      <c r="J43" s="88">
        <v>0</v>
      </c>
      <c r="K43" s="87">
        <f t="shared" si="0"/>
        <v>0</v>
      </c>
      <c r="L43" s="87">
        <f>J43/'סכום נכסי הקרן'!$C$42</f>
        <v>0</v>
      </c>
    </row>
    <row r="44" spans="2:12">
      <c r="B44" s="79" t="s">
        <v>239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215</v>
      </c>
      <c r="C45" t="s">
        <v>215</v>
      </c>
      <c r="D45" s="16"/>
      <c r="E45" t="s">
        <v>215</v>
      </c>
      <c r="G45" t="s">
        <v>215</v>
      </c>
      <c r="H45" s="87">
        <v>0</v>
      </c>
      <c r="I45" s="87">
        <v>0</v>
      </c>
      <c r="J45" s="88">
        <v>0</v>
      </c>
      <c r="K45" s="87">
        <f t="shared" si="0"/>
        <v>0</v>
      </c>
      <c r="L45" s="87">
        <f>J45/'סכום נכסי הקרן'!$C$42</f>
        <v>0</v>
      </c>
    </row>
    <row r="46" spans="2:12">
      <c r="B46" s="79" t="s">
        <v>240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215</v>
      </c>
      <c r="C47" t="s">
        <v>215</v>
      </c>
      <c r="D47" s="16"/>
      <c r="E47" t="s">
        <v>215</v>
      </c>
      <c r="G47" t="s">
        <v>215</v>
      </c>
      <c r="H47" s="87">
        <v>0</v>
      </c>
      <c r="I47" s="87">
        <v>0</v>
      </c>
      <c r="J47" s="88">
        <v>0</v>
      </c>
      <c r="K47" s="87">
        <f t="shared" si="0"/>
        <v>0</v>
      </c>
      <c r="L47" s="87">
        <f>J47/'סכום נכסי הקרן'!$C$42</f>
        <v>0</v>
      </c>
    </row>
    <row r="48" spans="2:12">
      <c r="B48" s="79" t="s">
        <v>241</v>
      </c>
      <c r="D48" s="16"/>
      <c r="I48" s="80">
        <v>0</v>
      </c>
      <c r="J48" s="81">
        <v>107.01560926800001</v>
      </c>
      <c r="K48" s="80">
        <f t="shared" si="0"/>
        <v>7.0876108968589892E-5</v>
      </c>
      <c r="L48" s="80">
        <f>J48/'סכום נכסי הקרן'!$C$42</f>
        <v>7.8834084630102369E-6</v>
      </c>
    </row>
    <row r="49" spans="2:12">
      <c r="B49" s="90" t="s">
        <v>4691</v>
      </c>
      <c r="C49" t="s">
        <v>218</v>
      </c>
      <c r="D49">
        <v>10</v>
      </c>
      <c r="E49" t="s">
        <v>215</v>
      </c>
      <c r="F49" t="s">
        <v>216</v>
      </c>
      <c r="G49" t="s">
        <v>204</v>
      </c>
      <c r="H49" s="87">
        <v>0</v>
      </c>
      <c r="I49" s="87">
        <v>0</v>
      </c>
      <c r="J49" s="88">
        <v>107.01560926800001</v>
      </c>
      <c r="K49" s="87">
        <f t="shared" si="0"/>
        <v>7.0876108968589892E-5</v>
      </c>
      <c r="L49" s="87">
        <f>J49/'סכום נכסי הקרן'!$C$42</f>
        <v>7.8834084630102369E-6</v>
      </c>
    </row>
    <row r="50" spans="2:12">
      <c r="B50" s="79" t="s">
        <v>242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s="79" t="s">
        <v>243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215</v>
      </c>
      <c r="C52" t="s">
        <v>215</v>
      </c>
      <c r="D52" s="16"/>
      <c r="E52" t="s">
        <v>215</v>
      </c>
      <c r="G52" t="s">
        <v>215</v>
      </c>
      <c r="H52" s="87">
        <v>0</v>
      </c>
      <c r="I52" s="87">
        <v>0</v>
      </c>
      <c r="J52" s="88">
        <v>0</v>
      </c>
      <c r="K52" s="87">
        <f t="shared" si="0"/>
        <v>0</v>
      </c>
      <c r="L52" s="87">
        <f>J52/'סכום נכסי הקרן'!$C$42</f>
        <v>0</v>
      </c>
    </row>
    <row r="53" spans="2:12">
      <c r="B53" s="79" t="s">
        <v>241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215</v>
      </c>
      <c r="C54" t="s">
        <v>215</v>
      </c>
      <c r="D54" s="16"/>
      <c r="E54" t="s">
        <v>215</v>
      </c>
      <c r="G54" t="s">
        <v>215</v>
      </c>
      <c r="H54" s="87">
        <v>0</v>
      </c>
      <c r="I54" s="87">
        <v>0</v>
      </c>
      <c r="J54" s="88">
        <v>0</v>
      </c>
      <c r="K54" s="87">
        <f t="shared" si="0"/>
        <v>0</v>
      </c>
      <c r="L54" s="87">
        <f>J54/'סכום נכסי הקרן'!$C$42</f>
        <v>0</v>
      </c>
    </row>
    <row r="55" spans="2:12">
      <c r="B55" t="s">
        <v>244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E482" s="15"/>
    </row>
  </sheetData>
  <mergeCells count="1">
    <mergeCell ref="B7:L7"/>
  </mergeCells>
  <dataValidations count="1">
    <dataValidation allowBlank="1" showInputMessage="1" showErrorMessage="1" sqref="E11 C1:C4" xr:uid="{4DD77319-E3DF-4F20-8ECB-9479955B89B9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4475</v>
      </c>
    </row>
    <row r="3" spans="2:49" s="1" customFormat="1">
      <c r="B3" s="2" t="s">
        <v>2</v>
      </c>
      <c r="C3" s="26" t="s">
        <v>4476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1842195099.03</v>
      </c>
      <c r="H11" s="7"/>
      <c r="I11" s="75">
        <v>-168153.04576663746</v>
      </c>
      <c r="J11" s="76">
        <v>1</v>
      </c>
      <c r="K11" s="76">
        <v>-1.24E-2</v>
      </c>
      <c r="AW11" s="16"/>
    </row>
    <row r="12" spans="2:49">
      <c r="B12" s="79" t="s">
        <v>205</v>
      </c>
      <c r="C12" s="16"/>
      <c r="D12" s="16"/>
      <c r="G12" s="81">
        <v>1823129029.1500001</v>
      </c>
      <c r="I12" s="81">
        <v>-168306.10753501416</v>
      </c>
      <c r="J12" s="80">
        <v>1.0008999999999999</v>
      </c>
      <c r="K12" s="80">
        <v>-1.24E-2</v>
      </c>
    </row>
    <row r="13" spans="2:49">
      <c r="B13" s="79" t="s">
        <v>2305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2314</v>
      </c>
      <c r="C15" s="16"/>
      <c r="D15" s="16"/>
      <c r="G15" s="81">
        <v>1546706265.98</v>
      </c>
      <c r="I15" s="81">
        <v>-133155.90398037978</v>
      </c>
      <c r="J15" s="80">
        <v>0.79190000000000005</v>
      </c>
      <c r="K15" s="80">
        <v>-9.7999999999999997E-3</v>
      </c>
    </row>
    <row r="16" spans="2:49">
      <c r="B16" t="s">
        <v>3185</v>
      </c>
      <c r="C16" t="s">
        <v>3186</v>
      </c>
      <c r="D16" t="s">
        <v>123</v>
      </c>
      <c r="E16" t="s">
        <v>106</v>
      </c>
      <c r="F16" t="s">
        <v>296</v>
      </c>
      <c r="G16" s="77">
        <v>498903.76</v>
      </c>
      <c r="H16" s="77">
        <v>-2.2961000000000023</v>
      </c>
      <c r="I16" s="77">
        <v>-41.078810630828997</v>
      </c>
      <c r="J16" s="78">
        <v>2.0000000000000001E-4</v>
      </c>
      <c r="K16" s="78">
        <v>0</v>
      </c>
    </row>
    <row r="17" spans="2:11">
      <c r="B17" t="s">
        <v>3185</v>
      </c>
      <c r="C17" t="s">
        <v>3187</v>
      </c>
      <c r="D17" t="s">
        <v>123</v>
      </c>
      <c r="E17" t="s">
        <v>106</v>
      </c>
      <c r="F17" t="s">
        <v>290</v>
      </c>
      <c r="G17" s="77">
        <v>3423471.65</v>
      </c>
      <c r="H17" s="77">
        <v>4.9820000000000002</v>
      </c>
      <c r="I17" s="77">
        <v>611.61868436435805</v>
      </c>
      <c r="J17" s="78">
        <v>-3.5999999999999999E-3</v>
      </c>
      <c r="K17" s="78">
        <v>0</v>
      </c>
    </row>
    <row r="18" spans="2:11">
      <c r="B18" t="s">
        <v>3188</v>
      </c>
      <c r="C18" t="s">
        <v>3189</v>
      </c>
      <c r="D18" t="s">
        <v>123</v>
      </c>
      <c r="E18" t="s">
        <v>106</v>
      </c>
      <c r="F18" t="s">
        <v>296</v>
      </c>
      <c r="G18" s="77">
        <v>1247259.3999999999</v>
      </c>
      <c r="H18" s="77">
        <v>0.57840000000000003</v>
      </c>
      <c r="I18" s="77">
        <v>25.869936053385601</v>
      </c>
      <c r="J18" s="78">
        <v>-2.0000000000000001E-4</v>
      </c>
      <c r="K18" s="78">
        <v>0</v>
      </c>
    </row>
    <row r="19" spans="2:11">
      <c r="B19" t="s">
        <v>3188</v>
      </c>
      <c r="C19" t="s">
        <v>3190</v>
      </c>
      <c r="D19" t="s">
        <v>123</v>
      </c>
      <c r="E19" t="s">
        <v>106</v>
      </c>
      <c r="F19" t="s">
        <v>290</v>
      </c>
      <c r="G19" s="77">
        <v>2062836.73</v>
      </c>
      <c r="H19" s="77">
        <v>3.1915999999999936</v>
      </c>
      <c r="I19" s="77">
        <v>236.093264509802</v>
      </c>
      <c r="J19" s="78">
        <v>-1.4E-3</v>
      </c>
      <c r="K19" s="78">
        <v>0</v>
      </c>
    </row>
    <row r="20" spans="2:11">
      <c r="B20" t="s">
        <v>3188</v>
      </c>
      <c r="C20" t="s">
        <v>3191</v>
      </c>
      <c r="D20" t="s">
        <v>123</v>
      </c>
      <c r="E20" t="s">
        <v>106</v>
      </c>
      <c r="F20" t="s">
        <v>296</v>
      </c>
      <c r="G20" s="77">
        <v>1899981.2</v>
      </c>
      <c r="H20" s="77">
        <v>-1.3956999999999999</v>
      </c>
      <c r="I20" s="77">
        <v>-95.093682863722407</v>
      </c>
      <c r="J20" s="78">
        <v>5.9999999999999995E-4</v>
      </c>
      <c r="K20" s="78">
        <v>0</v>
      </c>
    </row>
    <row r="21" spans="2:11">
      <c r="B21" t="s">
        <v>3188</v>
      </c>
      <c r="C21" t="s">
        <v>3192</v>
      </c>
      <c r="D21" t="s">
        <v>123</v>
      </c>
      <c r="E21" t="s">
        <v>106</v>
      </c>
      <c r="F21" t="s">
        <v>296</v>
      </c>
      <c r="G21" s="77">
        <v>922848.01</v>
      </c>
      <c r="H21" s="77">
        <v>0.5783999999999988</v>
      </c>
      <c r="I21" s="77">
        <v>19.141181862966199</v>
      </c>
      <c r="J21" s="78">
        <v>-1E-4</v>
      </c>
      <c r="K21" s="78">
        <v>0</v>
      </c>
    </row>
    <row r="22" spans="2:11">
      <c r="B22" t="s">
        <v>3188</v>
      </c>
      <c r="C22" t="s">
        <v>3193</v>
      </c>
      <c r="D22" t="s">
        <v>123</v>
      </c>
      <c r="E22" t="s">
        <v>106</v>
      </c>
      <c r="F22" t="s">
        <v>296</v>
      </c>
      <c r="G22" s="77">
        <v>4614240.05</v>
      </c>
      <c r="H22" s="77">
        <v>0.52259999999999995</v>
      </c>
      <c r="I22" s="77">
        <v>86.472870345661804</v>
      </c>
      <c r="J22" s="78">
        <v>-5.0000000000000001E-4</v>
      </c>
      <c r="K22" s="78">
        <v>0</v>
      </c>
    </row>
    <row r="23" spans="2:11">
      <c r="B23" t="s">
        <v>3188</v>
      </c>
      <c r="C23" t="s">
        <v>3194</v>
      </c>
      <c r="D23" t="s">
        <v>123</v>
      </c>
      <c r="E23" t="s">
        <v>106</v>
      </c>
      <c r="F23" t="s">
        <v>296</v>
      </c>
      <c r="G23" s="77">
        <v>3381792.25</v>
      </c>
      <c r="H23" s="77">
        <v>-1.234</v>
      </c>
      <c r="I23" s="77">
        <v>-149.64850048489001</v>
      </c>
      <c r="J23" s="78">
        <v>8.9999999999999998E-4</v>
      </c>
      <c r="K23" s="78">
        <v>0</v>
      </c>
    </row>
    <row r="24" spans="2:11">
      <c r="B24" t="s">
        <v>3195</v>
      </c>
      <c r="C24" t="s">
        <v>3196</v>
      </c>
      <c r="D24" t="s">
        <v>123</v>
      </c>
      <c r="E24" t="s">
        <v>106</v>
      </c>
      <c r="F24" t="s">
        <v>296</v>
      </c>
      <c r="G24" s="77">
        <v>1247259.3999999999</v>
      </c>
      <c r="H24" s="77">
        <v>-0.79339999999999999</v>
      </c>
      <c r="I24" s="77">
        <v>-35.486181301445598</v>
      </c>
      <c r="J24" s="78">
        <v>2.0000000000000001E-4</v>
      </c>
      <c r="K24" s="78">
        <v>0</v>
      </c>
    </row>
    <row r="25" spans="2:11">
      <c r="B25" t="s">
        <v>3197</v>
      </c>
      <c r="C25" t="s">
        <v>3198</v>
      </c>
      <c r="D25" t="s">
        <v>123</v>
      </c>
      <c r="E25" t="s">
        <v>106</v>
      </c>
      <c r="F25" t="s">
        <v>296</v>
      </c>
      <c r="G25" s="77">
        <v>2714258.85</v>
      </c>
      <c r="H25" s="77">
        <v>0.51870000000000005</v>
      </c>
      <c r="I25" s="77">
        <v>50.486794308650701</v>
      </c>
      <c r="J25" s="78">
        <v>-2.9999999999999997E-4</v>
      </c>
      <c r="K25" s="78">
        <v>0</v>
      </c>
    </row>
    <row r="26" spans="2:11">
      <c r="B26" t="s">
        <v>3199</v>
      </c>
      <c r="C26" t="s">
        <v>3200</v>
      </c>
      <c r="D26" t="s">
        <v>123</v>
      </c>
      <c r="E26" t="s">
        <v>106</v>
      </c>
      <c r="F26" t="s">
        <v>296</v>
      </c>
      <c r="G26" s="77">
        <v>2714258.85</v>
      </c>
      <c r="H26" s="77">
        <v>-0.27379999999999999</v>
      </c>
      <c r="I26" s="77">
        <v>-26.649863662441799</v>
      </c>
      <c r="J26" s="78">
        <v>2.0000000000000001E-4</v>
      </c>
      <c r="K26" s="78">
        <v>0</v>
      </c>
    </row>
    <row r="27" spans="2:11">
      <c r="B27" t="s">
        <v>3201</v>
      </c>
      <c r="C27" t="s">
        <v>3202</v>
      </c>
      <c r="D27" t="s">
        <v>123</v>
      </c>
      <c r="E27" t="s">
        <v>106</v>
      </c>
      <c r="F27" t="s">
        <v>296</v>
      </c>
      <c r="G27" s="77">
        <v>2714258.85</v>
      </c>
      <c r="H27" s="77">
        <v>2.5100000000000001E-2</v>
      </c>
      <c r="I27" s="77">
        <v>2.4430663912610999</v>
      </c>
      <c r="J27" s="78">
        <v>0</v>
      </c>
      <c r="K27" s="78">
        <v>0</v>
      </c>
    </row>
    <row r="28" spans="2:11">
      <c r="B28" t="s">
        <v>3203</v>
      </c>
      <c r="C28" t="s">
        <v>3204</v>
      </c>
      <c r="D28" t="s">
        <v>123</v>
      </c>
      <c r="E28" t="s">
        <v>106</v>
      </c>
      <c r="F28" t="s">
        <v>296</v>
      </c>
      <c r="G28" s="77">
        <v>5884318.5199999996</v>
      </c>
      <c r="H28" s="77">
        <v>-2.3051000000000013</v>
      </c>
      <c r="I28" s="77">
        <v>-486.40298236940902</v>
      </c>
      <c r="J28" s="78">
        <v>2.8999999999999998E-3</v>
      </c>
      <c r="K28" s="78">
        <v>0</v>
      </c>
    </row>
    <row r="29" spans="2:11">
      <c r="B29" t="s">
        <v>3205</v>
      </c>
      <c r="C29" t="s">
        <v>3206</v>
      </c>
      <c r="D29" t="s">
        <v>123</v>
      </c>
      <c r="E29" t="s">
        <v>106</v>
      </c>
      <c r="F29" t="s">
        <v>293</v>
      </c>
      <c r="G29" s="77">
        <v>2171407.08</v>
      </c>
      <c r="H29" s="77">
        <v>-2.1801000000000017</v>
      </c>
      <c r="I29" s="77">
        <v>-169.75710086337301</v>
      </c>
      <c r="J29" s="78">
        <v>1E-3</v>
      </c>
      <c r="K29" s="78">
        <v>0</v>
      </c>
    </row>
    <row r="30" spans="2:11">
      <c r="B30" t="s">
        <v>3205</v>
      </c>
      <c r="C30" t="s">
        <v>3207</v>
      </c>
      <c r="D30" t="s">
        <v>123</v>
      </c>
      <c r="E30" t="s">
        <v>106</v>
      </c>
      <c r="F30" t="s">
        <v>296</v>
      </c>
      <c r="G30" s="77">
        <v>3043613.03</v>
      </c>
      <c r="H30" s="77">
        <v>-2.1382999999999988</v>
      </c>
      <c r="I30" s="77">
        <v>-233.38253662987699</v>
      </c>
      <c r="J30" s="78">
        <v>1.4E-3</v>
      </c>
      <c r="K30" s="78">
        <v>0</v>
      </c>
    </row>
    <row r="31" spans="2:11">
      <c r="B31" t="s">
        <v>3208</v>
      </c>
      <c r="C31" t="s">
        <v>3209</v>
      </c>
      <c r="D31" t="s">
        <v>123</v>
      </c>
      <c r="E31" t="s">
        <v>106</v>
      </c>
      <c r="F31" t="s">
        <v>293</v>
      </c>
      <c r="G31" s="77">
        <v>1459788.14</v>
      </c>
      <c r="H31" s="77">
        <v>-0.95479999999999965</v>
      </c>
      <c r="I31" s="77">
        <v>-49.981872978341897</v>
      </c>
      <c r="J31" s="78">
        <v>2.9999999999999997E-4</v>
      </c>
      <c r="K31" s="78">
        <v>0</v>
      </c>
    </row>
    <row r="32" spans="2:11">
      <c r="B32" t="s">
        <v>3208</v>
      </c>
      <c r="C32" t="s">
        <v>3210</v>
      </c>
      <c r="D32" t="s">
        <v>123</v>
      </c>
      <c r="E32" t="s">
        <v>106</v>
      </c>
      <c r="F32" t="s">
        <v>296</v>
      </c>
      <c r="G32" s="77">
        <v>1094841.1100000001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3211</v>
      </c>
      <c r="C33" t="s">
        <v>3212</v>
      </c>
      <c r="D33" t="s">
        <v>123</v>
      </c>
      <c r="E33" t="s">
        <v>106</v>
      </c>
      <c r="F33" t="s">
        <v>296</v>
      </c>
      <c r="G33" s="77">
        <v>2029075.35</v>
      </c>
      <c r="H33" s="77">
        <v>-2.3665000000000069</v>
      </c>
      <c r="I33" s="77">
        <v>-172.19279241369199</v>
      </c>
      <c r="J33" s="78">
        <v>1E-3</v>
      </c>
      <c r="K33" s="78">
        <v>0</v>
      </c>
    </row>
    <row r="34" spans="2:11">
      <c r="B34" t="s">
        <v>3213</v>
      </c>
      <c r="C34" t="s">
        <v>3214</v>
      </c>
      <c r="D34" t="s">
        <v>123</v>
      </c>
      <c r="E34" t="s">
        <v>106</v>
      </c>
      <c r="F34" t="s">
        <v>293</v>
      </c>
      <c r="G34" s="77">
        <v>2171407.08</v>
      </c>
      <c r="H34" s="77">
        <v>-1.9380999999999964</v>
      </c>
      <c r="I34" s="77">
        <v>-150.913369654283</v>
      </c>
      <c r="J34" s="78">
        <v>8.9999999999999998E-4</v>
      </c>
      <c r="K34" s="78">
        <v>0</v>
      </c>
    </row>
    <row r="35" spans="2:11">
      <c r="B35" t="s">
        <v>3213</v>
      </c>
      <c r="C35" t="s">
        <v>3215</v>
      </c>
      <c r="D35" t="s">
        <v>123</v>
      </c>
      <c r="E35" t="s">
        <v>106</v>
      </c>
      <c r="F35" t="s">
        <v>296</v>
      </c>
      <c r="G35" s="77">
        <v>622449.39</v>
      </c>
      <c r="H35" s="77">
        <v>-0.20380000000000001</v>
      </c>
      <c r="I35" s="77">
        <v>-4.54902695855652</v>
      </c>
      <c r="J35" s="78">
        <v>0</v>
      </c>
      <c r="K35" s="78">
        <v>0</v>
      </c>
    </row>
    <row r="36" spans="2:11">
      <c r="B36" t="s">
        <v>3216</v>
      </c>
      <c r="C36" t="s">
        <v>3217</v>
      </c>
      <c r="D36" t="s">
        <v>123</v>
      </c>
      <c r="E36" t="s">
        <v>106</v>
      </c>
      <c r="F36" t="s">
        <v>293</v>
      </c>
      <c r="G36" s="77">
        <v>4326023.26</v>
      </c>
      <c r="H36" s="77">
        <v>4.9783000000000008</v>
      </c>
      <c r="I36" s="77">
        <v>772.28962360595199</v>
      </c>
      <c r="J36" s="78">
        <v>-4.5999999999999999E-3</v>
      </c>
      <c r="K36" s="78">
        <v>1E-4</v>
      </c>
    </row>
    <row r="37" spans="2:11">
      <c r="B37" t="s">
        <v>3218</v>
      </c>
      <c r="C37" t="s">
        <v>3219</v>
      </c>
      <c r="D37" t="s">
        <v>123</v>
      </c>
      <c r="E37" t="s">
        <v>106</v>
      </c>
      <c r="F37" t="s">
        <v>293</v>
      </c>
      <c r="G37" s="77">
        <v>2714258.85</v>
      </c>
      <c r="H37" s="77">
        <v>-2.4143999999999961</v>
      </c>
      <c r="I37" s="77">
        <v>-235.001573508398</v>
      </c>
      <c r="J37" s="78">
        <v>1.4E-3</v>
      </c>
      <c r="K37" s="78">
        <v>0</v>
      </c>
    </row>
    <row r="38" spans="2:11">
      <c r="B38" t="s">
        <v>3220</v>
      </c>
      <c r="C38" t="s">
        <v>3221</v>
      </c>
      <c r="D38" t="s">
        <v>123</v>
      </c>
      <c r="E38" t="s">
        <v>106</v>
      </c>
      <c r="F38" t="s">
        <v>296</v>
      </c>
      <c r="G38" s="77">
        <v>2714258.85</v>
      </c>
      <c r="H38" s="77">
        <v>0.14249999999999999</v>
      </c>
      <c r="I38" s="77">
        <v>13.869998436442501</v>
      </c>
      <c r="J38" s="78">
        <v>-1E-4</v>
      </c>
      <c r="K38" s="78">
        <v>0</v>
      </c>
    </row>
    <row r="39" spans="2:11">
      <c r="B39" t="s">
        <v>3222</v>
      </c>
      <c r="C39" t="s">
        <v>3223</v>
      </c>
      <c r="D39" t="s">
        <v>123</v>
      </c>
      <c r="E39" t="s">
        <v>102</v>
      </c>
      <c r="F39" t="s">
        <v>290</v>
      </c>
      <c r="G39" s="77">
        <v>5138209.82</v>
      </c>
      <c r="H39" s="77">
        <v>-4.2012999999999998</v>
      </c>
      <c r="I39" s="77">
        <v>-215.87160916766001</v>
      </c>
      <c r="J39" s="78">
        <v>1.2999999999999999E-3</v>
      </c>
      <c r="K39" s="78">
        <v>0</v>
      </c>
    </row>
    <row r="40" spans="2:11">
      <c r="B40" t="s">
        <v>3222</v>
      </c>
      <c r="C40" t="s">
        <v>3224</v>
      </c>
      <c r="D40" t="s">
        <v>123</v>
      </c>
      <c r="E40" t="s">
        <v>102</v>
      </c>
      <c r="F40" t="s">
        <v>290</v>
      </c>
      <c r="G40" s="77">
        <v>5304843.68</v>
      </c>
      <c r="H40" s="77">
        <v>-4.2923999999999998</v>
      </c>
      <c r="I40" s="77">
        <v>-227.70511012032</v>
      </c>
      <c r="J40" s="78">
        <v>1.4E-3</v>
      </c>
      <c r="K40" s="78">
        <v>0</v>
      </c>
    </row>
    <row r="41" spans="2:11">
      <c r="B41" t="s">
        <v>3222</v>
      </c>
      <c r="C41" t="s">
        <v>3225</v>
      </c>
      <c r="D41" t="s">
        <v>123</v>
      </c>
      <c r="E41" t="s">
        <v>102</v>
      </c>
      <c r="F41" t="s">
        <v>293</v>
      </c>
      <c r="G41" s="77">
        <v>14409591.76</v>
      </c>
      <c r="H41" s="77">
        <v>1.835</v>
      </c>
      <c r="I41" s="77">
        <v>264.41600879600003</v>
      </c>
      <c r="J41" s="78">
        <v>-1.6000000000000001E-3</v>
      </c>
      <c r="K41" s="78">
        <v>0</v>
      </c>
    </row>
    <row r="42" spans="2:11">
      <c r="B42" t="s">
        <v>3226</v>
      </c>
      <c r="C42" t="s">
        <v>3227</v>
      </c>
      <c r="D42" t="s">
        <v>123</v>
      </c>
      <c r="E42" t="s">
        <v>102</v>
      </c>
      <c r="F42" t="s">
        <v>293</v>
      </c>
      <c r="G42" s="77">
        <v>23575922.09</v>
      </c>
      <c r="H42" s="77">
        <v>-1.3331</v>
      </c>
      <c r="I42" s="77">
        <v>-314.29061738179001</v>
      </c>
      <c r="J42" s="78">
        <v>1.9E-3</v>
      </c>
      <c r="K42" s="78">
        <v>0</v>
      </c>
    </row>
    <row r="43" spans="2:11">
      <c r="B43" t="s">
        <v>3226</v>
      </c>
      <c r="C43" t="s">
        <v>3228</v>
      </c>
      <c r="D43" t="s">
        <v>123</v>
      </c>
      <c r="E43" t="s">
        <v>102</v>
      </c>
      <c r="F43" t="s">
        <v>293</v>
      </c>
      <c r="G43" s="77">
        <v>9505334.4900000002</v>
      </c>
      <c r="H43" s="77">
        <v>-1.3447</v>
      </c>
      <c r="I43" s="77">
        <v>-127.81823288703001</v>
      </c>
      <c r="J43" s="78">
        <v>8.0000000000000004E-4</v>
      </c>
      <c r="K43" s="78">
        <v>0</v>
      </c>
    </row>
    <row r="44" spans="2:11">
      <c r="B44" t="s">
        <v>3229</v>
      </c>
      <c r="C44" t="s">
        <v>3230</v>
      </c>
      <c r="D44" t="s">
        <v>123</v>
      </c>
      <c r="E44" t="s">
        <v>102</v>
      </c>
      <c r="F44" t="s">
        <v>285</v>
      </c>
      <c r="G44" s="77">
        <v>5180716.42</v>
      </c>
      <c r="H44" s="77">
        <v>-3.5032000000000001</v>
      </c>
      <c r="I44" s="77">
        <v>-181.49085762543999</v>
      </c>
      <c r="J44" s="78">
        <v>1.1000000000000001E-3</v>
      </c>
      <c r="K44" s="78">
        <v>0</v>
      </c>
    </row>
    <row r="45" spans="2:11">
      <c r="B45" t="s">
        <v>3229</v>
      </c>
      <c r="C45" t="s">
        <v>3231</v>
      </c>
      <c r="D45" t="s">
        <v>123</v>
      </c>
      <c r="E45" t="s">
        <v>102</v>
      </c>
      <c r="F45" t="s">
        <v>285</v>
      </c>
      <c r="G45" s="77">
        <v>15971730.49</v>
      </c>
      <c r="H45" s="77">
        <v>-3.5032000000000001</v>
      </c>
      <c r="I45" s="77">
        <v>-559.52166252567997</v>
      </c>
      <c r="J45" s="78">
        <v>3.3E-3</v>
      </c>
      <c r="K45" s="78">
        <v>0</v>
      </c>
    </row>
    <row r="46" spans="2:11">
      <c r="B46" t="s">
        <v>3229</v>
      </c>
      <c r="C46" t="s">
        <v>3232</v>
      </c>
      <c r="D46" t="s">
        <v>123</v>
      </c>
      <c r="E46" t="s">
        <v>102</v>
      </c>
      <c r="F46" t="s">
        <v>285</v>
      </c>
      <c r="G46" s="77">
        <v>6573934.9299999997</v>
      </c>
      <c r="H46" s="77">
        <v>-3.5451000000000001</v>
      </c>
      <c r="I46" s="77">
        <v>-233.05256720342999</v>
      </c>
      <c r="J46" s="78">
        <v>1.4E-3</v>
      </c>
      <c r="K46" s="78">
        <v>0</v>
      </c>
    </row>
    <row r="47" spans="2:11">
      <c r="B47" t="s">
        <v>3229</v>
      </c>
      <c r="C47" t="s">
        <v>3233</v>
      </c>
      <c r="D47" t="s">
        <v>123</v>
      </c>
      <c r="E47" t="s">
        <v>102</v>
      </c>
      <c r="F47" t="s">
        <v>285</v>
      </c>
      <c r="G47" s="77">
        <v>17667279.809999999</v>
      </c>
      <c r="H47" s="77">
        <v>-3.5032999999999999</v>
      </c>
      <c r="I47" s="77">
        <v>-618.93781358372996</v>
      </c>
      <c r="J47" s="78">
        <v>3.7000000000000002E-3</v>
      </c>
      <c r="K47" s="78">
        <v>0</v>
      </c>
    </row>
    <row r="48" spans="2:11">
      <c r="B48" t="s">
        <v>3234</v>
      </c>
      <c r="C48" t="s">
        <v>3235</v>
      </c>
      <c r="D48" t="s">
        <v>123</v>
      </c>
      <c r="E48" t="s">
        <v>102</v>
      </c>
      <c r="F48" t="s">
        <v>293</v>
      </c>
      <c r="G48" s="77">
        <v>16480996.35</v>
      </c>
      <c r="H48" s="77">
        <v>-0.98470000000000002</v>
      </c>
      <c r="I48" s="77">
        <v>-162.28837105845</v>
      </c>
      <c r="J48" s="78">
        <v>1E-3</v>
      </c>
      <c r="K48" s="78">
        <v>0</v>
      </c>
    </row>
    <row r="49" spans="2:11">
      <c r="B49" t="s">
        <v>3234</v>
      </c>
      <c r="C49" t="s">
        <v>3236</v>
      </c>
      <c r="D49" t="s">
        <v>123</v>
      </c>
      <c r="E49" t="s">
        <v>102</v>
      </c>
      <c r="F49" t="s">
        <v>293</v>
      </c>
      <c r="G49" s="77">
        <v>16591705.210000001</v>
      </c>
      <c r="H49" s="77">
        <v>-1.0192000000000001</v>
      </c>
      <c r="I49" s="77">
        <v>-169.10265950031999</v>
      </c>
      <c r="J49" s="78">
        <v>1E-3</v>
      </c>
      <c r="K49" s="78">
        <v>0</v>
      </c>
    </row>
    <row r="50" spans="2:11">
      <c r="B50" t="s">
        <v>3237</v>
      </c>
      <c r="C50" t="s">
        <v>3238</v>
      </c>
      <c r="D50" t="s">
        <v>123</v>
      </c>
      <c r="E50" t="s">
        <v>102</v>
      </c>
      <c r="F50" t="s">
        <v>359</v>
      </c>
      <c r="G50" s="77">
        <v>4391849.8</v>
      </c>
      <c r="H50" s="77">
        <v>-1.8274999999999999</v>
      </c>
      <c r="I50" s="77">
        <v>-80.261055095000003</v>
      </c>
      <c r="J50" s="78">
        <v>5.0000000000000001E-4</v>
      </c>
      <c r="K50" s="78">
        <v>0</v>
      </c>
    </row>
    <row r="51" spans="2:11">
      <c r="B51" t="s">
        <v>3237</v>
      </c>
      <c r="C51" t="s">
        <v>3239</v>
      </c>
      <c r="D51" t="s">
        <v>123</v>
      </c>
      <c r="E51" t="s">
        <v>102</v>
      </c>
      <c r="F51" t="s">
        <v>359</v>
      </c>
      <c r="G51" s="77">
        <v>6687933.8099999996</v>
      </c>
      <c r="H51" s="77">
        <v>-1.8622000000000001</v>
      </c>
      <c r="I51" s="77">
        <v>-124.54270340982001</v>
      </c>
      <c r="J51" s="78">
        <v>6.9999999999999999E-4</v>
      </c>
      <c r="K51" s="78">
        <v>0</v>
      </c>
    </row>
    <row r="52" spans="2:11">
      <c r="B52" t="s">
        <v>3237</v>
      </c>
      <c r="C52" t="s">
        <v>3240</v>
      </c>
      <c r="D52" t="s">
        <v>123</v>
      </c>
      <c r="E52" t="s">
        <v>102</v>
      </c>
      <c r="F52" t="s">
        <v>359</v>
      </c>
      <c r="G52" s="77">
        <v>10513193.09</v>
      </c>
      <c r="H52" s="77">
        <v>-1.8274999999999999</v>
      </c>
      <c r="I52" s="77">
        <v>-192.12860371975</v>
      </c>
      <c r="J52" s="78">
        <v>1.1000000000000001E-3</v>
      </c>
      <c r="K52" s="78">
        <v>0</v>
      </c>
    </row>
    <row r="53" spans="2:11">
      <c r="B53" t="s">
        <v>3237</v>
      </c>
      <c r="C53" t="s">
        <v>3241</v>
      </c>
      <c r="D53" t="s">
        <v>123</v>
      </c>
      <c r="E53" t="s">
        <v>102</v>
      </c>
      <c r="F53" t="s">
        <v>359</v>
      </c>
      <c r="G53" s="77">
        <v>6691733.7699999996</v>
      </c>
      <c r="H53" s="77">
        <v>-1.8044</v>
      </c>
      <c r="I53" s="77">
        <v>-120.74564414587999</v>
      </c>
      <c r="J53" s="78">
        <v>6.9999999999999999E-4</v>
      </c>
      <c r="K53" s="78">
        <v>0</v>
      </c>
    </row>
    <row r="54" spans="2:11">
      <c r="B54" t="s">
        <v>3237</v>
      </c>
      <c r="C54" t="s">
        <v>3242</v>
      </c>
      <c r="D54" t="s">
        <v>123</v>
      </c>
      <c r="E54" t="s">
        <v>102</v>
      </c>
      <c r="F54" t="s">
        <v>359</v>
      </c>
      <c r="G54" s="77">
        <v>9554191.1500000004</v>
      </c>
      <c r="H54" s="77">
        <v>-1.8622000000000001</v>
      </c>
      <c r="I54" s="77">
        <v>-177.91814759530001</v>
      </c>
      <c r="J54" s="78">
        <v>1.1000000000000001E-3</v>
      </c>
      <c r="K54" s="78">
        <v>0</v>
      </c>
    </row>
    <row r="55" spans="2:11">
      <c r="B55" t="s">
        <v>3237</v>
      </c>
      <c r="C55" t="s">
        <v>3243</v>
      </c>
      <c r="D55" t="s">
        <v>123</v>
      </c>
      <c r="E55" t="s">
        <v>102</v>
      </c>
      <c r="F55" t="s">
        <v>290</v>
      </c>
      <c r="G55" s="77">
        <v>11387509.039999999</v>
      </c>
      <c r="H55" s="77">
        <v>-6.4814999999999996</v>
      </c>
      <c r="I55" s="77">
        <v>-738.08139842759999</v>
      </c>
      <c r="J55" s="78">
        <v>4.4000000000000003E-3</v>
      </c>
      <c r="K55" s="78">
        <v>-1E-4</v>
      </c>
    </row>
    <row r="56" spans="2:11">
      <c r="B56" t="s">
        <v>3244</v>
      </c>
      <c r="C56" t="s">
        <v>3245</v>
      </c>
      <c r="D56" t="s">
        <v>123</v>
      </c>
      <c r="E56" t="s">
        <v>102</v>
      </c>
      <c r="F56" t="s">
        <v>285</v>
      </c>
      <c r="G56" s="77">
        <v>9375399.4600000009</v>
      </c>
      <c r="H56" s="77">
        <v>-2.9447999999999999</v>
      </c>
      <c r="I56" s="77">
        <v>-276.08676329807997</v>
      </c>
      <c r="J56" s="78">
        <v>1.6000000000000001E-3</v>
      </c>
      <c r="K56" s="78">
        <v>0</v>
      </c>
    </row>
    <row r="57" spans="2:11">
      <c r="B57" t="s">
        <v>3244</v>
      </c>
      <c r="C57" t="s">
        <v>3246</v>
      </c>
      <c r="D57" t="s">
        <v>123</v>
      </c>
      <c r="E57" t="s">
        <v>102</v>
      </c>
      <c r="F57" t="s">
        <v>285</v>
      </c>
      <c r="G57" s="77">
        <v>7812832.8799999999</v>
      </c>
      <c r="H57" s="77">
        <v>-2.9447999999999999</v>
      </c>
      <c r="I57" s="77">
        <v>-230.07230265024</v>
      </c>
      <c r="J57" s="78">
        <v>1.4E-3</v>
      </c>
      <c r="K57" s="78">
        <v>0</v>
      </c>
    </row>
    <row r="58" spans="2:11">
      <c r="B58" t="s">
        <v>3244</v>
      </c>
      <c r="C58" t="s">
        <v>3247</v>
      </c>
      <c r="D58" t="s">
        <v>123</v>
      </c>
      <c r="E58" t="s">
        <v>102</v>
      </c>
      <c r="F58" t="s">
        <v>285</v>
      </c>
      <c r="G58" s="77">
        <v>11297891.550000001</v>
      </c>
      <c r="H58" s="77">
        <v>-2.9447999999999999</v>
      </c>
      <c r="I58" s="77">
        <v>-332.70031036440002</v>
      </c>
      <c r="J58" s="78">
        <v>2E-3</v>
      </c>
      <c r="K58" s="78">
        <v>0</v>
      </c>
    </row>
    <row r="59" spans="2:11">
      <c r="B59" t="s">
        <v>3248</v>
      </c>
      <c r="C59" t="s">
        <v>3249</v>
      </c>
      <c r="D59" t="s">
        <v>123</v>
      </c>
      <c r="E59" t="s">
        <v>102</v>
      </c>
      <c r="F59" t="s">
        <v>658</v>
      </c>
      <c r="G59" s="77">
        <v>6812630.6200000001</v>
      </c>
      <c r="H59" s="77">
        <v>-5.0309999999999997</v>
      </c>
      <c r="I59" s="77">
        <v>-342.74344649220001</v>
      </c>
      <c r="J59" s="78">
        <v>2E-3</v>
      </c>
      <c r="K59" s="78">
        <v>0</v>
      </c>
    </row>
    <row r="60" spans="2:11">
      <c r="B60" t="s">
        <v>3248</v>
      </c>
      <c r="C60" t="s">
        <v>3250</v>
      </c>
      <c r="D60" t="s">
        <v>123</v>
      </c>
      <c r="E60" t="s">
        <v>102</v>
      </c>
      <c r="F60" t="s">
        <v>658</v>
      </c>
      <c r="G60" s="77">
        <v>5966464.9000000004</v>
      </c>
      <c r="H60" s="77">
        <v>-4.9358000000000004</v>
      </c>
      <c r="I60" s="77">
        <v>-294.49277453420001</v>
      </c>
      <c r="J60" s="78">
        <v>1.8E-3</v>
      </c>
      <c r="K60" s="78">
        <v>0</v>
      </c>
    </row>
    <row r="61" spans="2:11">
      <c r="B61" t="s">
        <v>3248</v>
      </c>
      <c r="C61" t="s">
        <v>3251</v>
      </c>
      <c r="D61" t="s">
        <v>123</v>
      </c>
      <c r="E61" t="s">
        <v>102</v>
      </c>
      <c r="F61" t="s">
        <v>658</v>
      </c>
      <c r="G61" s="77">
        <v>3706374.74</v>
      </c>
      <c r="H61" s="77">
        <v>-5.0311000000000003</v>
      </c>
      <c r="I61" s="77">
        <v>-186.47141954413999</v>
      </c>
      <c r="J61" s="78">
        <v>1.1000000000000001E-3</v>
      </c>
      <c r="K61" s="78">
        <v>0</v>
      </c>
    </row>
    <row r="62" spans="2:11">
      <c r="B62" t="s">
        <v>3248</v>
      </c>
      <c r="C62" t="s">
        <v>3252</v>
      </c>
      <c r="D62" t="s">
        <v>123</v>
      </c>
      <c r="E62" t="s">
        <v>102</v>
      </c>
      <c r="F62" t="s">
        <v>658</v>
      </c>
      <c r="G62" s="77">
        <v>15766396.810000001</v>
      </c>
      <c r="H62" s="77">
        <v>-4.9358000000000004</v>
      </c>
      <c r="I62" s="77">
        <v>-778.19781374798004</v>
      </c>
      <c r="J62" s="78">
        <v>4.5999999999999999E-3</v>
      </c>
      <c r="K62" s="78">
        <v>-1E-4</v>
      </c>
    </row>
    <row r="63" spans="2:11">
      <c r="B63" t="s">
        <v>3248</v>
      </c>
      <c r="C63" t="s">
        <v>3253</v>
      </c>
      <c r="D63" t="s">
        <v>123</v>
      </c>
      <c r="E63" t="s">
        <v>106</v>
      </c>
      <c r="F63" t="s">
        <v>658</v>
      </c>
      <c r="G63" s="77">
        <v>1851124.54</v>
      </c>
      <c r="H63" s="77">
        <v>-5.1481000000000003</v>
      </c>
      <c r="I63" s="77">
        <v>-95.297742443740006</v>
      </c>
      <c r="J63" s="78">
        <v>5.9999999999999995E-4</v>
      </c>
      <c r="K63" s="78">
        <v>0</v>
      </c>
    </row>
    <row r="64" spans="2:11">
      <c r="B64" t="s">
        <v>3248</v>
      </c>
      <c r="C64" t="s">
        <v>3254</v>
      </c>
      <c r="D64" t="s">
        <v>123</v>
      </c>
      <c r="E64" t="s">
        <v>102</v>
      </c>
      <c r="F64" t="s">
        <v>658</v>
      </c>
      <c r="G64" s="77">
        <v>9475578.9800000004</v>
      </c>
      <c r="H64" s="77">
        <v>-4.9326999999999996</v>
      </c>
      <c r="I64" s="77">
        <v>-467.40188434646001</v>
      </c>
      <c r="J64" s="78">
        <v>2.8E-3</v>
      </c>
      <c r="K64" s="78">
        <v>0</v>
      </c>
    </row>
    <row r="65" spans="2:11">
      <c r="B65" t="s">
        <v>3248</v>
      </c>
      <c r="C65" t="s">
        <v>3255</v>
      </c>
      <c r="D65" t="s">
        <v>123</v>
      </c>
      <c r="E65" t="s">
        <v>102</v>
      </c>
      <c r="F65" t="s">
        <v>658</v>
      </c>
      <c r="G65" s="77">
        <v>5312294.32</v>
      </c>
      <c r="H65" s="77">
        <v>-5.0308000000000002</v>
      </c>
      <c r="I65" s="77">
        <v>-267.25090265056002</v>
      </c>
      <c r="J65" s="78">
        <v>1.6000000000000001E-3</v>
      </c>
      <c r="K65" s="78">
        <v>0</v>
      </c>
    </row>
    <row r="66" spans="2:11">
      <c r="B66" t="s">
        <v>3256</v>
      </c>
      <c r="C66" t="s">
        <v>3257</v>
      </c>
      <c r="D66" t="s">
        <v>123</v>
      </c>
      <c r="E66" t="s">
        <v>102</v>
      </c>
      <c r="F66" t="s">
        <v>285</v>
      </c>
      <c r="G66" s="77">
        <v>10432077.619999999</v>
      </c>
      <c r="H66" s="77">
        <v>-2.7919999999999998</v>
      </c>
      <c r="I66" s="77">
        <v>-291.26360715039999</v>
      </c>
      <c r="J66" s="78">
        <v>1.6999999999999999E-3</v>
      </c>
      <c r="K66" s="78">
        <v>0</v>
      </c>
    </row>
    <row r="67" spans="2:11">
      <c r="B67" t="s">
        <v>3256</v>
      </c>
      <c r="C67" t="s">
        <v>3258</v>
      </c>
      <c r="D67" t="s">
        <v>123</v>
      </c>
      <c r="E67" t="s">
        <v>102</v>
      </c>
      <c r="F67" t="s">
        <v>285</v>
      </c>
      <c r="G67" s="77">
        <v>10406604.140000001</v>
      </c>
      <c r="H67" s="77">
        <v>-2.7772000000000001</v>
      </c>
      <c r="I67" s="77">
        <v>-289.01221017607998</v>
      </c>
      <c r="J67" s="78">
        <v>1.6999999999999999E-3</v>
      </c>
      <c r="K67" s="78">
        <v>0</v>
      </c>
    </row>
    <row r="68" spans="2:11">
      <c r="B68" t="s">
        <v>3256</v>
      </c>
      <c r="C68" t="s">
        <v>3259</v>
      </c>
      <c r="D68" t="s">
        <v>123</v>
      </c>
      <c r="E68" t="s">
        <v>102</v>
      </c>
      <c r="F68" t="s">
        <v>285</v>
      </c>
      <c r="G68" s="77">
        <v>9459192.0899999999</v>
      </c>
      <c r="H68" s="77">
        <v>-2.7919999999999998</v>
      </c>
      <c r="I68" s="77">
        <v>-264.10064315279999</v>
      </c>
      <c r="J68" s="78">
        <v>1.6000000000000001E-3</v>
      </c>
      <c r="K68" s="78">
        <v>0</v>
      </c>
    </row>
    <row r="69" spans="2:11">
      <c r="B69" t="s">
        <v>3260</v>
      </c>
      <c r="C69" t="s">
        <v>3261</v>
      </c>
      <c r="D69" t="s">
        <v>123</v>
      </c>
      <c r="E69" t="s">
        <v>102</v>
      </c>
      <c r="F69" t="s">
        <v>293</v>
      </c>
      <c r="G69" s="77">
        <v>7255058.4800000004</v>
      </c>
      <c r="H69" s="77">
        <v>2.1034000000000002</v>
      </c>
      <c r="I69" s="77">
        <v>152.60290006832</v>
      </c>
      <c r="J69" s="78">
        <v>-8.9999999999999998E-4</v>
      </c>
      <c r="K69" s="78">
        <v>0</v>
      </c>
    </row>
    <row r="70" spans="2:11">
      <c r="B70" t="s">
        <v>3260</v>
      </c>
      <c r="C70" t="s">
        <v>3262</v>
      </c>
      <c r="D70" t="s">
        <v>123</v>
      </c>
      <c r="E70" t="s">
        <v>102</v>
      </c>
      <c r="F70" t="s">
        <v>293</v>
      </c>
      <c r="G70" s="77">
        <v>16542973.41</v>
      </c>
      <c r="H70" s="77">
        <v>0.72989999999999999</v>
      </c>
      <c r="I70" s="77">
        <v>120.74716291959</v>
      </c>
      <c r="J70" s="78">
        <v>-6.9999999999999999E-4</v>
      </c>
      <c r="K70" s="78">
        <v>0</v>
      </c>
    </row>
    <row r="71" spans="2:11">
      <c r="B71" t="s">
        <v>3260</v>
      </c>
      <c r="C71" t="s">
        <v>3263</v>
      </c>
      <c r="D71" t="s">
        <v>123</v>
      </c>
      <c r="E71" t="s">
        <v>102</v>
      </c>
      <c r="F71" t="s">
        <v>293</v>
      </c>
      <c r="G71" s="77">
        <v>5833810.8300000001</v>
      </c>
      <c r="H71" s="77">
        <v>0.64670000000000005</v>
      </c>
      <c r="I71" s="77">
        <v>37.727254637610002</v>
      </c>
      <c r="J71" s="78">
        <v>-2.0000000000000001E-4</v>
      </c>
      <c r="K71" s="78">
        <v>0</v>
      </c>
    </row>
    <row r="72" spans="2:11">
      <c r="B72" t="s">
        <v>3260</v>
      </c>
      <c r="C72" t="s">
        <v>3264</v>
      </c>
      <c r="D72" t="s">
        <v>123</v>
      </c>
      <c r="E72" t="s">
        <v>102</v>
      </c>
      <c r="F72" t="s">
        <v>293</v>
      </c>
      <c r="G72" s="77">
        <v>9888044.9900000002</v>
      </c>
      <c r="H72" s="77">
        <v>2.3048999999999999</v>
      </c>
      <c r="I72" s="77">
        <v>227.90954897450999</v>
      </c>
      <c r="J72" s="78">
        <v>-1.4E-3</v>
      </c>
      <c r="K72" s="78">
        <v>0</v>
      </c>
    </row>
    <row r="73" spans="2:11">
      <c r="B73" t="s">
        <v>3260</v>
      </c>
      <c r="C73" t="s">
        <v>3265</v>
      </c>
      <c r="D73" t="s">
        <v>123</v>
      </c>
      <c r="E73" t="s">
        <v>102</v>
      </c>
      <c r="F73" t="s">
        <v>293</v>
      </c>
      <c r="G73" s="77">
        <v>18764078.57</v>
      </c>
      <c r="H73" s="77">
        <v>2.1840999999999999</v>
      </c>
      <c r="I73" s="77">
        <v>409.82624004736999</v>
      </c>
      <c r="J73" s="78">
        <v>-2.3999999999999998E-3</v>
      </c>
      <c r="K73" s="78">
        <v>0</v>
      </c>
    </row>
    <row r="74" spans="2:11">
      <c r="B74" t="s">
        <v>3266</v>
      </c>
      <c r="C74" t="s">
        <v>3267</v>
      </c>
      <c r="D74" t="s">
        <v>123</v>
      </c>
      <c r="E74" t="s">
        <v>102</v>
      </c>
      <c r="F74" t="s">
        <v>658</v>
      </c>
      <c r="G74" s="77">
        <v>9103624.1799999997</v>
      </c>
      <c r="H74" s="77">
        <v>-6.6273</v>
      </c>
      <c r="I74" s="77">
        <v>-603.32448528114003</v>
      </c>
      <c r="J74" s="78">
        <v>3.5999999999999999E-3</v>
      </c>
      <c r="K74" s="78">
        <v>0</v>
      </c>
    </row>
    <row r="75" spans="2:11">
      <c r="B75" t="s">
        <v>3266</v>
      </c>
      <c r="C75" t="s">
        <v>3268</v>
      </c>
      <c r="D75" t="s">
        <v>123</v>
      </c>
      <c r="E75" t="s">
        <v>102</v>
      </c>
      <c r="F75" t="s">
        <v>658</v>
      </c>
      <c r="G75" s="77">
        <v>5472108.7000000002</v>
      </c>
      <c r="H75" s="77">
        <v>-6.4337</v>
      </c>
      <c r="I75" s="77">
        <v>-352.05905743189999</v>
      </c>
      <c r="J75" s="78">
        <v>2.0999999999999999E-3</v>
      </c>
      <c r="K75" s="78">
        <v>0</v>
      </c>
    </row>
    <row r="76" spans="2:11">
      <c r="B76" t="s">
        <v>3266</v>
      </c>
      <c r="C76" t="s">
        <v>3269</v>
      </c>
      <c r="D76" t="s">
        <v>123</v>
      </c>
      <c r="E76" t="s">
        <v>102</v>
      </c>
      <c r="F76" t="s">
        <v>658</v>
      </c>
      <c r="G76" s="77">
        <v>7281813.6399999997</v>
      </c>
      <c r="H76" s="77">
        <v>-6.6432000000000002</v>
      </c>
      <c r="I76" s="77">
        <v>-483.74544373248</v>
      </c>
      <c r="J76" s="78">
        <v>2.8999999999999998E-3</v>
      </c>
      <c r="K76" s="78">
        <v>0</v>
      </c>
    </row>
    <row r="77" spans="2:11">
      <c r="B77" t="s">
        <v>3266</v>
      </c>
      <c r="C77" t="s">
        <v>3270</v>
      </c>
      <c r="D77" t="s">
        <v>123</v>
      </c>
      <c r="E77" t="s">
        <v>102</v>
      </c>
      <c r="F77" t="s">
        <v>658</v>
      </c>
      <c r="G77" s="77">
        <v>4545264.0599999996</v>
      </c>
      <c r="H77" s="77">
        <v>-6.4337</v>
      </c>
      <c r="I77" s="77">
        <v>-292.42865382821998</v>
      </c>
      <c r="J77" s="78">
        <v>1.6999999999999999E-3</v>
      </c>
      <c r="K77" s="78">
        <v>0</v>
      </c>
    </row>
    <row r="78" spans="2:11">
      <c r="B78" t="s">
        <v>3266</v>
      </c>
      <c r="C78" t="s">
        <v>3271</v>
      </c>
      <c r="D78" t="s">
        <v>123</v>
      </c>
      <c r="E78" t="s">
        <v>102</v>
      </c>
      <c r="F78" t="s">
        <v>658</v>
      </c>
      <c r="G78" s="77">
        <v>4547834.22</v>
      </c>
      <c r="H78" s="77">
        <v>-6.3735999999999997</v>
      </c>
      <c r="I78" s="77">
        <v>-289.86076184592002</v>
      </c>
      <c r="J78" s="78">
        <v>1.6999999999999999E-3</v>
      </c>
      <c r="K78" s="78">
        <v>0</v>
      </c>
    </row>
    <row r="79" spans="2:11">
      <c r="B79" t="s">
        <v>3272</v>
      </c>
      <c r="C79" t="s">
        <v>3273</v>
      </c>
      <c r="D79" t="s">
        <v>123</v>
      </c>
      <c r="E79" t="s">
        <v>102</v>
      </c>
      <c r="F79" t="s">
        <v>296</v>
      </c>
      <c r="G79" s="77">
        <v>179705.13</v>
      </c>
      <c r="H79" s="77">
        <v>1.1974</v>
      </c>
      <c r="I79" s="77">
        <v>2.1517892266200001</v>
      </c>
      <c r="J79" s="78">
        <v>0</v>
      </c>
      <c r="K79" s="78">
        <v>0</v>
      </c>
    </row>
    <row r="80" spans="2:11">
      <c r="B80" t="s">
        <v>3272</v>
      </c>
      <c r="C80" t="s">
        <v>3274</v>
      </c>
      <c r="D80" t="s">
        <v>123</v>
      </c>
      <c r="E80" t="s">
        <v>102</v>
      </c>
      <c r="F80" t="s">
        <v>296</v>
      </c>
      <c r="G80" s="77">
        <v>7184214.1399999997</v>
      </c>
      <c r="H80" s="77">
        <v>1.1423000000000001</v>
      </c>
      <c r="I80" s="77">
        <v>82.065278121220004</v>
      </c>
      <c r="J80" s="78">
        <v>-5.0000000000000001E-4</v>
      </c>
      <c r="K80" s="78">
        <v>0</v>
      </c>
    </row>
    <row r="81" spans="2:11">
      <c r="B81" t="s">
        <v>3272</v>
      </c>
      <c r="C81" t="s">
        <v>3275</v>
      </c>
      <c r="D81" t="s">
        <v>123</v>
      </c>
      <c r="E81" t="s">
        <v>102</v>
      </c>
      <c r="F81" t="s">
        <v>296</v>
      </c>
      <c r="G81" s="77">
        <v>4068505.73</v>
      </c>
      <c r="H81" s="77">
        <v>0.28079999999999999</v>
      </c>
      <c r="I81" s="77">
        <v>11.424364089839999</v>
      </c>
      <c r="J81" s="78">
        <v>-1E-4</v>
      </c>
      <c r="K81" s="78">
        <v>0</v>
      </c>
    </row>
    <row r="82" spans="2:11">
      <c r="B82" t="s">
        <v>3272</v>
      </c>
      <c r="C82" t="s">
        <v>3276</v>
      </c>
      <c r="D82" t="s">
        <v>123</v>
      </c>
      <c r="E82" t="s">
        <v>102</v>
      </c>
      <c r="F82" t="s">
        <v>296</v>
      </c>
      <c r="G82" s="77">
        <v>9655422.6899999995</v>
      </c>
      <c r="H82" s="77">
        <v>0.28079999999999999</v>
      </c>
      <c r="I82" s="77">
        <v>27.11242691352</v>
      </c>
      <c r="J82" s="78">
        <v>-2.0000000000000001E-4</v>
      </c>
      <c r="K82" s="78">
        <v>0</v>
      </c>
    </row>
    <row r="83" spans="2:11">
      <c r="B83" t="s">
        <v>3272</v>
      </c>
      <c r="C83" t="s">
        <v>3277</v>
      </c>
      <c r="D83" t="s">
        <v>123</v>
      </c>
      <c r="E83" t="s">
        <v>102</v>
      </c>
      <c r="F83" t="s">
        <v>296</v>
      </c>
      <c r="G83" s="77">
        <v>9744972.5500000007</v>
      </c>
      <c r="H83" s="77">
        <v>1.1972</v>
      </c>
      <c r="I83" s="77">
        <v>116.66681136859999</v>
      </c>
      <c r="J83" s="78">
        <v>-6.9999999999999999E-4</v>
      </c>
      <c r="K83" s="78">
        <v>0</v>
      </c>
    </row>
    <row r="84" spans="2:11">
      <c r="B84" t="s">
        <v>3272</v>
      </c>
      <c r="C84" t="s">
        <v>3278</v>
      </c>
      <c r="D84" t="s">
        <v>123</v>
      </c>
      <c r="E84" t="s">
        <v>102</v>
      </c>
      <c r="F84" t="s">
        <v>296</v>
      </c>
      <c r="G84" s="77">
        <v>10089282.16</v>
      </c>
      <c r="H84" s="77">
        <v>1.1971000000000001</v>
      </c>
      <c r="I84" s="77">
        <v>120.77879673736</v>
      </c>
      <c r="J84" s="78">
        <v>-6.9999999999999999E-4</v>
      </c>
      <c r="K84" s="78">
        <v>0</v>
      </c>
    </row>
    <row r="85" spans="2:11">
      <c r="B85" t="s">
        <v>3279</v>
      </c>
      <c r="C85" t="s">
        <v>3280</v>
      </c>
      <c r="D85" t="s">
        <v>123</v>
      </c>
      <c r="E85" t="s">
        <v>102</v>
      </c>
      <c r="F85" t="s">
        <v>293</v>
      </c>
      <c r="G85" s="77">
        <v>8018705.5199999996</v>
      </c>
      <c r="H85" s="77">
        <v>0.65910000000000002</v>
      </c>
      <c r="I85" s="77">
        <v>52.851288082320004</v>
      </c>
      <c r="J85" s="78">
        <v>-2.9999999999999997E-4</v>
      </c>
      <c r="K85" s="78">
        <v>0</v>
      </c>
    </row>
    <row r="86" spans="2:11">
      <c r="B86" t="s">
        <v>3279</v>
      </c>
      <c r="C86" t="s">
        <v>3281</v>
      </c>
      <c r="D86" t="s">
        <v>123</v>
      </c>
      <c r="E86" t="s">
        <v>102</v>
      </c>
      <c r="F86" t="s">
        <v>293</v>
      </c>
      <c r="G86" s="77">
        <v>7755614.6699999999</v>
      </c>
      <c r="H86" s="77">
        <v>0.65910000000000002</v>
      </c>
      <c r="I86" s="77">
        <v>51.117256289970001</v>
      </c>
      <c r="J86" s="78">
        <v>-2.9999999999999997E-4</v>
      </c>
      <c r="K86" s="78">
        <v>0</v>
      </c>
    </row>
    <row r="87" spans="2:11">
      <c r="B87" t="s">
        <v>3279</v>
      </c>
      <c r="C87" t="s">
        <v>3282</v>
      </c>
      <c r="D87" t="s">
        <v>123</v>
      </c>
      <c r="E87" t="s">
        <v>102</v>
      </c>
      <c r="F87" t="s">
        <v>293</v>
      </c>
      <c r="G87" s="77">
        <v>7247248.4299999997</v>
      </c>
      <c r="H87" s="77">
        <v>0.65910000000000002</v>
      </c>
      <c r="I87" s="77">
        <v>47.766614402130003</v>
      </c>
      <c r="J87" s="78">
        <v>-2.9999999999999997E-4</v>
      </c>
      <c r="K87" s="78">
        <v>0</v>
      </c>
    </row>
    <row r="88" spans="2:11">
      <c r="B88" t="s">
        <v>3283</v>
      </c>
      <c r="C88" t="s">
        <v>3284</v>
      </c>
      <c r="D88" t="s">
        <v>123</v>
      </c>
      <c r="E88" t="s">
        <v>102</v>
      </c>
      <c r="F88" t="s">
        <v>302</v>
      </c>
      <c r="G88" s="77">
        <v>9216265.9299999997</v>
      </c>
      <c r="H88" s="77">
        <v>-5.3185000000000002</v>
      </c>
      <c r="I88" s="77">
        <v>-490.16710348704999</v>
      </c>
      <c r="J88" s="78">
        <v>2.8999999999999998E-3</v>
      </c>
      <c r="K88" s="78">
        <v>0</v>
      </c>
    </row>
    <row r="89" spans="2:11">
      <c r="B89" t="s">
        <v>3283</v>
      </c>
      <c r="C89" t="s">
        <v>3285</v>
      </c>
      <c r="D89" t="s">
        <v>123</v>
      </c>
      <c r="E89" t="s">
        <v>102</v>
      </c>
      <c r="F89" t="s">
        <v>302</v>
      </c>
      <c r="G89" s="77">
        <v>18418960.559999999</v>
      </c>
      <c r="H89" s="77">
        <v>-5.3960999999999997</v>
      </c>
      <c r="I89" s="77">
        <v>-993.90553077816003</v>
      </c>
      <c r="J89" s="78">
        <v>5.8999999999999999E-3</v>
      </c>
      <c r="K89" s="78">
        <v>-1E-4</v>
      </c>
    </row>
    <row r="90" spans="2:11">
      <c r="B90" t="s">
        <v>3286</v>
      </c>
      <c r="C90" t="s">
        <v>3287</v>
      </c>
      <c r="D90" t="s">
        <v>123</v>
      </c>
      <c r="E90" t="s">
        <v>102</v>
      </c>
      <c r="F90" t="s">
        <v>293</v>
      </c>
      <c r="G90" s="77">
        <v>180333.75</v>
      </c>
      <c r="H90" s="77">
        <v>1.843</v>
      </c>
      <c r="I90" s="77">
        <v>3.3235510124999998</v>
      </c>
      <c r="J90" s="78">
        <v>0</v>
      </c>
      <c r="K90" s="78">
        <v>0</v>
      </c>
    </row>
    <row r="91" spans="2:11">
      <c r="B91" t="s">
        <v>3286</v>
      </c>
      <c r="C91" t="s">
        <v>3288</v>
      </c>
      <c r="D91" t="s">
        <v>123</v>
      </c>
      <c r="E91" t="s">
        <v>102</v>
      </c>
      <c r="F91" t="s">
        <v>293</v>
      </c>
      <c r="G91" s="77">
        <v>2703735.74</v>
      </c>
      <c r="H91" s="77">
        <v>1.7970999999999999</v>
      </c>
      <c r="I91" s="77">
        <v>48.588834983540004</v>
      </c>
      <c r="J91" s="78">
        <v>-2.9999999999999997E-4</v>
      </c>
      <c r="K91" s="78">
        <v>0</v>
      </c>
    </row>
    <row r="92" spans="2:11">
      <c r="B92" t="s">
        <v>3286</v>
      </c>
      <c r="C92" t="s">
        <v>3289</v>
      </c>
      <c r="D92" t="s">
        <v>123</v>
      </c>
      <c r="E92" t="s">
        <v>102</v>
      </c>
      <c r="F92" t="s">
        <v>293</v>
      </c>
      <c r="G92" s="77">
        <v>5903513</v>
      </c>
      <c r="H92" s="77">
        <v>2.1248</v>
      </c>
      <c r="I92" s="77">
        <v>125.437844224</v>
      </c>
      <c r="J92" s="78">
        <v>-6.9999999999999999E-4</v>
      </c>
      <c r="K92" s="78">
        <v>0</v>
      </c>
    </row>
    <row r="93" spans="2:11">
      <c r="B93" t="s">
        <v>3286</v>
      </c>
      <c r="C93" t="s">
        <v>3290</v>
      </c>
      <c r="D93" t="s">
        <v>123</v>
      </c>
      <c r="E93" t="s">
        <v>102</v>
      </c>
      <c r="F93" t="s">
        <v>293</v>
      </c>
      <c r="G93" s="77">
        <v>5883970.3399999999</v>
      </c>
      <c r="H93" s="77">
        <v>1.7998000000000001</v>
      </c>
      <c r="I93" s="77">
        <v>105.89969817932</v>
      </c>
      <c r="J93" s="78">
        <v>-5.9999999999999995E-4</v>
      </c>
      <c r="K93" s="78">
        <v>0</v>
      </c>
    </row>
    <row r="94" spans="2:11">
      <c r="B94" t="s">
        <v>3286</v>
      </c>
      <c r="C94" t="s">
        <v>3291</v>
      </c>
      <c r="D94" t="s">
        <v>123</v>
      </c>
      <c r="E94" t="s">
        <v>102</v>
      </c>
      <c r="F94" t="s">
        <v>293</v>
      </c>
      <c r="G94" s="77">
        <v>5883156.0599999996</v>
      </c>
      <c r="H94" s="77">
        <v>1.7862</v>
      </c>
      <c r="I94" s="77">
        <v>105.08493354372</v>
      </c>
      <c r="J94" s="78">
        <v>-5.9999999999999995E-4</v>
      </c>
      <c r="K94" s="78">
        <v>0</v>
      </c>
    </row>
    <row r="95" spans="2:11">
      <c r="B95" t="s">
        <v>3286</v>
      </c>
      <c r="C95" t="s">
        <v>3292</v>
      </c>
      <c r="D95" t="s">
        <v>123</v>
      </c>
      <c r="E95" t="s">
        <v>102</v>
      </c>
      <c r="F95" t="s">
        <v>293</v>
      </c>
      <c r="G95" s="77">
        <v>22368988.890000001</v>
      </c>
      <c r="H95" s="77">
        <v>1.8432999999999999</v>
      </c>
      <c r="I95" s="77">
        <v>412.32757220936998</v>
      </c>
      <c r="J95" s="78">
        <v>-2.5000000000000001E-3</v>
      </c>
      <c r="K95" s="78">
        <v>0</v>
      </c>
    </row>
    <row r="96" spans="2:11">
      <c r="B96" t="s">
        <v>3286</v>
      </c>
      <c r="C96" t="s">
        <v>3293</v>
      </c>
      <c r="D96" t="s">
        <v>123</v>
      </c>
      <c r="E96" t="s">
        <v>102</v>
      </c>
      <c r="F96" t="s">
        <v>293</v>
      </c>
      <c r="G96" s="77">
        <v>12216724.5</v>
      </c>
      <c r="H96" s="77">
        <v>1.7862</v>
      </c>
      <c r="I96" s="77">
        <v>218.21513301900001</v>
      </c>
      <c r="J96" s="78">
        <v>-1.2999999999999999E-3</v>
      </c>
      <c r="K96" s="78">
        <v>0</v>
      </c>
    </row>
    <row r="97" spans="2:11">
      <c r="B97" t="s">
        <v>3294</v>
      </c>
      <c r="C97" t="s">
        <v>3295</v>
      </c>
      <c r="D97" t="s">
        <v>123</v>
      </c>
      <c r="E97" t="s">
        <v>102</v>
      </c>
      <c r="F97" t="s">
        <v>285</v>
      </c>
      <c r="G97" s="77">
        <v>3472370.17</v>
      </c>
      <c r="H97" s="77">
        <v>-2.919</v>
      </c>
      <c r="I97" s="77">
        <v>-101.35848526229999</v>
      </c>
      <c r="J97" s="78">
        <v>5.9999999999999995E-4</v>
      </c>
      <c r="K97" s="78">
        <v>0</v>
      </c>
    </row>
    <row r="98" spans="2:11">
      <c r="B98" t="s">
        <v>3294</v>
      </c>
      <c r="C98" t="s">
        <v>3296</v>
      </c>
      <c r="D98" t="s">
        <v>123</v>
      </c>
      <c r="E98" t="s">
        <v>102</v>
      </c>
      <c r="F98" t="s">
        <v>285</v>
      </c>
      <c r="G98" s="77">
        <v>4722810.4000000004</v>
      </c>
      <c r="H98" s="77">
        <v>-2.919</v>
      </c>
      <c r="I98" s="77">
        <v>-137.85883557599999</v>
      </c>
      <c r="J98" s="78">
        <v>8.0000000000000004E-4</v>
      </c>
      <c r="K98" s="78">
        <v>0</v>
      </c>
    </row>
    <row r="99" spans="2:11">
      <c r="B99" t="s">
        <v>3294</v>
      </c>
      <c r="C99" t="s">
        <v>3297</v>
      </c>
      <c r="D99" t="s">
        <v>123</v>
      </c>
      <c r="E99" t="s">
        <v>102</v>
      </c>
      <c r="F99" t="s">
        <v>290</v>
      </c>
      <c r="G99" s="77">
        <v>11093718.77</v>
      </c>
      <c r="H99" s="77">
        <v>-5.1550000000000002</v>
      </c>
      <c r="I99" s="77">
        <v>-571.88120259350001</v>
      </c>
      <c r="J99" s="78">
        <v>3.3999999999999998E-3</v>
      </c>
      <c r="K99" s="78">
        <v>0</v>
      </c>
    </row>
    <row r="100" spans="2:11">
      <c r="B100" t="s">
        <v>3294</v>
      </c>
      <c r="C100" t="s">
        <v>3298</v>
      </c>
      <c r="D100" t="s">
        <v>123</v>
      </c>
      <c r="E100" t="s">
        <v>102</v>
      </c>
      <c r="F100" t="s">
        <v>290</v>
      </c>
      <c r="G100" s="77">
        <v>5546859.3899999997</v>
      </c>
      <c r="H100" s="77">
        <v>-5.1550000000000002</v>
      </c>
      <c r="I100" s="77">
        <v>-285.94060155450001</v>
      </c>
      <c r="J100" s="78">
        <v>1.6999999999999999E-3</v>
      </c>
      <c r="K100" s="78">
        <v>0</v>
      </c>
    </row>
    <row r="101" spans="2:11">
      <c r="B101" t="s">
        <v>3294</v>
      </c>
      <c r="C101" t="s">
        <v>3299</v>
      </c>
      <c r="D101" t="s">
        <v>123</v>
      </c>
      <c r="E101" t="s">
        <v>102</v>
      </c>
      <c r="F101" t="s">
        <v>290</v>
      </c>
      <c r="G101" s="77">
        <v>5546859.3899999997</v>
      </c>
      <c r="H101" s="77">
        <v>-5.1550000000000002</v>
      </c>
      <c r="I101" s="77">
        <v>-285.94060155450001</v>
      </c>
      <c r="J101" s="78">
        <v>1.6999999999999999E-3</v>
      </c>
      <c r="K101" s="78">
        <v>0</v>
      </c>
    </row>
    <row r="102" spans="2:11">
      <c r="B102" t="s">
        <v>3294</v>
      </c>
      <c r="C102" t="s">
        <v>3300</v>
      </c>
      <c r="D102" t="s">
        <v>123</v>
      </c>
      <c r="E102" t="s">
        <v>102</v>
      </c>
      <c r="F102" t="s">
        <v>290</v>
      </c>
      <c r="G102" s="77">
        <v>19436807.620000001</v>
      </c>
      <c r="H102" s="77">
        <v>-5.0316999999999998</v>
      </c>
      <c r="I102" s="77">
        <v>-978.00184901553996</v>
      </c>
      <c r="J102" s="78">
        <v>5.7999999999999996E-3</v>
      </c>
      <c r="K102" s="78">
        <v>-1E-4</v>
      </c>
    </row>
    <row r="103" spans="2:11">
      <c r="B103" t="s">
        <v>3294</v>
      </c>
      <c r="C103" t="s">
        <v>3301</v>
      </c>
      <c r="D103" t="s">
        <v>123</v>
      </c>
      <c r="E103" t="s">
        <v>102</v>
      </c>
      <c r="F103" t="s">
        <v>290</v>
      </c>
      <c r="G103" s="77">
        <v>9540281.8000000007</v>
      </c>
      <c r="H103" s="77">
        <v>-5.1548999999999996</v>
      </c>
      <c r="I103" s="77">
        <v>-491.79198650820001</v>
      </c>
      <c r="J103" s="78">
        <v>2.8999999999999998E-3</v>
      </c>
      <c r="K103" s="78">
        <v>0</v>
      </c>
    </row>
    <row r="104" spans="2:11">
      <c r="B104" t="s">
        <v>3302</v>
      </c>
      <c r="C104" t="s">
        <v>3303</v>
      </c>
      <c r="D104" t="s">
        <v>123</v>
      </c>
      <c r="E104" t="s">
        <v>102</v>
      </c>
      <c r="F104" t="s">
        <v>290</v>
      </c>
      <c r="G104" s="77">
        <v>10057899.800000001</v>
      </c>
      <c r="H104" s="77">
        <v>-6.4256000000000002</v>
      </c>
      <c r="I104" s="77">
        <v>-646.28040954879998</v>
      </c>
      <c r="J104" s="78">
        <v>3.8E-3</v>
      </c>
      <c r="K104" s="78">
        <v>0</v>
      </c>
    </row>
    <row r="105" spans="2:11">
      <c r="B105" t="s">
        <v>3302</v>
      </c>
      <c r="C105" t="s">
        <v>3304</v>
      </c>
      <c r="D105" t="s">
        <v>123</v>
      </c>
      <c r="E105" t="s">
        <v>102</v>
      </c>
      <c r="F105" t="s">
        <v>290</v>
      </c>
      <c r="G105" s="77">
        <v>6389636.7599999998</v>
      </c>
      <c r="H105" s="77">
        <v>-6.3305999999999996</v>
      </c>
      <c r="I105" s="77">
        <v>-404.50234472855999</v>
      </c>
      <c r="J105" s="78">
        <v>2.3999999999999998E-3</v>
      </c>
      <c r="K105" s="78">
        <v>0</v>
      </c>
    </row>
    <row r="106" spans="2:11">
      <c r="B106" t="s">
        <v>3302</v>
      </c>
      <c r="C106" t="s">
        <v>3305</v>
      </c>
      <c r="D106" t="s">
        <v>123</v>
      </c>
      <c r="E106" t="s">
        <v>102</v>
      </c>
      <c r="F106" t="s">
        <v>290</v>
      </c>
      <c r="G106" s="77">
        <v>26951887.66</v>
      </c>
      <c r="H106" s="77">
        <v>-6.4730999999999996</v>
      </c>
      <c r="I106" s="77">
        <v>-1744.6226401194599</v>
      </c>
      <c r="J106" s="78">
        <v>1.04E-2</v>
      </c>
      <c r="K106" s="78">
        <v>-1E-4</v>
      </c>
    </row>
    <row r="107" spans="2:11">
      <c r="B107" t="s">
        <v>3306</v>
      </c>
      <c r="C107" t="s">
        <v>3307</v>
      </c>
      <c r="D107" t="s">
        <v>123</v>
      </c>
      <c r="E107" t="s">
        <v>102</v>
      </c>
      <c r="F107" t="s">
        <v>296</v>
      </c>
      <c r="G107" s="77">
        <v>9873181.7100000009</v>
      </c>
      <c r="H107" s="77">
        <v>0.51629999999999998</v>
      </c>
      <c r="I107" s="77">
        <v>50.975237168729997</v>
      </c>
      <c r="J107" s="78">
        <v>-2.9999999999999997E-4</v>
      </c>
      <c r="K107" s="78">
        <v>0</v>
      </c>
    </row>
    <row r="108" spans="2:11">
      <c r="B108" t="s">
        <v>3306</v>
      </c>
      <c r="C108" t="s">
        <v>3308</v>
      </c>
      <c r="D108" t="s">
        <v>123</v>
      </c>
      <c r="E108" t="s">
        <v>102</v>
      </c>
      <c r="F108" t="s">
        <v>296</v>
      </c>
      <c r="G108" s="77">
        <v>8907719.8399999999</v>
      </c>
      <c r="H108" s="77">
        <v>0.54420000000000002</v>
      </c>
      <c r="I108" s="77">
        <v>48.475811369280002</v>
      </c>
      <c r="J108" s="78">
        <v>-2.9999999999999997E-4</v>
      </c>
      <c r="K108" s="78">
        <v>0</v>
      </c>
    </row>
    <row r="109" spans="2:11">
      <c r="B109" t="s">
        <v>3306</v>
      </c>
      <c r="C109" t="s">
        <v>3309</v>
      </c>
      <c r="D109" t="s">
        <v>123</v>
      </c>
      <c r="E109" t="s">
        <v>102</v>
      </c>
      <c r="F109" t="s">
        <v>296</v>
      </c>
      <c r="G109" s="77">
        <v>8990105.0099999998</v>
      </c>
      <c r="H109" s="77">
        <v>0.5161</v>
      </c>
      <c r="I109" s="77">
        <v>46.397931956610002</v>
      </c>
      <c r="J109" s="78">
        <v>-2.9999999999999997E-4</v>
      </c>
      <c r="K109" s="78">
        <v>0</v>
      </c>
    </row>
    <row r="110" spans="2:11">
      <c r="B110" t="s">
        <v>3306</v>
      </c>
      <c r="C110" t="s">
        <v>3310</v>
      </c>
      <c r="D110" t="s">
        <v>123</v>
      </c>
      <c r="E110" t="s">
        <v>102</v>
      </c>
      <c r="F110" t="s">
        <v>296</v>
      </c>
      <c r="G110" s="77">
        <v>1121342.58</v>
      </c>
      <c r="H110" s="77">
        <v>1.5338000000000001</v>
      </c>
      <c r="I110" s="77">
        <v>17.19915249204</v>
      </c>
      <c r="J110" s="78">
        <v>-1E-4</v>
      </c>
      <c r="K110" s="78">
        <v>0</v>
      </c>
    </row>
    <row r="111" spans="2:11">
      <c r="B111" t="s">
        <v>3311</v>
      </c>
      <c r="C111" t="s">
        <v>3312</v>
      </c>
      <c r="D111" t="s">
        <v>123</v>
      </c>
      <c r="E111" t="s">
        <v>102</v>
      </c>
      <c r="F111" t="s">
        <v>290</v>
      </c>
      <c r="G111" s="77">
        <v>12300846.380000001</v>
      </c>
      <c r="H111" s="77">
        <v>-6.0369999999999999</v>
      </c>
      <c r="I111" s="77">
        <v>-742.60209596059997</v>
      </c>
      <c r="J111" s="78">
        <v>4.4000000000000003E-3</v>
      </c>
      <c r="K111" s="78">
        <v>-1E-4</v>
      </c>
    </row>
    <row r="112" spans="2:11">
      <c r="B112" t="s">
        <v>3311</v>
      </c>
      <c r="C112" t="s">
        <v>3313</v>
      </c>
      <c r="D112" t="s">
        <v>123</v>
      </c>
      <c r="E112" t="s">
        <v>102</v>
      </c>
      <c r="F112" t="s">
        <v>359</v>
      </c>
      <c r="G112" s="77">
        <v>15108650.460000001</v>
      </c>
      <c r="H112" s="77">
        <v>-2.9434</v>
      </c>
      <c r="I112" s="77">
        <v>-444.70801763963999</v>
      </c>
      <c r="J112" s="78">
        <v>2.5999999999999999E-3</v>
      </c>
      <c r="K112" s="78">
        <v>0</v>
      </c>
    </row>
    <row r="113" spans="2:11">
      <c r="B113" t="s">
        <v>3311</v>
      </c>
      <c r="C113" t="s">
        <v>3314</v>
      </c>
      <c r="D113" t="s">
        <v>123</v>
      </c>
      <c r="E113" t="s">
        <v>102</v>
      </c>
      <c r="F113" t="s">
        <v>290</v>
      </c>
      <c r="G113" s="77">
        <v>1100089.1100000001</v>
      </c>
      <c r="H113" s="77">
        <v>-6.0369999999999999</v>
      </c>
      <c r="I113" s="77">
        <v>-66.412379570699997</v>
      </c>
      <c r="J113" s="78">
        <v>4.0000000000000002E-4</v>
      </c>
      <c r="K113" s="78">
        <v>0</v>
      </c>
    </row>
    <row r="114" spans="2:11">
      <c r="B114" t="s">
        <v>3315</v>
      </c>
      <c r="C114" t="s">
        <v>3316</v>
      </c>
      <c r="D114" t="s">
        <v>123</v>
      </c>
      <c r="E114" t="s">
        <v>102</v>
      </c>
      <c r="F114" t="s">
        <v>296</v>
      </c>
      <c r="G114" s="77">
        <v>13303776.9</v>
      </c>
      <c r="H114" s="77">
        <v>1.5649</v>
      </c>
      <c r="I114" s="77">
        <v>208.19080470809999</v>
      </c>
      <c r="J114" s="78">
        <v>-1.1999999999999999E-3</v>
      </c>
      <c r="K114" s="78">
        <v>0</v>
      </c>
    </row>
    <row r="115" spans="2:11">
      <c r="B115" t="s">
        <v>3315</v>
      </c>
      <c r="C115" t="s">
        <v>3317</v>
      </c>
      <c r="D115" t="s">
        <v>123</v>
      </c>
      <c r="E115" t="s">
        <v>102</v>
      </c>
      <c r="F115" t="s">
        <v>296</v>
      </c>
      <c r="G115" s="77">
        <v>11732112.449999999</v>
      </c>
      <c r="H115" s="77">
        <v>1.5102</v>
      </c>
      <c r="I115" s="77">
        <v>177.17836221990001</v>
      </c>
      <c r="J115" s="78">
        <v>-1.1000000000000001E-3</v>
      </c>
      <c r="K115" s="78">
        <v>0</v>
      </c>
    </row>
    <row r="116" spans="2:11">
      <c r="B116" t="s">
        <v>3315</v>
      </c>
      <c r="C116" t="s">
        <v>3318</v>
      </c>
      <c r="D116" t="s">
        <v>123</v>
      </c>
      <c r="E116" t="s">
        <v>102</v>
      </c>
      <c r="F116" t="s">
        <v>296</v>
      </c>
      <c r="G116" s="77">
        <v>8603549.1300000008</v>
      </c>
      <c r="H116" s="77">
        <v>1.5102</v>
      </c>
      <c r="I116" s="77">
        <v>129.93079896126</v>
      </c>
      <c r="J116" s="78">
        <v>-8.0000000000000004E-4</v>
      </c>
      <c r="K116" s="78">
        <v>0</v>
      </c>
    </row>
    <row r="117" spans="2:11">
      <c r="B117" t="s">
        <v>3315</v>
      </c>
      <c r="C117" t="s">
        <v>3319</v>
      </c>
      <c r="D117" t="s">
        <v>123</v>
      </c>
      <c r="E117" t="s">
        <v>102</v>
      </c>
      <c r="F117" t="s">
        <v>296</v>
      </c>
      <c r="G117" s="77">
        <v>9779474.6400000006</v>
      </c>
      <c r="H117" s="77">
        <v>1.5376000000000001</v>
      </c>
      <c r="I117" s="77">
        <v>150.36920206464001</v>
      </c>
      <c r="J117" s="78">
        <v>-8.9999999999999998E-4</v>
      </c>
      <c r="K117" s="78">
        <v>0</v>
      </c>
    </row>
    <row r="118" spans="2:11">
      <c r="B118" t="s">
        <v>3320</v>
      </c>
      <c r="C118" t="s">
        <v>3321</v>
      </c>
      <c r="D118" t="s">
        <v>123</v>
      </c>
      <c r="E118" t="s">
        <v>102</v>
      </c>
      <c r="F118" t="s">
        <v>359</v>
      </c>
      <c r="G118" s="77">
        <v>9578290.7699999996</v>
      </c>
      <c r="H118" s="77">
        <v>-6.2108999999999996</v>
      </c>
      <c r="I118" s="77">
        <v>-594.89806143393002</v>
      </c>
      <c r="J118" s="78">
        <v>3.5000000000000001E-3</v>
      </c>
      <c r="K118" s="78">
        <v>0</v>
      </c>
    </row>
    <row r="119" spans="2:11">
      <c r="B119" t="s">
        <v>3320</v>
      </c>
      <c r="C119" t="s">
        <v>3322</v>
      </c>
      <c r="D119" t="s">
        <v>123</v>
      </c>
      <c r="E119" t="s">
        <v>102</v>
      </c>
      <c r="F119" t="s">
        <v>359</v>
      </c>
      <c r="G119" s="77">
        <v>12080438.279999999</v>
      </c>
      <c r="H119" s="77">
        <v>-6.2676999999999996</v>
      </c>
      <c r="I119" s="77">
        <v>-757.16563007555999</v>
      </c>
      <c r="J119" s="78">
        <v>4.4999999999999997E-3</v>
      </c>
      <c r="K119" s="78">
        <v>-1E-4</v>
      </c>
    </row>
    <row r="120" spans="2:11">
      <c r="B120" t="s">
        <v>3320</v>
      </c>
      <c r="C120" t="s">
        <v>3323</v>
      </c>
      <c r="D120" t="s">
        <v>123</v>
      </c>
      <c r="E120" t="s">
        <v>102</v>
      </c>
      <c r="F120" t="s">
        <v>359</v>
      </c>
      <c r="G120" s="77">
        <v>7989484.1900000004</v>
      </c>
      <c r="H120" s="77">
        <v>-6.1101999999999999</v>
      </c>
      <c r="I120" s="77">
        <v>-488.17346297737998</v>
      </c>
      <c r="J120" s="78">
        <v>2.8999999999999998E-3</v>
      </c>
      <c r="K120" s="78">
        <v>0</v>
      </c>
    </row>
    <row r="121" spans="2:11">
      <c r="B121" t="s">
        <v>3324</v>
      </c>
      <c r="C121" t="s">
        <v>3325</v>
      </c>
      <c r="D121" t="s">
        <v>123</v>
      </c>
      <c r="E121" t="s">
        <v>102</v>
      </c>
      <c r="F121" t="s">
        <v>290</v>
      </c>
      <c r="G121" s="77">
        <v>7480562.9800000004</v>
      </c>
      <c r="H121" s="77">
        <v>-6.6382000000000003</v>
      </c>
      <c r="I121" s="77">
        <v>-496.57473173836001</v>
      </c>
      <c r="J121" s="78">
        <v>3.0000000000000001E-3</v>
      </c>
      <c r="K121" s="78">
        <v>0</v>
      </c>
    </row>
    <row r="122" spans="2:11">
      <c r="B122" t="s">
        <v>3324</v>
      </c>
      <c r="C122" t="s">
        <v>3326</v>
      </c>
      <c r="D122" t="s">
        <v>123</v>
      </c>
      <c r="E122" t="s">
        <v>102</v>
      </c>
      <c r="F122" t="s">
        <v>290</v>
      </c>
      <c r="G122" s="77">
        <v>10865069.609999999</v>
      </c>
      <c r="H122" s="77">
        <v>-6.5167999999999999</v>
      </c>
      <c r="I122" s="77">
        <v>-708.05485634447996</v>
      </c>
      <c r="J122" s="78">
        <v>4.1999999999999997E-3</v>
      </c>
      <c r="K122" s="78">
        <v>-1E-4</v>
      </c>
    </row>
    <row r="123" spans="2:11">
      <c r="B123" t="s">
        <v>3324</v>
      </c>
      <c r="C123" t="s">
        <v>3327</v>
      </c>
      <c r="D123" t="s">
        <v>123</v>
      </c>
      <c r="E123" t="s">
        <v>102</v>
      </c>
      <c r="F123" t="s">
        <v>290</v>
      </c>
      <c r="G123" s="77">
        <v>6338337.2699999996</v>
      </c>
      <c r="H123" s="77">
        <v>-6.5103999999999997</v>
      </c>
      <c r="I123" s="77">
        <v>-412.65110962607997</v>
      </c>
      <c r="J123" s="78">
        <v>2.5000000000000001E-3</v>
      </c>
      <c r="K123" s="78">
        <v>0</v>
      </c>
    </row>
    <row r="124" spans="2:11">
      <c r="B124" t="s">
        <v>3324</v>
      </c>
      <c r="C124" t="s">
        <v>3328</v>
      </c>
      <c r="D124" t="s">
        <v>123</v>
      </c>
      <c r="E124" t="s">
        <v>102</v>
      </c>
      <c r="F124" t="s">
        <v>296</v>
      </c>
      <c r="G124" s="77">
        <v>8474771.3800000008</v>
      </c>
      <c r="H124" s="77">
        <v>0.749</v>
      </c>
      <c r="I124" s="77">
        <v>63.476037636199997</v>
      </c>
      <c r="J124" s="78">
        <v>-4.0000000000000002E-4</v>
      </c>
      <c r="K124" s="78">
        <v>0</v>
      </c>
    </row>
    <row r="125" spans="2:11">
      <c r="B125" t="s">
        <v>3329</v>
      </c>
      <c r="C125" t="s">
        <v>3330</v>
      </c>
      <c r="D125" t="s">
        <v>123</v>
      </c>
      <c r="E125" t="s">
        <v>102</v>
      </c>
      <c r="F125" t="s">
        <v>290</v>
      </c>
      <c r="G125" s="77">
        <v>2477057.17</v>
      </c>
      <c r="H125" s="77">
        <v>-7.3414000000000001</v>
      </c>
      <c r="I125" s="77">
        <v>-181.85067507837999</v>
      </c>
      <c r="J125" s="78">
        <v>1.1000000000000001E-3</v>
      </c>
      <c r="K125" s="78">
        <v>0</v>
      </c>
    </row>
    <row r="126" spans="2:11">
      <c r="B126" t="s">
        <v>3329</v>
      </c>
      <c r="C126" t="s">
        <v>3331</v>
      </c>
      <c r="D126" t="s">
        <v>123</v>
      </c>
      <c r="E126" t="s">
        <v>102</v>
      </c>
      <c r="F126" t="s">
        <v>290</v>
      </c>
      <c r="G126" s="77">
        <v>6288937.7599999998</v>
      </c>
      <c r="H126" s="77">
        <v>-7.3414000000000001</v>
      </c>
      <c r="I126" s="77">
        <v>-461.69607671263998</v>
      </c>
      <c r="J126" s="78">
        <v>2.7000000000000001E-3</v>
      </c>
      <c r="K126" s="78">
        <v>0</v>
      </c>
    </row>
    <row r="127" spans="2:11">
      <c r="B127" t="s">
        <v>3329</v>
      </c>
      <c r="C127" t="s">
        <v>3332</v>
      </c>
      <c r="D127" t="s">
        <v>123</v>
      </c>
      <c r="E127" t="s">
        <v>102</v>
      </c>
      <c r="F127" t="s">
        <v>290</v>
      </c>
      <c r="G127" s="77">
        <v>13482402.27</v>
      </c>
      <c r="H127" s="77">
        <v>-7.2927999999999997</v>
      </c>
      <c r="I127" s="77">
        <v>-983.24463274656</v>
      </c>
      <c r="J127" s="78">
        <v>5.7999999999999996E-3</v>
      </c>
      <c r="K127" s="78">
        <v>-1E-4</v>
      </c>
    </row>
    <row r="128" spans="2:11">
      <c r="B128" t="s">
        <v>3329</v>
      </c>
      <c r="C128" t="s">
        <v>3333</v>
      </c>
      <c r="D128" t="s">
        <v>123</v>
      </c>
      <c r="E128" t="s">
        <v>102</v>
      </c>
      <c r="F128" t="s">
        <v>290</v>
      </c>
      <c r="G128" s="77">
        <v>7187357.4299999997</v>
      </c>
      <c r="H128" s="77">
        <v>-7.3414000000000001</v>
      </c>
      <c r="I128" s="77">
        <v>-527.65265836601998</v>
      </c>
      <c r="J128" s="78">
        <v>3.0999999999999999E-3</v>
      </c>
      <c r="K128" s="78">
        <v>0</v>
      </c>
    </row>
    <row r="129" spans="2:11">
      <c r="B129" t="s">
        <v>3329</v>
      </c>
      <c r="C129" t="s">
        <v>3334</v>
      </c>
      <c r="D129" t="s">
        <v>123</v>
      </c>
      <c r="E129" t="s">
        <v>102</v>
      </c>
      <c r="F129" t="s">
        <v>290</v>
      </c>
      <c r="G129" s="77">
        <v>8459654.7400000002</v>
      </c>
      <c r="H129" s="77">
        <v>-7.2927999999999997</v>
      </c>
      <c r="I129" s="77">
        <v>-616.94570087872</v>
      </c>
      <c r="J129" s="78">
        <v>3.7000000000000002E-3</v>
      </c>
      <c r="K129" s="78">
        <v>0</v>
      </c>
    </row>
    <row r="130" spans="2:11">
      <c r="B130" t="s">
        <v>3335</v>
      </c>
      <c r="C130" t="s">
        <v>3336</v>
      </c>
      <c r="D130" t="s">
        <v>123</v>
      </c>
      <c r="E130" t="s">
        <v>102</v>
      </c>
      <c r="F130" t="s">
        <v>658</v>
      </c>
      <c r="G130" s="77">
        <v>1805524.99</v>
      </c>
      <c r="H130" s="77">
        <v>-7.4905999999999997</v>
      </c>
      <c r="I130" s="77">
        <v>-135.24465490093999</v>
      </c>
      <c r="J130" s="78">
        <v>8.0000000000000004E-4</v>
      </c>
      <c r="K130" s="78">
        <v>0</v>
      </c>
    </row>
    <row r="131" spans="2:11">
      <c r="B131" t="s">
        <v>3335</v>
      </c>
      <c r="C131" t="s">
        <v>3337</v>
      </c>
      <c r="D131" t="s">
        <v>123</v>
      </c>
      <c r="E131" t="s">
        <v>102</v>
      </c>
      <c r="F131" t="s">
        <v>658</v>
      </c>
      <c r="G131" s="77">
        <v>9030339.1899999995</v>
      </c>
      <c r="H131" s="77">
        <v>-7.4583000000000004</v>
      </c>
      <c r="I131" s="77">
        <v>-673.50978780776995</v>
      </c>
      <c r="J131" s="78">
        <v>4.0000000000000001E-3</v>
      </c>
      <c r="K131" s="78">
        <v>0</v>
      </c>
    </row>
    <row r="132" spans="2:11">
      <c r="B132" t="s">
        <v>3335</v>
      </c>
      <c r="C132" t="s">
        <v>3338</v>
      </c>
      <c r="D132" t="s">
        <v>123</v>
      </c>
      <c r="E132" t="s">
        <v>102</v>
      </c>
      <c r="F132" t="s">
        <v>658</v>
      </c>
      <c r="G132" s="77">
        <v>12533795.949999999</v>
      </c>
      <c r="H132" s="77">
        <v>-8.3901000000000003</v>
      </c>
      <c r="I132" s="77">
        <v>-1051.5980140009499</v>
      </c>
      <c r="J132" s="78">
        <v>6.3E-3</v>
      </c>
      <c r="K132" s="78">
        <v>-1E-4</v>
      </c>
    </row>
    <row r="133" spans="2:11">
      <c r="B133" t="s">
        <v>3335</v>
      </c>
      <c r="C133" t="s">
        <v>3339</v>
      </c>
      <c r="D133" t="s">
        <v>123</v>
      </c>
      <c r="E133" t="s">
        <v>102</v>
      </c>
      <c r="F133" t="s">
        <v>658</v>
      </c>
      <c r="G133" s="77">
        <v>6748704.6100000003</v>
      </c>
      <c r="H133" s="77">
        <v>-7.4905999999999997</v>
      </c>
      <c r="I133" s="77">
        <v>-505.51846751666</v>
      </c>
      <c r="J133" s="78">
        <v>3.0000000000000001E-3</v>
      </c>
      <c r="K133" s="78">
        <v>0</v>
      </c>
    </row>
    <row r="134" spans="2:11">
      <c r="B134" t="s">
        <v>3335</v>
      </c>
      <c r="C134" t="s">
        <v>3340</v>
      </c>
      <c r="D134" t="s">
        <v>123</v>
      </c>
      <c r="E134" t="s">
        <v>102</v>
      </c>
      <c r="F134" t="s">
        <v>658</v>
      </c>
      <c r="G134" s="77">
        <v>6300684.7800000003</v>
      </c>
      <c r="H134" s="77">
        <v>-7.4583000000000004</v>
      </c>
      <c r="I134" s="77">
        <v>-469.92397294673998</v>
      </c>
      <c r="J134" s="78">
        <v>2.8E-3</v>
      </c>
      <c r="K134" s="78">
        <v>0</v>
      </c>
    </row>
    <row r="135" spans="2:11">
      <c r="B135" t="s">
        <v>3335</v>
      </c>
      <c r="C135" t="s">
        <v>3341</v>
      </c>
      <c r="D135" t="s">
        <v>123</v>
      </c>
      <c r="E135" t="s">
        <v>102</v>
      </c>
      <c r="F135" t="s">
        <v>658</v>
      </c>
      <c r="G135" s="77">
        <v>12722302.439999999</v>
      </c>
      <c r="H135" s="77">
        <v>-8.3375000000000004</v>
      </c>
      <c r="I135" s="77">
        <v>-1060.7219659350001</v>
      </c>
      <c r="J135" s="78">
        <v>6.3E-3</v>
      </c>
      <c r="K135" s="78">
        <v>-1E-4</v>
      </c>
    </row>
    <row r="136" spans="2:11">
      <c r="B136" t="s">
        <v>3342</v>
      </c>
      <c r="C136" t="s">
        <v>3343</v>
      </c>
      <c r="D136" t="s">
        <v>123</v>
      </c>
      <c r="E136" t="s">
        <v>102</v>
      </c>
      <c r="F136" t="s">
        <v>290</v>
      </c>
      <c r="G136" s="77">
        <v>17224686.66</v>
      </c>
      <c r="H136" s="77">
        <v>-6.3716999999999997</v>
      </c>
      <c r="I136" s="77">
        <v>-1097.50535991522</v>
      </c>
      <c r="J136" s="78">
        <v>6.4999999999999997E-3</v>
      </c>
      <c r="K136" s="78">
        <v>-1E-4</v>
      </c>
    </row>
    <row r="137" spans="2:11">
      <c r="B137" t="s">
        <v>3342</v>
      </c>
      <c r="C137" t="s">
        <v>3344</v>
      </c>
      <c r="D137" t="s">
        <v>123</v>
      </c>
      <c r="E137" t="s">
        <v>102</v>
      </c>
      <c r="F137" t="s">
        <v>290</v>
      </c>
      <c r="G137" s="77">
        <v>8706386.9700000007</v>
      </c>
      <c r="H137" s="77">
        <v>-6.3303000000000003</v>
      </c>
      <c r="I137" s="77">
        <v>-551.14041436190996</v>
      </c>
      <c r="J137" s="78">
        <v>3.3E-3</v>
      </c>
      <c r="K137" s="78">
        <v>0</v>
      </c>
    </row>
    <row r="138" spans="2:11">
      <c r="B138" t="s">
        <v>3342</v>
      </c>
      <c r="C138" t="s">
        <v>3345</v>
      </c>
      <c r="D138" t="s">
        <v>123</v>
      </c>
      <c r="E138" t="s">
        <v>102</v>
      </c>
      <c r="F138" t="s">
        <v>290</v>
      </c>
      <c r="G138" s="77">
        <v>8519645.9600000009</v>
      </c>
      <c r="H138" s="77">
        <v>-6.3971999999999998</v>
      </c>
      <c r="I138" s="77">
        <v>-545.01879135312004</v>
      </c>
      <c r="J138" s="78">
        <v>3.2000000000000002E-3</v>
      </c>
      <c r="K138" s="78">
        <v>0</v>
      </c>
    </row>
    <row r="139" spans="2:11">
      <c r="B139" t="s">
        <v>3346</v>
      </c>
      <c r="C139" t="s">
        <v>3347</v>
      </c>
      <c r="D139" t="s">
        <v>123</v>
      </c>
      <c r="E139" t="s">
        <v>102</v>
      </c>
      <c r="F139" t="s">
        <v>285</v>
      </c>
      <c r="G139" s="77">
        <v>8503501.5500000007</v>
      </c>
      <c r="H139" s="77">
        <v>-2.6989000000000001</v>
      </c>
      <c r="I139" s="77">
        <v>-229.50100333295001</v>
      </c>
      <c r="J139" s="78">
        <v>1.4E-3</v>
      </c>
      <c r="K139" s="78">
        <v>0</v>
      </c>
    </row>
    <row r="140" spans="2:11">
      <c r="B140" t="s">
        <v>3346</v>
      </c>
      <c r="C140" t="s">
        <v>3348</v>
      </c>
      <c r="D140" t="s">
        <v>123</v>
      </c>
      <c r="E140" t="s">
        <v>102</v>
      </c>
      <c r="F140" t="s">
        <v>285</v>
      </c>
      <c r="G140" s="77">
        <v>4730953.18</v>
      </c>
      <c r="H140" s="77">
        <v>-2.5516000000000001</v>
      </c>
      <c r="I140" s="77">
        <v>-120.71500134087999</v>
      </c>
      <c r="J140" s="78">
        <v>6.9999999999999999E-4</v>
      </c>
      <c r="K140" s="78">
        <v>0</v>
      </c>
    </row>
    <row r="141" spans="2:11">
      <c r="B141" t="s">
        <v>3346</v>
      </c>
      <c r="C141" t="s">
        <v>3349</v>
      </c>
      <c r="D141" t="s">
        <v>123</v>
      </c>
      <c r="E141" t="s">
        <v>102</v>
      </c>
      <c r="F141" t="s">
        <v>285</v>
      </c>
      <c r="G141" s="77">
        <v>2357785.56</v>
      </c>
      <c r="H141" s="77">
        <v>-2.5516000000000001</v>
      </c>
      <c r="I141" s="77">
        <v>-60.161256348960002</v>
      </c>
      <c r="J141" s="78">
        <v>4.0000000000000002E-4</v>
      </c>
      <c r="K141" s="78">
        <v>0</v>
      </c>
    </row>
    <row r="142" spans="2:11">
      <c r="B142" t="s">
        <v>3350</v>
      </c>
      <c r="C142" t="s">
        <v>3351</v>
      </c>
      <c r="D142" t="s">
        <v>123</v>
      </c>
      <c r="E142" t="s">
        <v>102</v>
      </c>
      <c r="F142" t="s">
        <v>296</v>
      </c>
      <c r="G142" s="77">
        <v>7213948.8099999996</v>
      </c>
      <c r="H142" s="77">
        <v>1.8823000000000001</v>
      </c>
      <c r="I142" s="77">
        <v>135.78815845062999</v>
      </c>
      <c r="J142" s="78">
        <v>-8.0000000000000004E-4</v>
      </c>
      <c r="K142" s="78">
        <v>0</v>
      </c>
    </row>
    <row r="143" spans="2:11">
      <c r="B143" t="s">
        <v>3350</v>
      </c>
      <c r="C143" t="s">
        <v>3352</v>
      </c>
      <c r="D143" t="s">
        <v>123</v>
      </c>
      <c r="E143" t="s">
        <v>102</v>
      </c>
      <c r="F143" t="s">
        <v>296</v>
      </c>
      <c r="G143" s="77">
        <v>7330034.7000000002</v>
      </c>
      <c r="H143" s="77">
        <v>1.8170999999999999</v>
      </c>
      <c r="I143" s="77">
        <v>133.1940605337</v>
      </c>
      <c r="J143" s="78">
        <v>-8.0000000000000004E-4</v>
      </c>
      <c r="K143" s="78">
        <v>0</v>
      </c>
    </row>
    <row r="144" spans="2:11">
      <c r="B144" t="s">
        <v>3350</v>
      </c>
      <c r="C144" t="s">
        <v>3353</v>
      </c>
      <c r="D144" t="s">
        <v>123</v>
      </c>
      <c r="E144" t="s">
        <v>102</v>
      </c>
      <c r="F144" t="s">
        <v>296</v>
      </c>
      <c r="G144" s="77">
        <v>10519470.609999999</v>
      </c>
      <c r="H144" s="77">
        <v>1.9393</v>
      </c>
      <c r="I144" s="77">
        <v>204.00409353973001</v>
      </c>
      <c r="J144" s="78">
        <v>-1.1999999999999999E-3</v>
      </c>
      <c r="K144" s="78">
        <v>0</v>
      </c>
    </row>
    <row r="145" spans="2:11">
      <c r="B145" t="s">
        <v>3354</v>
      </c>
      <c r="C145" t="s">
        <v>3355</v>
      </c>
      <c r="D145" t="s">
        <v>123</v>
      </c>
      <c r="E145" t="s">
        <v>102</v>
      </c>
      <c r="F145" t="s">
        <v>296</v>
      </c>
      <c r="G145" s="77">
        <v>11369378.9</v>
      </c>
      <c r="H145" s="77">
        <v>1.931</v>
      </c>
      <c r="I145" s="77">
        <v>219.54270655900001</v>
      </c>
      <c r="J145" s="78">
        <v>-1.2999999999999999E-3</v>
      </c>
      <c r="K145" s="78">
        <v>0</v>
      </c>
    </row>
    <row r="146" spans="2:11">
      <c r="B146" t="s">
        <v>3354</v>
      </c>
      <c r="C146" t="s">
        <v>3356</v>
      </c>
      <c r="D146" t="s">
        <v>123</v>
      </c>
      <c r="E146" t="s">
        <v>102</v>
      </c>
      <c r="F146" t="s">
        <v>296</v>
      </c>
      <c r="G146" s="77">
        <v>14705854.449999999</v>
      </c>
      <c r="H146" s="77">
        <v>1.9581</v>
      </c>
      <c r="I146" s="77">
        <v>287.95533598545001</v>
      </c>
      <c r="J146" s="78">
        <v>-1.6999999999999999E-3</v>
      </c>
      <c r="K146" s="78">
        <v>0</v>
      </c>
    </row>
    <row r="147" spans="2:11">
      <c r="B147" t="s">
        <v>3357</v>
      </c>
      <c r="C147" t="s">
        <v>3358</v>
      </c>
      <c r="D147" t="s">
        <v>123</v>
      </c>
      <c r="E147" t="s">
        <v>102</v>
      </c>
      <c r="F147" t="s">
        <v>296</v>
      </c>
      <c r="G147" s="77">
        <v>1781086.42</v>
      </c>
      <c r="H147" s="77">
        <v>0.65349999999999997</v>
      </c>
      <c r="I147" s="77">
        <v>11.639399754699999</v>
      </c>
      <c r="J147" s="78">
        <v>-1E-4</v>
      </c>
      <c r="K147" s="78">
        <v>0</v>
      </c>
    </row>
    <row r="148" spans="2:11">
      <c r="B148" t="s">
        <v>3357</v>
      </c>
      <c r="C148" t="s">
        <v>3359</v>
      </c>
      <c r="D148" t="s">
        <v>123</v>
      </c>
      <c r="E148" t="s">
        <v>102</v>
      </c>
      <c r="F148" t="s">
        <v>296</v>
      </c>
      <c r="G148" s="77">
        <v>15968343.699999999</v>
      </c>
      <c r="H148" s="77">
        <v>0.53369999999999995</v>
      </c>
      <c r="I148" s="77">
        <v>85.223050326899994</v>
      </c>
      <c r="J148" s="78">
        <v>-5.0000000000000001E-4</v>
      </c>
      <c r="K148" s="78">
        <v>0</v>
      </c>
    </row>
    <row r="149" spans="2:11">
      <c r="B149" t="s">
        <v>3357</v>
      </c>
      <c r="C149" t="s">
        <v>3360</v>
      </c>
      <c r="D149" t="s">
        <v>123</v>
      </c>
      <c r="E149" t="s">
        <v>102</v>
      </c>
      <c r="F149" t="s">
        <v>296</v>
      </c>
      <c r="G149" s="77">
        <v>5415098.4000000004</v>
      </c>
      <c r="H149" s="77">
        <v>0.4471</v>
      </c>
      <c r="I149" s="77">
        <v>24.210904946399999</v>
      </c>
      <c r="J149" s="78">
        <v>-1E-4</v>
      </c>
      <c r="K149" s="78">
        <v>0</v>
      </c>
    </row>
    <row r="150" spans="2:11">
      <c r="B150" t="s">
        <v>3357</v>
      </c>
      <c r="C150" t="s">
        <v>3361</v>
      </c>
      <c r="D150" t="s">
        <v>123</v>
      </c>
      <c r="E150" t="s">
        <v>102</v>
      </c>
      <c r="F150" t="s">
        <v>296</v>
      </c>
      <c r="G150" s="77">
        <v>11627884.91</v>
      </c>
      <c r="H150" s="77">
        <v>0.65349999999999997</v>
      </c>
      <c r="I150" s="77">
        <v>75.988227886849998</v>
      </c>
      <c r="J150" s="78">
        <v>-5.0000000000000001E-4</v>
      </c>
      <c r="K150" s="78">
        <v>0</v>
      </c>
    </row>
    <row r="151" spans="2:11">
      <c r="B151" t="s">
        <v>3357</v>
      </c>
      <c r="C151" t="s">
        <v>3362</v>
      </c>
      <c r="D151" t="s">
        <v>123</v>
      </c>
      <c r="E151" t="s">
        <v>102</v>
      </c>
      <c r="F151" t="s">
        <v>296</v>
      </c>
      <c r="G151" s="77">
        <v>6774572.9500000002</v>
      </c>
      <c r="H151" s="77">
        <v>0.53090000000000004</v>
      </c>
      <c r="I151" s="77">
        <v>35.966207791549998</v>
      </c>
      <c r="J151" s="78">
        <v>-2.0000000000000001E-4</v>
      </c>
      <c r="K151" s="78">
        <v>0</v>
      </c>
    </row>
    <row r="152" spans="2:11">
      <c r="B152" t="s">
        <v>3357</v>
      </c>
      <c r="C152" t="s">
        <v>3363</v>
      </c>
      <c r="D152" t="s">
        <v>123</v>
      </c>
      <c r="E152" t="s">
        <v>102</v>
      </c>
      <c r="F152" t="s">
        <v>296</v>
      </c>
      <c r="G152" s="77">
        <v>9674360.7300000004</v>
      </c>
      <c r="H152" s="77">
        <v>0.81740000000000002</v>
      </c>
      <c r="I152" s="77">
        <v>79.078224607020005</v>
      </c>
      <c r="J152" s="78">
        <v>-5.0000000000000001E-4</v>
      </c>
      <c r="K152" s="78">
        <v>0</v>
      </c>
    </row>
    <row r="153" spans="2:11">
      <c r="B153" t="s">
        <v>3357</v>
      </c>
      <c r="C153" t="s">
        <v>3364</v>
      </c>
      <c r="D153" t="s">
        <v>123</v>
      </c>
      <c r="E153" t="s">
        <v>102</v>
      </c>
      <c r="F153" t="s">
        <v>296</v>
      </c>
      <c r="G153" s="77">
        <v>10653445.390000001</v>
      </c>
      <c r="H153" s="77">
        <v>0.53349999999999997</v>
      </c>
      <c r="I153" s="77">
        <v>56.836131155650001</v>
      </c>
      <c r="J153" s="78">
        <v>-2.9999999999999997E-4</v>
      </c>
      <c r="K153" s="78">
        <v>0</v>
      </c>
    </row>
    <row r="154" spans="2:11">
      <c r="B154" t="s">
        <v>3365</v>
      </c>
      <c r="C154" t="s">
        <v>3366</v>
      </c>
      <c r="D154" t="s">
        <v>123</v>
      </c>
      <c r="E154" t="s">
        <v>102</v>
      </c>
      <c r="F154" t="s">
        <v>296</v>
      </c>
      <c r="G154" s="77">
        <v>8950832.3599999994</v>
      </c>
      <c r="H154" s="77">
        <v>1.3129999999999999</v>
      </c>
      <c r="I154" s="77">
        <v>117.5244288868</v>
      </c>
      <c r="J154" s="78">
        <v>-6.9999999999999999E-4</v>
      </c>
      <c r="K154" s="78">
        <v>0</v>
      </c>
    </row>
    <row r="155" spans="2:11">
      <c r="B155" t="s">
        <v>3365</v>
      </c>
      <c r="C155" t="s">
        <v>3367</v>
      </c>
      <c r="D155" t="s">
        <v>123</v>
      </c>
      <c r="E155" t="s">
        <v>102</v>
      </c>
      <c r="F155" t="s">
        <v>296</v>
      </c>
      <c r="G155" s="77">
        <v>5817199.5700000003</v>
      </c>
      <c r="H155" s="77">
        <v>0.86539999999999995</v>
      </c>
      <c r="I155" s="77">
        <v>50.342045078779996</v>
      </c>
      <c r="J155" s="78">
        <v>-2.9999999999999997E-4</v>
      </c>
      <c r="K155" s="78">
        <v>0</v>
      </c>
    </row>
    <row r="156" spans="2:11">
      <c r="B156" t="s">
        <v>3365</v>
      </c>
      <c r="C156" t="s">
        <v>3368</v>
      </c>
      <c r="D156" t="s">
        <v>123</v>
      </c>
      <c r="E156" t="s">
        <v>102</v>
      </c>
      <c r="F156" t="s">
        <v>296</v>
      </c>
      <c r="G156" s="77">
        <v>9739303.6099999994</v>
      </c>
      <c r="H156" s="77">
        <v>1.3129999999999999</v>
      </c>
      <c r="I156" s="77">
        <v>127.8770563993</v>
      </c>
      <c r="J156" s="78">
        <v>-8.0000000000000004E-4</v>
      </c>
      <c r="K156" s="78">
        <v>0</v>
      </c>
    </row>
    <row r="157" spans="2:11">
      <c r="B157" t="s">
        <v>3369</v>
      </c>
      <c r="C157" t="s">
        <v>3370</v>
      </c>
      <c r="D157" t="s">
        <v>123</v>
      </c>
      <c r="E157" t="s">
        <v>102</v>
      </c>
      <c r="F157" t="s">
        <v>359</v>
      </c>
      <c r="G157" s="77">
        <v>24634749.039999999</v>
      </c>
      <c r="H157" s="77">
        <v>-6.5095999999999998</v>
      </c>
      <c r="I157" s="77">
        <v>-1603.62362350784</v>
      </c>
      <c r="J157" s="78">
        <v>9.4999999999999998E-3</v>
      </c>
      <c r="K157" s="78">
        <v>-1E-4</v>
      </c>
    </row>
    <row r="158" spans="2:11">
      <c r="B158" t="s">
        <v>3369</v>
      </c>
      <c r="C158" t="s">
        <v>3371</v>
      </c>
      <c r="D158" t="s">
        <v>123</v>
      </c>
      <c r="E158" t="s">
        <v>102</v>
      </c>
      <c r="F158" t="s">
        <v>359</v>
      </c>
      <c r="G158" s="77">
        <v>6375196.9000000004</v>
      </c>
      <c r="H158" s="77">
        <v>-6.7031999999999998</v>
      </c>
      <c r="I158" s="77">
        <v>-427.34219860079997</v>
      </c>
      <c r="J158" s="78">
        <v>2.5000000000000001E-3</v>
      </c>
      <c r="K158" s="78">
        <v>0</v>
      </c>
    </row>
    <row r="159" spans="2:11">
      <c r="B159" t="s">
        <v>3369</v>
      </c>
      <c r="C159" t="s">
        <v>3372</v>
      </c>
      <c r="D159" t="s">
        <v>123</v>
      </c>
      <c r="E159" t="s">
        <v>102</v>
      </c>
      <c r="F159" t="s">
        <v>359</v>
      </c>
      <c r="G159" s="77">
        <v>3858070.34</v>
      </c>
      <c r="H159" s="77">
        <v>-6.7031999999999998</v>
      </c>
      <c r="I159" s="77">
        <v>-258.61417103088002</v>
      </c>
      <c r="J159" s="78">
        <v>1.5E-3</v>
      </c>
      <c r="K159" s="78">
        <v>0</v>
      </c>
    </row>
    <row r="160" spans="2:11">
      <c r="B160" t="s">
        <v>3369</v>
      </c>
      <c r="C160" t="s">
        <v>3373</v>
      </c>
      <c r="D160" t="s">
        <v>123</v>
      </c>
      <c r="E160" t="s">
        <v>102</v>
      </c>
      <c r="F160" t="s">
        <v>290</v>
      </c>
      <c r="G160" s="77">
        <v>15901795.880000001</v>
      </c>
      <c r="H160" s="77">
        <v>-6.5983999999999998</v>
      </c>
      <c r="I160" s="77">
        <v>-1049.2640993459199</v>
      </c>
      <c r="J160" s="78">
        <v>6.1999999999999998E-3</v>
      </c>
      <c r="K160" s="78">
        <v>-1E-4</v>
      </c>
    </row>
    <row r="161" spans="2:11">
      <c r="B161" t="s">
        <v>3374</v>
      </c>
      <c r="C161" t="s">
        <v>3375</v>
      </c>
      <c r="D161" t="s">
        <v>123</v>
      </c>
      <c r="E161" t="s">
        <v>102</v>
      </c>
      <c r="F161" t="s">
        <v>296</v>
      </c>
      <c r="G161" s="77">
        <v>8884583.4900000002</v>
      </c>
      <c r="H161" s="77">
        <v>2.4887000000000001</v>
      </c>
      <c r="I161" s="77">
        <v>221.11062931563001</v>
      </c>
      <c r="J161" s="78">
        <v>-1.2999999999999999E-3</v>
      </c>
      <c r="K161" s="78">
        <v>0</v>
      </c>
    </row>
    <row r="162" spans="2:11">
      <c r="B162" t="s">
        <v>3374</v>
      </c>
      <c r="C162" t="s">
        <v>3376</v>
      </c>
      <c r="D162" t="s">
        <v>123</v>
      </c>
      <c r="E162" t="s">
        <v>102</v>
      </c>
      <c r="F162" t="s">
        <v>296</v>
      </c>
      <c r="G162" s="77">
        <v>8403753.7400000002</v>
      </c>
      <c r="H162" s="77">
        <v>9.9000000000000005E-2</v>
      </c>
      <c r="I162" s="77">
        <v>8.3197162026000004</v>
      </c>
      <c r="J162" s="78">
        <v>0</v>
      </c>
      <c r="K162" s="78">
        <v>0</v>
      </c>
    </row>
    <row r="163" spans="2:11">
      <c r="B163" t="s">
        <v>3377</v>
      </c>
      <c r="C163" t="s">
        <v>3378</v>
      </c>
      <c r="D163" t="s">
        <v>123</v>
      </c>
      <c r="E163" t="s">
        <v>102</v>
      </c>
      <c r="F163" t="s">
        <v>359</v>
      </c>
      <c r="G163" s="77">
        <v>14727785.66</v>
      </c>
      <c r="H163" s="77">
        <v>-5.5683999999999996</v>
      </c>
      <c r="I163" s="77">
        <v>-820.10201669143999</v>
      </c>
      <c r="J163" s="78">
        <v>4.8999999999999998E-3</v>
      </c>
      <c r="K163" s="78">
        <v>-1E-4</v>
      </c>
    </row>
    <row r="164" spans="2:11">
      <c r="B164" t="s">
        <v>3377</v>
      </c>
      <c r="C164" t="s">
        <v>3379</v>
      </c>
      <c r="D164" t="s">
        <v>123</v>
      </c>
      <c r="E164" t="s">
        <v>102</v>
      </c>
      <c r="F164" t="s">
        <v>359</v>
      </c>
      <c r="G164" s="77">
        <v>7382784.0700000003</v>
      </c>
      <c r="H164" s="77">
        <v>-5.2981999999999996</v>
      </c>
      <c r="I164" s="77">
        <v>-391.15466559674002</v>
      </c>
      <c r="J164" s="78">
        <v>2.3E-3</v>
      </c>
      <c r="K164" s="78">
        <v>0</v>
      </c>
    </row>
    <row r="165" spans="2:11">
      <c r="B165" t="s">
        <v>3377</v>
      </c>
      <c r="C165" t="s">
        <v>3380</v>
      </c>
      <c r="D165" t="s">
        <v>123</v>
      </c>
      <c r="E165" t="s">
        <v>102</v>
      </c>
      <c r="F165" t="s">
        <v>359</v>
      </c>
      <c r="G165" s="77">
        <v>11074176.109999999</v>
      </c>
      <c r="H165" s="77">
        <v>-5.2981999999999996</v>
      </c>
      <c r="I165" s="77">
        <v>-586.73199866002005</v>
      </c>
      <c r="J165" s="78">
        <v>3.5000000000000001E-3</v>
      </c>
      <c r="K165" s="78">
        <v>0</v>
      </c>
    </row>
    <row r="166" spans="2:11">
      <c r="B166" t="s">
        <v>3377</v>
      </c>
      <c r="C166" t="s">
        <v>3381</v>
      </c>
      <c r="D166" t="s">
        <v>123</v>
      </c>
      <c r="E166" t="s">
        <v>102</v>
      </c>
      <c r="F166" t="s">
        <v>359</v>
      </c>
      <c r="G166" s="77">
        <v>10338240.359999999</v>
      </c>
      <c r="H166" s="77">
        <v>-5.4005000000000001</v>
      </c>
      <c r="I166" s="77">
        <v>-558.31667064179999</v>
      </c>
      <c r="J166" s="78">
        <v>3.3E-3</v>
      </c>
      <c r="K166" s="78">
        <v>0</v>
      </c>
    </row>
    <row r="167" spans="2:11">
      <c r="B167" t="s">
        <v>3377</v>
      </c>
      <c r="C167" t="s">
        <v>3382</v>
      </c>
      <c r="D167" t="s">
        <v>123</v>
      </c>
      <c r="E167" t="s">
        <v>102</v>
      </c>
      <c r="F167" t="s">
        <v>290</v>
      </c>
      <c r="G167" s="77">
        <v>11349294.789999999</v>
      </c>
      <c r="H167" s="77">
        <v>-6.6757999999999997</v>
      </c>
      <c r="I167" s="77">
        <v>-757.65622159082</v>
      </c>
      <c r="J167" s="78">
        <v>4.4999999999999997E-3</v>
      </c>
      <c r="K167" s="78">
        <v>-1E-4</v>
      </c>
    </row>
    <row r="168" spans="2:11">
      <c r="B168" t="s">
        <v>3383</v>
      </c>
      <c r="C168" t="s">
        <v>3384</v>
      </c>
      <c r="D168" t="s">
        <v>123</v>
      </c>
      <c r="E168" t="s">
        <v>102</v>
      </c>
      <c r="F168" t="s">
        <v>290</v>
      </c>
      <c r="G168" s="77">
        <v>8378917.0700000003</v>
      </c>
      <c r="H168" s="77">
        <v>-3.5589</v>
      </c>
      <c r="I168" s="77">
        <v>-298.19727960423</v>
      </c>
      <c r="J168" s="78">
        <v>1.8E-3</v>
      </c>
      <c r="K168" s="78">
        <v>0</v>
      </c>
    </row>
    <row r="169" spans="2:11">
      <c r="B169" t="s">
        <v>3383</v>
      </c>
      <c r="C169" t="s">
        <v>3385</v>
      </c>
      <c r="D169" t="s">
        <v>123</v>
      </c>
      <c r="E169" t="s">
        <v>102</v>
      </c>
      <c r="F169" t="s">
        <v>290</v>
      </c>
      <c r="G169" s="77">
        <v>8573855.1400000006</v>
      </c>
      <c r="H169" s="77">
        <v>-3.4533</v>
      </c>
      <c r="I169" s="77">
        <v>-296.08093954961998</v>
      </c>
      <c r="J169" s="78">
        <v>1.8E-3</v>
      </c>
      <c r="K169" s="78">
        <v>0</v>
      </c>
    </row>
    <row r="170" spans="2:11">
      <c r="B170" t="s">
        <v>3383</v>
      </c>
      <c r="C170" t="s">
        <v>3386</v>
      </c>
      <c r="D170" t="s">
        <v>123</v>
      </c>
      <c r="E170" t="s">
        <v>102</v>
      </c>
      <c r="F170" t="s">
        <v>290</v>
      </c>
      <c r="G170" s="77">
        <v>3723963.14</v>
      </c>
      <c r="H170" s="77">
        <v>-3.5589</v>
      </c>
      <c r="I170" s="77">
        <v>-132.53212418946001</v>
      </c>
      <c r="J170" s="78">
        <v>8.0000000000000004E-4</v>
      </c>
      <c r="K170" s="78">
        <v>0</v>
      </c>
    </row>
    <row r="171" spans="2:11">
      <c r="B171" t="s">
        <v>3383</v>
      </c>
      <c r="C171" t="s">
        <v>3387</v>
      </c>
      <c r="D171" t="s">
        <v>123</v>
      </c>
      <c r="E171" t="s">
        <v>102</v>
      </c>
      <c r="F171" t="s">
        <v>290</v>
      </c>
      <c r="G171" s="77">
        <v>6710169.0099999998</v>
      </c>
      <c r="H171" s="77">
        <v>-3.4502999999999999</v>
      </c>
      <c r="I171" s="77">
        <v>-231.52096135203001</v>
      </c>
      <c r="J171" s="78">
        <v>1.4E-3</v>
      </c>
      <c r="K171" s="78">
        <v>0</v>
      </c>
    </row>
    <row r="172" spans="2:11">
      <c r="B172" t="s">
        <v>3388</v>
      </c>
      <c r="C172" t="s">
        <v>3389</v>
      </c>
      <c r="D172" t="s">
        <v>123</v>
      </c>
      <c r="E172" t="s">
        <v>102</v>
      </c>
      <c r="F172" t="s">
        <v>296</v>
      </c>
      <c r="G172" s="77">
        <v>2631966.79</v>
      </c>
      <c r="H172" s="77">
        <v>-0.83299999999999996</v>
      </c>
      <c r="I172" s="77">
        <v>-21.924283360699999</v>
      </c>
      <c r="J172" s="78">
        <v>1E-4</v>
      </c>
      <c r="K172" s="78">
        <v>0</v>
      </c>
    </row>
    <row r="173" spans="2:11">
      <c r="B173" t="s">
        <v>3388</v>
      </c>
      <c r="C173" t="s">
        <v>3390</v>
      </c>
      <c r="D173" t="s">
        <v>123</v>
      </c>
      <c r="E173" t="s">
        <v>102</v>
      </c>
      <c r="F173" t="s">
        <v>296</v>
      </c>
      <c r="G173" s="77">
        <v>7853979.4100000001</v>
      </c>
      <c r="H173" s="77">
        <v>1.9547000000000001</v>
      </c>
      <c r="I173" s="77">
        <v>153.52173552727001</v>
      </c>
      <c r="J173" s="78">
        <v>-8.9999999999999998E-4</v>
      </c>
      <c r="K173" s="78">
        <v>0</v>
      </c>
    </row>
    <row r="174" spans="2:11">
      <c r="B174" t="s">
        <v>3388</v>
      </c>
      <c r="C174" t="s">
        <v>3391</v>
      </c>
      <c r="D174" t="s">
        <v>123</v>
      </c>
      <c r="E174" t="s">
        <v>102</v>
      </c>
      <c r="F174" t="s">
        <v>296</v>
      </c>
      <c r="G174" s="77">
        <v>3248424.99</v>
      </c>
      <c r="H174" s="77">
        <v>-0.74709999999999999</v>
      </c>
      <c r="I174" s="77">
        <v>-24.268983100290001</v>
      </c>
      <c r="J174" s="78">
        <v>1E-4</v>
      </c>
      <c r="K174" s="78">
        <v>0</v>
      </c>
    </row>
    <row r="175" spans="2:11">
      <c r="B175" t="s">
        <v>3388</v>
      </c>
      <c r="C175" t="s">
        <v>3392</v>
      </c>
      <c r="D175" t="s">
        <v>123</v>
      </c>
      <c r="E175" t="s">
        <v>102</v>
      </c>
      <c r="F175" t="s">
        <v>296</v>
      </c>
      <c r="G175" s="77">
        <v>9546048.3800000008</v>
      </c>
      <c r="H175" s="77">
        <v>-0.83309999999999995</v>
      </c>
      <c r="I175" s="77">
        <v>-79.528129053780006</v>
      </c>
      <c r="J175" s="78">
        <v>5.0000000000000001E-4</v>
      </c>
      <c r="K175" s="78">
        <v>0</v>
      </c>
    </row>
    <row r="176" spans="2:11">
      <c r="B176" t="s">
        <v>3388</v>
      </c>
      <c r="C176" t="s">
        <v>3393</v>
      </c>
      <c r="D176" t="s">
        <v>123</v>
      </c>
      <c r="E176" t="s">
        <v>102</v>
      </c>
      <c r="F176" t="s">
        <v>296</v>
      </c>
      <c r="G176" s="77">
        <v>3826019.27</v>
      </c>
      <c r="H176" s="77">
        <v>-0.63280000000000003</v>
      </c>
      <c r="I176" s="77">
        <v>-24.211049940559999</v>
      </c>
      <c r="J176" s="78">
        <v>1E-4</v>
      </c>
      <c r="K176" s="78">
        <v>0</v>
      </c>
    </row>
    <row r="177" spans="2:11">
      <c r="B177" t="s">
        <v>3388</v>
      </c>
      <c r="C177" t="s">
        <v>3394</v>
      </c>
      <c r="D177" t="s">
        <v>123</v>
      </c>
      <c r="E177" t="s">
        <v>102</v>
      </c>
      <c r="F177" t="s">
        <v>296</v>
      </c>
      <c r="G177" s="77">
        <v>3669582.77</v>
      </c>
      <c r="H177" s="77">
        <v>1.9547000000000001</v>
      </c>
      <c r="I177" s="77">
        <v>71.729334405190002</v>
      </c>
      <c r="J177" s="78">
        <v>-4.0000000000000002E-4</v>
      </c>
      <c r="K177" s="78">
        <v>0</v>
      </c>
    </row>
    <row r="178" spans="2:11">
      <c r="B178" t="s">
        <v>3388</v>
      </c>
      <c r="C178" t="s">
        <v>3395</v>
      </c>
      <c r="D178" t="s">
        <v>123</v>
      </c>
      <c r="E178" t="s">
        <v>102</v>
      </c>
      <c r="F178" t="s">
        <v>296</v>
      </c>
      <c r="G178" s="77">
        <v>2251399.44</v>
      </c>
      <c r="H178" s="77">
        <v>1.9550000000000001</v>
      </c>
      <c r="I178" s="77">
        <v>44.014859051999998</v>
      </c>
      <c r="J178" s="78">
        <v>-2.9999999999999997E-4</v>
      </c>
      <c r="K178" s="78">
        <v>0</v>
      </c>
    </row>
    <row r="179" spans="2:11">
      <c r="B179" t="s">
        <v>3396</v>
      </c>
      <c r="C179" t="s">
        <v>3397</v>
      </c>
      <c r="D179" t="s">
        <v>123</v>
      </c>
      <c r="E179" t="s">
        <v>102</v>
      </c>
      <c r="F179" t="s">
        <v>359</v>
      </c>
      <c r="G179" s="77">
        <v>4265627.1500000004</v>
      </c>
      <c r="H179" s="77">
        <v>-4.6772</v>
      </c>
      <c r="I179" s="77">
        <v>-199.51191305980001</v>
      </c>
      <c r="J179" s="78">
        <v>1.1999999999999999E-3</v>
      </c>
      <c r="K179" s="78">
        <v>0</v>
      </c>
    </row>
    <row r="180" spans="2:11">
      <c r="B180" t="s">
        <v>3396</v>
      </c>
      <c r="C180" t="s">
        <v>3398</v>
      </c>
      <c r="D180" t="s">
        <v>123</v>
      </c>
      <c r="E180" t="s">
        <v>102</v>
      </c>
      <c r="F180" t="s">
        <v>359</v>
      </c>
      <c r="G180" s="77">
        <v>22430135.710000001</v>
      </c>
      <c r="H180" s="77">
        <v>-4.8365999999999998</v>
      </c>
      <c r="I180" s="77">
        <v>-1084.85594374986</v>
      </c>
      <c r="J180" s="78">
        <v>6.4999999999999997E-3</v>
      </c>
      <c r="K180" s="78">
        <v>-1E-4</v>
      </c>
    </row>
    <row r="181" spans="2:11">
      <c r="B181" t="s">
        <v>3396</v>
      </c>
      <c r="C181" t="s">
        <v>3399</v>
      </c>
      <c r="D181" t="s">
        <v>123</v>
      </c>
      <c r="E181" t="s">
        <v>102</v>
      </c>
      <c r="F181" t="s">
        <v>293</v>
      </c>
      <c r="G181" s="77">
        <v>3923406.88</v>
      </c>
      <c r="H181" s="77">
        <v>0.93369999999999997</v>
      </c>
      <c r="I181" s="77">
        <v>36.632850038560001</v>
      </c>
      <c r="J181" s="78">
        <v>-2.0000000000000001E-4</v>
      </c>
      <c r="K181" s="78">
        <v>0</v>
      </c>
    </row>
    <row r="182" spans="2:11">
      <c r="B182" t="s">
        <v>3396</v>
      </c>
      <c r="C182" t="s">
        <v>3400</v>
      </c>
      <c r="D182" t="s">
        <v>123</v>
      </c>
      <c r="E182" t="s">
        <v>102</v>
      </c>
      <c r="F182" t="s">
        <v>359</v>
      </c>
      <c r="G182" s="77">
        <v>2315174.9700000002</v>
      </c>
      <c r="H182" s="77">
        <v>-4.5854999999999997</v>
      </c>
      <c r="I182" s="77">
        <v>-106.16234824935</v>
      </c>
      <c r="J182" s="78">
        <v>5.9999999999999995E-4</v>
      </c>
      <c r="K182" s="78">
        <v>0</v>
      </c>
    </row>
    <row r="183" spans="2:11">
      <c r="B183" t="s">
        <v>3396</v>
      </c>
      <c r="C183" t="s">
        <v>3401</v>
      </c>
      <c r="D183" t="s">
        <v>123</v>
      </c>
      <c r="E183" t="s">
        <v>102</v>
      </c>
      <c r="F183" t="s">
        <v>359</v>
      </c>
      <c r="G183" s="77">
        <v>8096010.6500000004</v>
      </c>
      <c r="H183" s="77">
        <v>-4.6772</v>
      </c>
      <c r="I183" s="77">
        <v>-378.66661012179998</v>
      </c>
      <c r="J183" s="78">
        <v>2.3E-3</v>
      </c>
      <c r="K183" s="78">
        <v>0</v>
      </c>
    </row>
    <row r="184" spans="2:11">
      <c r="B184" t="s">
        <v>3396</v>
      </c>
      <c r="C184" t="s">
        <v>3402</v>
      </c>
      <c r="D184" t="s">
        <v>123</v>
      </c>
      <c r="E184" t="s">
        <v>102</v>
      </c>
      <c r="F184" t="s">
        <v>359</v>
      </c>
      <c r="G184" s="77">
        <v>8744495.9100000001</v>
      </c>
      <c r="H184" s="77">
        <v>-4.5854999999999997</v>
      </c>
      <c r="I184" s="77">
        <v>-400.97885995305001</v>
      </c>
      <c r="J184" s="78">
        <v>2.3999999999999998E-3</v>
      </c>
      <c r="K184" s="78">
        <v>0</v>
      </c>
    </row>
    <row r="185" spans="2:11">
      <c r="B185" t="s">
        <v>3403</v>
      </c>
      <c r="C185" t="s">
        <v>3404</v>
      </c>
      <c r="D185" t="s">
        <v>123</v>
      </c>
      <c r="E185" t="s">
        <v>102</v>
      </c>
      <c r="F185" t="s">
        <v>290</v>
      </c>
      <c r="G185" s="77">
        <v>28877542.760000002</v>
      </c>
      <c r="H185" s="77">
        <v>-3.4931000000000001</v>
      </c>
      <c r="I185" s="77">
        <v>-1008.7214461495601</v>
      </c>
      <c r="J185" s="78">
        <v>6.0000000000000001E-3</v>
      </c>
      <c r="K185" s="78">
        <v>-1E-4</v>
      </c>
    </row>
    <row r="186" spans="2:11">
      <c r="B186" t="s">
        <v>3405</v>
      </c>
      <c r="C186" t="s">
        <v>3406</v>
      </c>
      <c r="D186" t="s">
        <v>123</v>
      </c>
      <c r="E186" t="s">
        <v>102</v>
      </c>
      <c r="F186" t="s">
        <v>359</v>
      </c>
      <c r="G186" s="77">
        <v>3712020.4</v>
      </c>
      <c r="H186" s="77">
        <v>-4.7026000000000003</v>
      </c>
      <c r="I186" s="77">
        <v>-174.5614713304</v>
      </c>
      <c r="J186" s="78">
        <v>1E-3</v>
      </c>
      <c r="K186" s="78">
        <v>0</v>
      </c>
    </row>
    <row r="187" spans="2:11">
      <c r="B187" t="s">
        <v>3405</v>
      </c>
      <c r="C187" t="s">
        <v>3407</v>
      </c>
      <c r="D187" t="s">
        <v>123</v>
      </c>
      <c r="E187" t="s">
        <v>102</v>
      </c>
      <c r="F187" t="s">
        <v>359</v>
      </c>
      <c r="G187" s="77">
        <v>9982031.3000000007</v>
      </c>
      <c r="H187" s="77">
        <v>-4.7026000000000003</v>
      </c>
      <c r="I187" s="77">
        <v>-469.41500391379998</v>
      </c>
      <c r="J187" s="78">
        <v>2.8E-3</v>
      </c>
      <c r="K187" s="78">
        <v>0</v>
      </c>
    </row>
    <row r="188" spans="2:11">
      <c r="B188" t="s">
        <v>3408</v>
      </c>
      <c r="C188" t="s">
        <v>3409</v>
      </c>
      <c r="D188" t="s">
        <v>123</v>
      </c>
      <c r="E188" t="s">
        <v>102</v>
      </c>
      <c r="F188" t="s">
        <v>293</v>
      </c>
      <c r="G188" s="77">
        <v>5076096.3099999996</v>
      </c>
      <c r="H188" s="77">
        <v>-4.7234999999999996</v>
      </c>
      <c r="I188" s="77">
        <v>-239.76940920285</v>
      </c>
      <c r="J188" s="78">
        <v>1.4E-3</v>
      </c>
      <c r="K188" s="78">
        <v>0</v>
      </c>
    </row>
    <row r="189" spans="2:11">
      <c r="B189" t="s">
        <v>3408</v>
      </c>
      <c r="C189" t="s">
        <v>3410</v>
      </c>
      <c r="D189" t="s">
        <v>123</v>
      </c>
      <c r="E189" t="s">
        <v>102</v>
      </c>
      <c r="F189" t="s">
        <v>293</v>
      </c>
      <c r="G189" s="77">
        <v>6815617.9699999997</v>
      </c>
      <c r="H189" s="77">
        <v>-4.6679000000000004</v>
      </c>
      <c r="I189" s="77">
        <v>-318.14623122162999</v>
      </c>
      <c r="J189" s="78">
        <v>1.9E-3</v>
      </c>
      <c r="K189" s="78">
        <v>0</v>
      </c>
    </row>
    <row r="190" spans="2:11">
      <c r="B190" t="s">
        <v>3408</v>
      </c>
      <c r="C190" t="s">
        <v>3411</v>
      </c>
      <c r="D190" t="s">
        <v>123</v>
      </c>
      <c r="E190" t="s">
        <v>102</v>
      </c>
      <c r="F190" t="s">
        <v>293</v>
      </c>
      <c r="G190" s="77">
        <v>13255788.800000001</v>
      </c>
      <c r="H190" s="77">
        <v>-4.7234999999999996</v>
      </c>
      <c r="I190" s="77">
        <v>-626.13718396800004</v>
      </c>
      <c r="J190" s="78">
        <v>3.7000000000000002E-3</v>
      </c>
      <c r="K190" s="78">
        <v>0</v>
      </c>
    </row>
    <row r="191" spans="2:11">
      <c r="B191" t="s">
        <v>3408</v>
      </c>
      <c r="C191" t="s">
        <v>3412</v>
      </c>
      <c r="D191" t="s">
        <v>123</v>
      </c>
      <c r="E191" t="s">
        <v>102</v>
      </c>
      <c r="F191" t="s">
        <v>293</v>
      </c>
      <c r="G191" s="77">
        <v>8288532.25</v>
      </c>
      <c r="H191" s="77">
        <v>-4.6772</v>
      </c>
      <c r="I191" s="77">
        <v>-387.67123039699999</v>
      </c>
      <c r="J191" s="78">
        <v>2.3E-3</v>
      </c>
      <c r="K191" s="78">
        <v>0</v>
      </c>
    </row>
    <row r="192" spans="2:11">
      <c r="B192" t="s">
        <v>3408</v>
      </c>
      <c r="C192" t="s">
        <v>3413</v>
      </c>
      <c r="D192" t="s">
        <v>123</v>
      </c>
      <c r="E192" t="s">
        <v>102</v>
      </c>
      <c r="F192" t="s">
        <v>293</v>
      </c>
      <c r="G192" s="77">
        <v>11475435.640000001</v>
      </c>
      <c r="H192" s="77">
        <v>-4.6679000000000004</v>
      </c>
      <c r="I192" s="77">
        <v>-535.66186023956004</v>
      </c>
      <c r="J192" s="78">
        <v>3.2000000000000002E-3</v>
      </c>
      <c r="K192" s="78">
        <v>0</v>
      </c>
    </row>
    <row r="193" spans="2:11">
      <c r="B193" t="s">
        <v>3408</v>
      </c>
      <c r="C193" t="s">
        <v>3414</v>
      </c>
      <c r="D193" t="s">
        <v>123</v>
      </c>
      <c r="E193" t="s">
        <v>102</v>
      </c>
      <c r="F193" t="s">
        <v>293</v>
      </c>
      <c r="G193" s="77">
        <v>9638513.7300000004</v>
      </c>
      <c r="H193" s="77">
        <v>-4.6772</v>
      </c>
      <c r="I193" s="77">
        <v>-450.81256417956001</v>
      </c>
      <c r="J193" s="78">
        <v>2.7000000000000001E-3</v>
      </c>
      <c r="K193" s="78">
        <v>0</v>
      </c>
    </row>
    <row r="194" spans="2:11">
      <c r="B194" t="s">
        <v>3415</v>
      </c>
      <c r="C194" t="s">
        <v>3416</v>
      </c>
      <c r="D194" t="s">
        <v>123</v>
      </c>
      <c r="E194" t="s">
        <v>102</v>
      </c>
      <c r="F194" t="s">
        <v>285</v>
      </c>
      <c r="G194" s="77">
        <v>10447044.73</v>
      </c>
      <c r="H194" s="77">
        <v>-2.7016</v>
      </c>
      <c r="I194" s="77">
        <v>-282.23736042567998</v>
      </c>
      <c r="J194" s="78">
        <v>1.6999999999999999E-3</v>
      </c>
      <c r="K194" s="78">
        <v>0</v>
      </c>
    </row>
    <row r="195" spans="2:11">
      <c r="B195" t="s">
        <v>3415</v>
      </c>
      <c r="C195" t="s">
        <v>3417</v>
      </c>
      <c r="D195" t="s">
        <v>123</v>
      </c>
      <c r="E195" t="s">
        <v>102</v>
      </c>
      <c r="F195" t="s">
        <v>285</v>
      </c>
      <c r="G195" s="77">
        <v>9472763.3900000006</v>
      </c>
      <c r="H195" s="77">
        <v>-2.7016</v>
      </c>
      <c r="I195" s="77">
        <v>-255.91617574424001</v>
      </c>
      <c r="J195" s="78">
        <v>1.5E-3</v>
      </c>
      <c r="K195" s="78">
        <v>0</v>
      </c>
    </row>
    <row r="196" spans="2:11">
      <c r="B196" t="s">
        <v>3415</v>
      </c>
      <c r="C196" t="s">
        <v>3418</v>
      </c>
      <c r="D196" t="s">
        <v>123</v>
      </c>
      <c r="E196" t="s">
        <v>102</v>
      </c>
      <c r="F196" t="s">
        <v>285</v>
      </c>
      <c r="G196" s="77">
        <v>8529639.8599999994</v>
      </c>
      <c r="H196" s="77">
        <v>-2.6516000000000002</v>
      </c>
      <c r="I196" s="77">
        <v>-226.17193052776</v>
      </c>
      <c r="J196" s="78">
        <v>1.2999999999999999E-3</v>
      </c>
      <c r="K196" s="78">
        <v>0</v>
      </c>
    </row>
    <row r="197" spans="2:11">
      <c r="B197" t="s">
        <v>3415</v>
      </c>
      <c r="C197" t="s">
        <v>3419</v>
      </c>
      <c r="D197" t="s">
        <v>123</v>
      </c>
      <c r="E197" t="s">
        <v>102</v>
      </c>
      <c r="F197" t="s">
        <v>285</v>
      </c>
      <c r="G197" s="77">
        <v>7586679.2000000002</v>
      </c>
      <c r="H197" s="77">
        <v>-2.5869</v>
      </c>
      <c r="I197" s="77">
        <v>-196.25980422480001</v>
      </c>
      <c r="J197" s="78">
        <v>1.1999999999999999E-3</v>
      </c>
      <c r="K197" s="78">
        <v>0</v>
      </c>
    </row>
    <row r="198" spans="2:11">
      <c r="B198" t="s">
        <v>3415</v>
      </c>
      <c r="C198" t="s">
        <v>3420</v>
      </c>
      <c r="D198" t="s">
        <v>123</v>
      </c>
      <c r="E198" t="s">
        <v>102</v>
      </c>
      <c r="F198" t="s">
        <v>296</v>
      </c>
      <c r="G198" s="77">
        <v>7660077.9100000001</v>
      </c>
      <c r="H198" s="77">
        <v>1.3272999999999999</v>
      </c>
      <c r="I198" s="77">
        <v>101.67221409942999</v>
      </c>
      <c r="J198" s="78">
        <v>-5.9999999999999995E-4</v>
      </c>
      <c r="K198" s="78">
        <v>0</v>
      </c>
    </row>
    <row r="199" spans="2:11">
      <c r="B199" t="s">
        <v>3421</v>
      </c>
      <c r="C199" t="s">
        <v>3422</v>
      </c>
      <c r="D199" t="s">
        <v>123</v>
      </c>
      <c r="E199" t="s">
        <v>102</v>
      </c>
      <c r="F199" t="s">
        <v>293</v>
      </c>
      <c r="G199" s="77">
        <v>6738593.3099999996</v>
      </c>
      <c r="H199" s="77">
        <v>-5.1769999999999996</v>
      </c>
      <c r="I199" s="77">
        <v>-348.85697565869998</v>
      </c>
      <c r="J199" s="78">
        <v>2.0999999999999999E-3</v>
      </c>
      <c r="K199" s="78">
        <v>0</v>
      </c>
    </row>
    <row r="200" spans="2:11">
      <c r="B200" t="s">
        <v>3421</v>
      </c>
      <c r="C200" t="s">
        <v>3423</v>
      </c>
      <c r="D200" t="s">
        <v>123</v>
      </c>
      <c r="E200" t="s">
        <v>102</v>
      </c>
      <c r="F200" t="s">
        <v>293</v>
      </c>
      <c r="G200" s="77">
        <v>9165237.8599999994</v>
      </c>
      <c r="H200" s="77">
        <v>-5.1769999999999996</v>
      </c>
      <c r="I200" s="77">
        <v>-474.48436401219999</v>
      </c>
      <c r="J200" s="78">
        <v>2.8E-3</v>
      </c>
      <c r="K200" s="78">
        <v>0</v>
      </c>
    </row>
    <row r="201" spans="2:11">
      <c r="B201" t="s">
        <v>3421</v>
      </c>
      <c r="C201" t="s">
        <v>3424</v>
      </c>
      <c r="D201" t="s">
        <v>123</v>
      </c>
      <c r="E201" t="s">
        <v>102</v>
      </c>
      <c r="F201" t="s">
        <v>293</v>
      </c>
      <c r="G201" s="77">
        <v>11354461.33</v>
      </c>
      <c r="H201" s="77">
        <v>-5.2736000000000001</v>
      </c>
      <c r="I201" s="77">
        <v>-598.78887269888003</v>
      </c>
      <c r="J201" s="78">
        <v>3.5999999999999999E-3</v>
      </c>
      <c r="K201" s="78">
        <v>0</v>
      </c>
    </row>
    <row r="202" spans="2:11">
      <c r="B202" t="s">
        <v>3421</v>
      </c>
      <c r="C202" t="s">
        <v>3425</v>
      </c>
      <c r="D202" t="s">
        <v>123</v>
      </c>
      <c r="E202" t="s">
        <v>102</v>
      </c>
      <c r="F202" t="s">
        <v>293</v>
      </c>
      <c r="G202" s="77">
        <v>2282033.41</v>
      </c>
      <c r="H202" s="77">
        <v>-5.2610999999999999</v>
      </c>
      <c r="I202" s="77">
        <v>-120.06005973351</v>
      </c>
      <c r="J202" s="78">
        <v>6.9999999999999999E-4</v>
      </c>
      <c r="K202" s="78">
        <v>0</v>
      </c>
    </row>
    <row r="203" spans="2:11">
      <c r="B203" t="s">
        <v>3421</v>
      </c>
      <c r="C203" t="s">
        <v>3426</v>
      </c>
      <c r="D203" t="s">
        <v>123</v>
      </c>
      <c r="E203" t="s">
        <v>102</v>
      </c>
      <c r="F203" t="s">
        <v>293</v>
      </c>
      <c r="G203" s="77">
        <v>22965074.809999999</v>
      </c>
      <c r="H203" s="77">
        <v>-4.5976999999999997</v>
      </c>
      <c r="I203" s="77">
        <v>-1055.86524453937</v>
      </c>
      <c r="J203" s="78">
        <v>6.3E-3</v>
      </c>
      <c r="K203" s="78">
        <v>-1E-4</v>
      </c>
    </row>
    <row r="204" spans="2:11">
      <c r="B204" t="s">
        <v>3427</v>
      </c>
      <c r="C204" t="s">
        <v>3428</v>
      </c>
      <c r="D204" t="s">
        <v>123</v>
      </c>
      <c r="E204" t="s">
        <v>102</v>
      </c>
      <c r="F204" t="s">
        <v>285</v>
      </c>
      <c r="G204" s="77">
        <v>25060371.969999999</v>
      </c>
      <c r="H204" s="77">
        <v>-3.2608999999999999</v>
      </c>
      <c r="I204" s="77">
        <v>-817.19366956972999</v>
      </c>
      <c r="J204" s="78">
        <v>4.8999999999999998E-3</v>
      </c>
      <c r="K204" s="78">
        <v>-1E-4</v>
      </c>
    </row>
    <row r="205" spans="2:11">
      <c r="B205" t="s">
        <v>3427</v>
      </c>
      <c r="C205" t="s">
        <v>3429</v>
      </c>
      <c r="D205" t="s">
        <v>123</v>
      </c>
      <c r="E205" t="s">
        <v>102</v>
      </c>
      <c r="F205" t="s">
        <v>285</v>
      </c>
      <c r="G205" s="77">
        <v>10099796.949999999</v>
      </c>
      <c r="H205" s="77">
        <v>-3.2103999999999999</v>
      </c>
      <c r="I205" s="77">
        <v>-324.24388128279998</v>
      </c>
      <c r="J205" s="78">
        <v>1.9E-3</v>
      </c>
      <c r="K205" s="78">
        <v>0</v>
      </c>
    </row>
    <row r="206" spans="2:11">
      <c r="B206" t="s">
        <v>3427</v>
      </c>
      <c r="C206" t="s">
        <v>3430</v>
      </c>
      <c r="D206" t="s">
        <v>123</v>
      </c>
      <c r="E206" t="s">
        <v>102</v>
      </c>
      <c r="F206" t="s">
        <v>285</v>
      </c>
      <c r="G206" s="77">
        <v>7038862.3899999997</v>
      </c>
      <c r="H206" s="77">
        <v>-3.3205</v>
      </c>
      <c r="I206" s="77">
        <v>-233.72542565994999</v>
      </c>
      <c r="J206" s="78">
        <v>1.4E-3</v>
      </c>
      <c r="K206" s="78">
        <v>0</v>
      </c>
    </row>
    <row r="207" spans="2:11">
      <c r="B207" t="s">
        <v>3427</v>
      </c>
      <c r="C207" t="s">
        <v>3431</v>
      </c>
      <c r="D207" t="s">
        <v>123</v>
      </c>
      <c r="E207" t="s">
        <v>102</v>
      </c>
      <c r="F207" t="s">
        <v>285</v>
      </c>
      <c r="G207" s="77">
        <v>1266001.26</v>
      </c>
      <c r="H207" s="77">
        <v>-3.3205</v>
      </c>
      <c r="I207" s="77">
        <v>-42.037571838300003</v>
      </c>
      <c r="J207" s="78">
        <v>2.0000000000000001E-4</v>
      </c>
      <c r="K207" s="78">
        <v>0</v>
      </c>
    </row>
    <row r="208" spans="2:11">
      <c r="B208" t="s">
        <v>3427</v>
      </c>
      <c r="C208" t="s">
        <v>3432</v>
      </c>
      <c r="D208" t="s">
        <v>123</v>
      </c>
      <c r="E208" t="s">
        <v>102</v>
      </c>
      <c r="F208" t="s">
        <v>285</v>
      </c>
      <c r="G208" s="77">
        <v>8637107.7400000002</v>
      </c>
      <c r="H208" s="77">
        <v>-3.3205</v>
      </c>
      <c r="I208" s="77">
        <v>-286.79516250670002</v>
      </c>
      <c r="J208" s="78">
        <v>1.6999999999999999E-3</v>
      </c>
      <c r="K208" s="78">
        <v>0</v>
      </c>
    </row>
    <row r="209" spans="2:11">
      <c r="B209" t="s">
        <v>3433</v>
      </c>
      <c r="C209" t="s">
        <v>3434</v>
      </c>
      <c r="D209" t="s">
        <v>123</v>
      </c>
      <c r="E209" t="s">
        <v>102</v>
      </c>
      <c r="F209" t="s">
        <v>296</v>
      </c>
      <c r="G209" s="77">
        <v>13404367.33</v>
      </c>
      <c r="H209" s="77">
        <v>-0.51180000000000003</v>
      </c>
      <c r="I209" s="77">
        <v>-68.603551994940005</v>
      </c>
      <c r="J209" s="78">
        <v>4.0000000000000002E-4</v>
      </c>
      <c r="K209" s="78">
        <v>0</v>
      </c>
    </row>
    <row r="210" spans="2:11">
      <c r="B210" t="s">
        <v>3433</v>
      </c>
      <c r="C210" t="s">
        <v>3435</v>
      </c>
      <c r="D210" t="s">
        <v>123</v>
      </c>
      <c r="E210" t="s">
        <v>102</v>
      </c>
      <c r="F210" t="s">
        <v>296</v>
      </c>
      <c r="G210" s="77">
        <v>5748800.2400000002</v>
      </c>
      <c r="H210" s="77">
        <v>-0.44059999999999999</v>
      </c>
      <c r="I210" s="77">
        <v>-25.329213857439999</v>
      </c>
      <c r="J210" s="78">
        <v>2.0000000000000001E-4</v>
      </c>
      <c r="K210" s="78">
        <v>0</v>
      </c>
    </row>
    <row r="211" spans="2:11">
      <c r="B211" t="s">
        <v>3436</v>
      </c>
      <c r="C211" t="s">
        <v>3437</v>
      </c>
      <c r="D211" t="s">
        <v>123</v>
      </c>
      <c r="E211" t="s">
        <v>102</v>
      </c>
      <c r="F211" t="s">
        <v>296</v>
      </c>
      <c r="G211" s="77">
        <v>4397836.6399999997</v>
      </c>
      <c r="H211" s="77">
        <v>-0.54930000000000001</v>
      </c>
      <c r="I211" s="77">
        <v>-24.15731666352</v>
      </c>
      <c r="J211" s="78">
        <v>1E-4</v>
      </c>
      <c r="K211" s="78">
        <v>0</v>
      </c>
    </row>
    <row r="212" spans="2:11">
      <c r="B212" t="s">
        <v>3436</v>
      </c>
      <c r="C212" t="s">
        <v>3438</v>
      </c>
      <c r="D212" t="s">
        <v>123</v>
      </c>
      <c r="E212" t="s">
        <v>102</v>
      </c>
      <c r="F212" t="s">
        <v>296</v>
      </c>
      <c r="G212" s="77">
        <v>3253962.08</v>
      </c>
      <c r="H212" s="77">
        <v>-0.54930000000000001</v>
      </c>
      <c r="I212" s="77">
        <v>-17.874013705439999</v>
      </c>
      <c r="J212" s="78">
        <v>1E-4</v>
      </c>
      <c r="K212" s="78">
        <v>0</v>
      </c>
    </row>
    <row r="213" spans="2:11">
      <c r="B213" t="s">
        <v>3436</v>
      </c>
      <c r="C213" t="s">
        <v>3439</v>
      </c>
      <c r="D213" t="s">
        <v>123</v>
      </c>
      <c r="E213" t="s">
        <v>102</v>
      </c>
      <c r="F213" t="s">
        <v>296</v>
      </c>
      <c r="G213" s="77">
        <v>16279038.880000001</v>
      </c>
      <c r="H213" s="77">
        <v>-0.49230000000000002</v>
      </c>
      <c r="I213" s="77">
        <v>-80.141708406239999</v>
      </c>
      <c r="J213" s="78">
        <v>5.0000000000000001E-4</v>
      </c>
      <c r="K213" s="78">
        <v>0</v>
      </c>
    </row>
    <row r="214" spans="2:11">
      <c r="B214" t="s">
        <v>3440</v>
      </c>
      <c r="C214" t="s">
        <v>3441</v>
      </c>
      <c r="D214" t="s">
        <v>123</v>
      </c>
      <c r="E214" t="s">
        <v>102</v>
      </c>
      <c r="F214" t="s">
        <v>359</v>
      </c>
      <c r="G214" s="77">
        <v>7324807.5</v>
      </c>
      <c r="H214" s="77">
        <v>-6.0942999999999996</v>
      </c>
      <c r="I214" s="77">
        <v>-446.39574347249999</v>
      </c>
      <c r="J214" s="78">
        <v>2.7000000000000001E-3</v>
      </c>
      <c r="K214" s="78">
        <v>0</v>
      </c>
    </row>
    <row r="215" spans="2:11">
      <c r="B215" t="s">
        <v>3440</v>
      </c>
      <c r="C215" t="s">
        <v>3442</v>
      </c>
      <c r="D215" t="s">
        <v>123</v>
      </c>
      <c r="E215" t="s">
        <v>102</v>
      </c>
      <c r="F215" t="s">
        <v>359</v>
      </c>
      <c r="G215" s="77">
        <v>20123515.109999999</v>
      </c>
      <c r="H215" s="77">
        <v>-6.1981999999999999</v>
      </c>
      <c r="I215" s="77">
        <v>-1247.2957135480201</v>
      </c>
      <c r="J215" s="78">
        <v>7.4000000000000003E-3</v>
      </c>
      <c r="K215" s="78">
        <v>-1E-4</v>
      </c>
    </row>
    <row r="216" spans="2:11">
      <c r="B216" t="s">
        <v>3440</v>
      </c>
      <c r="C216" t="s">
        <v>3443</v>
      </c>
      <c r="D216" t="s">
        <v>123</v>
      </c>
      <c r="E216" t="s">
        <v>102</v>
      </c>
      <c r="F216" t="s">
        <v>359</v>
      </c>
      <c r="G216" s="77">
        <v>6403316.6200000001</v>
      </c>
      <c r="H216" s="77">
        <v>-6.1919000000000004</v>
      </c>
      <c r="I216" s="77">
        <v>-396.48696179377998</v>
      </c>
      <c r="J216" s="78">
        <v>2.3999999999999998E-3</v>
      </c>
      <c r="K216" s="78">
        <v>0</v>
      </c>
    </row>
    <row r="217" spans="2:11">
      <c r="B217" t="s">
        <v>3440</v>
      </c>
      <c r="C217" t="s">
        <v>3444</v>
      </c>
      <c r="D217" t="s">
        <v>123</v>
      </c>
      <c r="E217" t="s">
        <v>102</v>
      </c>
      <c r="F217" t="s">
        <v>359</v>
      </c>
      <c r="G217" s="77">
        <v>22936165.850000001</v>
      </c>
      <c r="H217" s="77">
        <v>-5.8808999999999996</v>
      </c>
      <c r="I217" s="77">
        <v>-1348.8529774726501</v>
      </c>
      <c r="J217" s="78">
        <v>8.0000000000000002E-3</v>
      </c>
      <c r="K217" s="78">
        <v>-1E-4</v>
      </c>
    </row>
    <row r="218" spans="2:11">
      <c r="B218" t="s">
        <v>3440</v>
      </c>
      <c r="C218" t="s">
        <v>3445</v>
      </c>
      <c r="D218" t="s">
        <v>123</v>
      </c>
      <c r="E218" t="s">
        <v>102</v>
      </c>
      <c r="F218" t="s">
        <v>359</v>
      </c>
      <c r="G218" s="77">
        <v>8390866.7599999998</v>
      </c>
      <c r="H218" s="77">
        <v>-6.1951000000000001</v>
      </c>
      <c r="I218" s="77">
        <v>-519.82258664875997</v>
      </c>
      <c r="J218" s="78">
        <v>3.0999999999999999E-3</v>
      </c>
      <c r="K218" s="78">
        <v>0</v>
      </c>
    </row>
    <row r="219" spans="2:11">
      <c r="B219" t="s">
        <v>3446</v>
      </c>
      <c r="C219" t="s">
        <v>3447</v>
      </c>
      <c r="D219" t="s">
        <v>123</v>
      </c>
      <c r="E219" t="s">
        <v>102</v>
      </c>
      <c r="F219" t="s">
        <v>293</v>
      </c>
      <c r="G219" s="77">
        <v>7376269.8499999996</v>
      </c>
      <c r="H219" s="77">
        <v>-4.5265000000000004</v>
      </c>
      <c r="I219" s="77">
        <v>-333.88685476025</v>
      </c>
      <c r="J219" s="78">
        <v>2E-3</v>
      </c>
      <c r="K219" s="78">
        <v>0</v>
      </c>
    </row>
    <row r="220" spans="2:11">
      <c r="B220" t="s">
        <v>3446</v>
      </c>
      <c r="C220" t="s">
        <v>3448</v>
      </c>
      <c r="D220" t="s">
        <v>123</v>
      </c>
      <c r="E220" t="s">
        <v>102</v>
      </c>
      <c r="F220" t="s">
        <v>293</v>
      </c>
      <c r="G220" s="77">
        <v>11443315.310000001</v>
      </c>
      <c r="H220" s="77">
        <v>-4.4343000000000004</v>
      </c>
      <c r="I220" s="77">
        <v>-507.43093079133001</v>
      </c>
      <c r="J220" s="78">
        <v>3.0000000000000001E-3</v>
      </c>
      <c r="K220" s="78">
        <v>0</v>
      </c>
    </row>
    <row r="221" spans="2:11">
      <c r="B221" t="s">
        <v>3446</v>
      </c>
      <c r="C221" t="s">
        <v>3449</v>
      </c>
      <c r="D221" t="s">
        <v>123</v>
      </c>
      <c r="E221" t="s">
        <v>102</v>
      </c>
      <c r="F221" t="s">
        <v>293</v>
      </c>
      <c r="G221" s="77">
        <v>8292196.5</v>
      </c>
      <c r="H221" s="77">
        <v>-4.6035000000000004</v>
      </c>
      <c r="I221" s="77">
        <v>-381.73126587749999</v>
      </c>
      <c r="J221" s="78">
        <v>2.3E-3</v>
      </c>
      <c r="K221" s="78">
        <v>0</v>
      </c>
    </row>
    <row r="222" spans="2:11">
      <c r="B222" t="s">
        <v>3450</v>
      </c>
      <c r="C222" t="s">
        <v>3451</v>
      </c>
      <c r="D222" t="s">
        <v>123</v>
      </c>
      <c r="E222" t="s">
        <v>102</v>
      </c>
      <c r="F222" t="s">
        <v>359</v>
      </c>
      <c r="G222" s="77">
        <v>7562793.7199999997</v>
      </c>
      <c r="H222" s="77">
        <v>-2.8955000000000002</v>
      </c>
      <c r="I222" s="77">
        <v>-218.98069216260001</v>
      </c>
      <c r="J222" s="78">
        <v>1.2999999999999999E-3</v>
      </c>
      <c r="K222" s="78">
        <v>0</v>
      </c>
    </row>
    <row r="223" spans="2:11">
      <c r="B223" t="s">
        <v>3450</v>
      </c>
      <c r="C223" t="s">
        <v>3452</v>
      </c>
      <c r="D223" t="s">
        <v>123</v>
      </c>
      <c r="E223" t="s">
        <v>102</v>
      </c>
      <c r="F223" t="s">
        <v>359</v>
      </c>
      <c r="G223" s="77">
        <v>15191163.93</v>
      </c>
      <c r="H223" s="77">
        <v>-2.4514</v>
      </c>
      <c r="I223" s="77">
        <v>-372.39619258002</v>
      </c>
      <c r="J223" s="78">
        <v>2.2000000000000001E-3</v>
      </c>
      <c r="K223" s="78">
        <v>0</v>
      </c>
    </row>
    <row r="224" spans="2:11">
      <c r="B224" t="s">
        <v>3450</v>
      </c>
      <c r="C224" t="s">
        <v>3453</v>
      </c>
      <c r="D224" t="s">
        <v>123</v>
      </c>
      <c r="E224" t="s">
        <v>102</v>
      </c>
      <c r="F224" t="s">
        <v>359</v>
      </c>
      <c r="G224" s="77">
        <v>7568873.6600000001</v>
      </c>
      <c r="H224" s="77">
        <v>-2.8129</v>
      </c>
      <c r="I224" s="77">
        <v>-212.90484718214</v>
      </c>
      <c r="J224" s="78">
        <v>1.2999999999999999E-3</v>
      </c>
      <c r="K224" s="78">
        <v>0</v>
      </c>
    </row>
    <row r="225" spans="2:11">
      <c r="B225" t="s">
        <v>3450</v>
      </c>
      <c r="C225" t="s">
        <v>3454</v>
      </c>
      <c r="D225" t="s">
        <v>123</v>
      </c>
      <c r="E225" t="s">
        <v>102</v>
      </c>
      <c r="F225" t="s">
        <v>359</v>
      </c>
      <c r="G225" s="77">
        <v>9286836.6600000001</v>
      </c>
      <c r="H225" s="77">
        <v>-4.742</v>
      </c>
      <c r="I225" s="77">
        <v>-440.38179441720001</v>
      </c>
      <c r="J225" s="78">
        <v>2.5999999999999999E-3</v>
      </c>
      <c r="K225" s="78">
        <v>0</v>
      </c>
    </row>
    <row r="226" spans="2:11">
      <c r="B226" t="s">
        <v>3450</v>
      </c>
      <c r="C226" t="s">
        <v>3455</v>
      </c>
      <c r="D226" t="s">
        <v>123</v>
      </c>
      <c r="E226" t="s">
        <v>102</v>
      </c>
      <c r="F226" t="s">
        <v>359</v>
      </c>
      <c r="G226" s="77">
        <v>4711377.6900000004</v>
      </c>
      <c r="H226" s="77">
        <v>-2.8955000000000002</v>
      </c>
      <c r="I226" s="77">
        <v>-136.41794101395001</v>
      </c>
      <c r="J226" s="78">
        <v>8.0000000000000004E-4</v>
      </c>
      <c r="K226" s="78">
        <v>0</v>
      </c>
    </row>
    <row r="227" spans="2:11">
      <c r="B227" t="s">
        <v>3450</v>
      </c>
      <c r="C227" t="s">
        <v>3456</v>
      </c>
      <c r="D227" t="s">
        <v>123</v>
      </c>
      <c r="E227" t="s">
        <v>102</v>
      </c>
      <c r="F227" t="s">
        <v>359</v>
      </c>
      <c r="G227" s="77">
        <v>5884656.6900000004</v>
      </c>
      <c r="H227" s="77">
        <v>-2.9754</v>
      </c>
      <c r="I227" s="77">
        <v>-175.09207515425999</v>
      </c>
      <c r="J227" s="78">
        <v>1E-3</v>
      </c>
      <c r="K227" s="78">
        <v>0</v>
      </c>
    </row>
    <row r="228" spans="2:11">
      <c r="B228" t="s">
        <v>3457</v>
      </c>
      <c r="C228" t="s">
        <v>3458</v>
      </c>
      <c r="D228" t="s">
        <v>123</v>
      </c>
      <c r="E228" t="s">
        <v>102</v>
      </c>
      <c r="F228" t="s">
        <v>359</v>
      </c>
      <c r="G228" s="77">
        <v>23057628.93</v>
      </c>
      <c r="H228" s="77">
        <v>-5.3178000000000001</v>
      </c>
      <c r="I228" s="77">
        <v>-1226.1585912395401</v>
      </c>
      <c r="J228" s="78">
        <v>7.3000000000000001E-3</v>
      </c>
      <c r="K228" s="78">
        <v>-1E-4</v>
      </c>
    </row>
    <row r="229" spans="2:11">
      <c r="B229" t="s">
        <v>3457</v>
      </c>
      <c r="C229" t="s">
        <v>3459</v>
      </c>
      <c r="D229" t="s">
        <v>123</v>
      </c>
      <c r="E229" t="s">
        <v>102</v>
      </c>
      <c r="F229" t="s">
        <v>359</v>
      </c>
      <c r="G229" s="77">
        <v>7371927.04</v>
      </c>
      <c r="H229" s="77">
        <v>-5.4108999999999998</v>
      </c>
      <c r="I229" s="77">
        <v>-398.88760020735998</v>
      </c>
      <c r="J229" s="78">
        <v>2.3999999999999998E-3</v>
      </c>
      <c r="K229" s="78">
        <v>0</v>
      </c>
    </row>
    <row r="230" spans="2:11">
      <c r="B230" t="s">
        <v>3457</v>
      </c>
      <c r="C230" t="s">
        <v>3460</v>
      </c>
      <c r="D230" t="s">
        <v>123</v>
      </c>
      <c r="E230" t="s">
        <v>102</v>
      </c>
      <c r="F230" t="s">
        <v>359</v>
      </c>
      <c r="G230" s="77">
        <v>8457842.3100000005</v>
      </c>
      <c r="H230" s="77">
        <v>-5.3490000000000002</v>
      </c>
      <c r="I230" s="77">
        <v>-452.40998516190001</v>
      </c>
      <c r="J230" s="78">
        <v>2.7000000000000001E-3</v>
      </c>
      <c r="K230" s="78">
        <v>0</v>
      </c>
    </row>
    <row r="231" spans="2:11">
      <c r="B231" t="s">
        <v>3461</v>
      </c>
      <c r="C231" t="s">
        <v>3462</v>
      </c>
      <c r="D231" t="s">
        <v>123</v>
      </c>
      <c r="E231" t="s">
        <v>102</v>
      </c>
      <c r="F231" t="s">
        <v>293</v>
      </c>
      <c r="G231" s="77">
        <v>6514845.5199999996</v>
      </c>
      <c r="H231" s="77">
        <v>-3.5487000000000002</v>
      </c>
      <c r="I231" s="77">
        <v>-231.19232296824001</v>
      </c>
      <c r="J231" s="78">
        <v>1.4E-3</v>
      </c>
      <c r="K231" s="78">
        <v>0</v>
      </c>
    </row>
    <row r="232" spans="2:11">
      <c r="B232" t="s">
        <v>3461</v>
      </c>
      <c r="C232" t="s">
        <v>3463</v>
      </c>
      <c r="D232" t="s">
        <v>123</v>
      </c>
      <c r="E232" t="s">
        <v>102</v>
      </c>
      <c r="F232" t="s">
        <v>293</v>
      </c>
      <c r="G232" s="77">
        <v>19849484.48</v>
      </c>
      <c r="H232" s="77">
        <v>-3.4550999999999998</v>
      </c>
      <c r="I232" s="77">
        <v>-685.81953826847996</v>
      </c>
      <c r="J232" s="78">
        <v>4.1000000000000003E-3</v>
      </c>
      <c r="K232" s="78">
        <v>-1E-4</v>
      </c>
    </row>
    <row r="233" spans="2:11">
      <c r="B233" t="s">
        <v>3461</v>
      </c>
      <c r="C233" t="s">
        <v>3464</v>
      </c>
      <c r="D233" t="s">
        <v>123</v>
      </c>
      <c r="E233" t="s">
        <v>102</v>
      </c>
      <c r="F233" t="s">
        <v>293</v>
      </c>
      <c r="G233" s="77">
        <v>10681231.529999999</v>
      </c>
      <c r="H233" s="77">
        <v>-3.4552</v>
      </c>
      <c r="I233" s="77">
        <v>-369.05791182455999</v>
      </c>
      <c r="J233" s="78">
        <v>2.2000000000000001E-3</v>
      </c>
      <c r="K233" s="78">
        <v>0</v>
      </c>
    </row>
    <row r="234" spans="2:11">
      <c r="B234" t="s">
        <v>3465</v>
      </c>
      <c r="C234" t="s">
        <v>3466</v>
      </c>
      <c r="D234" t="s">
        <v>123</v>
      </c>
      <c r="E234" t="s">
        <v>102</v>
      </c>
      <c r="F234" t="s">
        <v>302</v>
      </c>
      <c r="G234" s="77">
        <v>5449146.0700000003</v>
      </c>
      <c r="H234" s="77">
        <v>-6.9492000000000003</v>
      </c>
      <c r="I234" s="77">
        <v>-378.67205869643999</v>
      </c>
      <c r="J234" s="78">
        <v>2.3E-3</v>
      </c>
      <c r="K234" s="78">
        <v>0</v>
      </c>
    </row>
    <row r="235" spans="2:11">
      <c r="B235" t="s">
        <v>3465</v>
      </c>
      <c r="C235" t="s">
        <v>3467</v>
      </c>
      <c r="D235" t="s">
        <v>123</v>
      </c>
      <c r="E235" t="s">
        <v>102</v>
      </c>
      <c r="F235" t="s">
        <v>302</v>
      </c>
      <c r="G235" s="77">
        <v>6542883.8099999996</v>
      </c>
      <c r="H235" s="77">
        <v>-6.8853</v>
      </c>
      <c r="I235" s="77">
        <v>-450.49717896993002</v>
      </c>
      <c r="J235" s="78">
        <v>2.7000000000000001E-3</v>
      </c>
      <c r="K235" s="78">
        <v>0</v>
      </c>
    </row>
    <row r="236" spans="2:11">
      <c r="B236" t="s">
        <v>3465</v>
      </c>
      <c r="C236" t="s">
        <v>3468</v>
      </c>
      <c r="D236" t="s">
        <v>123</v>
      </c>
      <c r="E236" t="s">
        <v>102</v>
      </c>
      <c r="F236" t="s">
        <v>302</v>
      </c>
      <c r="G236" s="77">
        <v>9057792.3599999994</v>
      </c>
      <c r="H236" s="77">
        <v>-6.8853</v>
      </c>
      <c r="I236" s="77">
        <v>-623.65617736308002</v>
      </c>
      <c r="J236" s="78">
        <v>3.7000000000000002E-3</v>
      </c>
      <c r="K236" s="78">
        <v>0</v>
      </c>
    </row>
    <row r="237" spans="2:11">
      <c r="B237" t="s">
        <v>3465</v>
      </c>
      <c r="C237" t="s">
        <v>3469</v>
      </c>
      <c r="D237" t="s">
        <v>123</v>
      </c>
      <c r="E237" t="s">
        <v>102</v>
      </c>
      <c r="F237" t="s">
        <v>302</v>
      </c>
      <c r="G237" s="77">
        <v>11991896.189999999</v>
      </c>
      <c r="H237" s="77">
        <v>-6.9715999999999996</v>
      </c>
      <c r="I237" s="77">
        <v>-836.02703478204</v>
      </c>
      <c r="J237" s="78">
        <v>5.0000000000000001E-3</v>
      </c>
      <c r="K237" s="78">
        <v>-1E-4</v>
      </c>
    </row>
    <row r="238" spans="2:11">
      <c r="B238" t="s">
        <v>3465</v>
      </c>
      <c r="C238" t="s">
        <v>3470</v>
      </c>
      <c r="D238" t="s">
        <v>123</v>
      </c>
      <c r="E238" t="s">
        <v>102</v>
      </c>
      <c r="F238" t="s">
        <v>302</v>
      </c>
      <c r="G238" s="77">
        <v>15412095.880000001</v>
      </c>
      <c r="H238" s="77">
        <v>-6.9490999999999996</v>
      </c>
      <c r="I238" s="77">
        <v>-1071.0019547970801</v>
      </c>
      <c r="J238" s="78">
        <v>6.4000000000000003E-3</v>
      </c>
      <c r="K238" s="78">
        <v>-1E-4</v>
      </c>
    </row>
    <row r="239" spans="2:11">
      <c r="B239" t="s">
        <v>3471</v>
      </c>
      <c r="C239" t="s">
        <v>3472</v>
      </c>
      <c r="D239" t="s">
        <v>123</v>
      </c>
      <c r="E239" t="s">
        <v>102</v>
      </c>
      <c r="F239" t="s">
        <v>293</v>
      </c>
      <c r="G239" s="77">
        <v>3417790.1</v>
      </c>
      <c r="H239" s="77">
        <v>-3.6520000000000001</v>
      </c>
      <c r="I239" s="77">
        <v>-124.817694452</v>
      </c>
      <c r="J239" s="78">
        <v>6.9999999999999999E-4</v>
      </c>
      <c r="K239" s="78">
        <v>0</v>
      </c>
    </row>
    <row r="240" spans="2:11">
      <c r="B240" t="s">
        <v>3471</v>
      </c>
      <c r="C240" t="s">
        <v>3473</v>
      </c>
      <c r="D240" t="s">
        <v>123</v>
      </c>
      <c r="E240" t="s">
        <v>102</v>
      </c>
      <c r="F240" t="s">
        <v>293</v>
      </c>
      <c r="G240" s="77">
        <v>3718860.34</v>
      </c>
      <c r="H240" s="77">
        <v>-3.6520999999999999</v>
      </c>
      <c r="I240" s="77">
        <v>-135.81649847713999</v>
      </c>
      <c r="J240" s="78">
        <v>8.0000000000000004E-4</v>
      </c>
      <c r="K240" s="78">
        <v>0</v>
      </c>
    </row>
    <row r="241" spans="2:11">
      <c r="B241" t="s">
        <v>3471</v>
      </c>
      <c r="C241" t="s">
        <v>3474</v>
      </c>
      <c r="D241" t="s">
        <v>123</v>
      </c>
      <c r="E241" t="s">
        <v>102</v>
      </c>
      <c r="F241" t="s">
        <v>293</v>
      </c>
      <c r="G241" s="77">
        <v>4631973.21</v>
      </c>
      <c r="H241" s="77">
        <v>-3.6854</v>
      </c>
      <c r="I241" s="77">
        <v>-170.70674068133999</v>
      </c>
      <c r="J241" s="78">
        <v>1E-3</v>
      </c>
      <c r="K241" s="78">
        <v>0</v>
      </c>
    </row>
    <row r="242" spans="2:11">
      <c r="B242" t="s">
        <v>3471</v>
      </c>
      <c r="C242" t="s">
        <v>3475</v>
      </c>
      <c r="D242" t="s">
        <v>123</v>
      </c>
      <c r="E242" t="s">
        <v>102</v>
      </c>
      <c r="F242" t="s">
        <v>293</v>
      </c>
      <c r="G242" s="77">
        <v>4633461.2</v>
      </c>
      <c r="H242" s="77">
        <v>-3.6520999999999999</v>
      </c>
      <c r="I242" s="77">
        <v>-169.21863648519999</v>
      </c>
      <c r="J242" s="78">
        <v>1E-3</v>
      </c>
      <c r="K242" s="78">
        <v>0</v>
      </c>
    </row>
    <row r="243" spans="2:11">
      <c r="B243" t="s">
        <v>3471</v>
      </c>
      <c r="C243" t="s">
        <v>3476</v>
      </c>
      <c r="D243" t="s">
        <v>123</v>
      </c>
      <c r="E243" t="s">
        <v>102</v>
      </c>
      <c r="F243" t="s">
        <v>293</v>
      </c>
      <c r="G243" s="77">
        <v>13904035.93</v>
      </c>
      <c r="H243" s="77">
        <v>-3.6248</v>
      </c>
      <c r="I243" s="77">
        <v>-503.99349439064002</v>
      </c>
      <c r="J243" s="78">
        <v>3.0000000000000001E-3</v>
      </c>
      <c r="K243" s="78">
        <v>0</v>
      </c>
    </row>
    <row r="244" spans="2:11">
      <c r="B244" t="s">
        <v>3471</v>
      </c>
      <c r="C244" t="s">
        <v>3477</v>
      </c>
      <c r="D244" t="s">
        <v>123</v>
      </c>
      <c r="E244" t="s">
        <v>102</v>
      </c>
      <c r="F244" t="s">
        <v>293</v>
      </c>
      <c r="G244" s="77">
        <v>7497690.8600000003</v>
      </c>
      <c r="H244" s="77">
        <v>-3.6884000000000001</v>
      </c>
      <c r="I244" s="77">
        <v>-276.54482968024001</v>
      </c>
      <c r="J244" s="78">
        <v>1.6000000000000001E-3</v>
      </c>
      <c r="K244" s="78">
        <v>0</v>
      </c>
    </row>
    <row r="245" spans="2:11">
      <c r="B245" t="s">
        <v>3471</v>
      </c>
      <c r="C245" t="s">
        <v>3478</v>
      </c>
      <c r="D245" t="s">
        <v>123</v>
      </c>
      <c r="E245" t="s">
        <v>102</v>
      </c>
      <c r="F245" t="s">
        <v>293</v>
      </c>
      <c r="G245" s="77">
        <v>9378121.2899999991</v>
      </c>
      <c r="H245" s="77">
        <v>-3.6854</v>
      </c>
      <c r="I245" s="77">
        <v>-345.62128202166002</v>
      </c>
      <c r="J245" s="78">
        <v>2.0999999999999999E-3</v>
      </c>
      <c r="K245" s="78">
        <v>0</v>
      </c>
    </row>
    <row r="246" spans="2:11">
      <c r="B246" t="s">
        <v>3479</v>
      </c>
      <c r="C246" t="s">
        <v>3480</v>
      </c>
      <c r="D246" t="s">
        <v>123</v>
      </c>
      <c r="E246" t="s">
        <v>102</v>
      </c>
      <c r="F246" t="s">
        <v>293</v>
      </c>
      <c r="G246" s="77">
        <v>6966692.0999999996</v>
      </c>
      <c r="H246" s="77">
        <v>-1.696</v>
      </c>
      <c r="I246" s="77">
        <v>-118.155098016</v>
      </c>
      <c r="J246" s="78">
        <v>6.9999999999999999E-4</v>
      </c>
      <c r="K246" s="78">
        <v>0</v>
      </c>
    </row>
    <row r="247" spans="2:11">
      <c r="B247" t="s">
        <v>3479</v>
      </c>
      <c r="C247" t="s">
        <v>3481</v>
      </c>
      <c r="D247" t="s">
        <v>123</v>
      </c>
      <c r="E247" t="s">
        <v>102</v>
      </c>
      <c r="F247" t="s">
        <v>296</v>
      </c>
      <c r="G247" s="77">
        <v>6277456.5599999996</v>
      </c>
      <c r="H247" s="77">
        <v>1.246</v>
      </c>
      <c r="I247" s="77">
        <v>78.2171087376</v>
      </c>
      <c r="J247" s="78">
        <v>-5.0000000000000001E-4</v>
      </c>
      <c r="K247" s="78">
        <v>0</v>
      </c>
    </row>
    <row r="248" spans="2:11">
      <c r="B248" t="s">
        <v>3479</v>
      </c>
      <c r="C248" t="s">
        <v>3482</v>
      </c>
      <c r="D248" t="s">
        <v>123</v>
      </c>
      <c r="E248" t="s">
        <v>102</v>
      </c>
      <c r="F248" t="s">
        <v>293</v>
      </c>
      <c r="G248" s="77">
        <v>1895421.24</v>
      </c>
      <c r="H248" s="77">
        <v>-1.6785000000000001</v>
      </c>
      <c r="I248" s="77">
        <v>-31.814645513399999</v>
      </c>
      <c r="J248" s="78">
        <v>2.0000000000000001E-4</v>
      </c>
      <c r="K248" s="78">
        <v>0</v>
      </c>
    </row>
    <row r="249" spans="2:11">
      <c r="B249" t="s">
        <v>3479</v>
      </c>
      <c r="C249" t="s">
        <v>3483</v>
      </c>
      <c r="D249" t="s">
        <v>123</v>
      </c>
      <c r="E249" t="s">
        <v>102</v>
      </c>
      <c r="F249" t="s">
        <v>293</v>
      </c>
      <c r="G249" s="77">
        <v>9475477.6500000004</v>
      </c>
      <c r="H249" s="77">
        <v>-1.696</v>
      </c>
      <c r="I249" s="77">
        <v>-160.704100944</v>
      </c>
      <c r="J249" s="78">
        <v>1E-3</v>
      </c>
      <c r="K249" s="78">
        <v>0</v>
      </c>
    </row>
    <row r="250" spans="2:11">
      <c r="B250" t="s">
        <v>3479</v>
      </c>
      <c r="C250" t="s">
        <v>3484</v>
      </c>
      <c r="D250" t="s">
        <v>123</v>
      </c>
      <c r="E250" t="s">
        <v>102</v>
      </c>
      <c r="F250" t="s">
        <v>293</v>
      </c>
      <c r="G250" s="77">
        <v>4720981.9800000004</v>
      </c>
      <c r="H250" s="77">
        <v>-1.7252000000000001</v>
      </c>
      <c r="I250" s="77">
        <v>-81.446381118960005</v>
      </c>
      <c r="J250" s="78">
        <v>5.0000000000000001E-4</v>
      </c>
      <c r="K250" s="78">
        <v>0</v>
      </c>
    </row>
    <row r="251" spans="2:11">
      <c r="B251" t="s">
        <v>3479</v>
      </c>
      <c r="C251" t="s">
        <v>3485</v>
      </c>
      <c r="D251" t="s">
        <v>123</v>
      </c>
      <c r="E251" t="s">
        <v>102</v>
      </c>
      <c r="F251" t="s">
        <v>293</v>
      </c>
      <c r="G251" s="77">
        <v>8256983.96</v>
      </c>
      <c r="H251" s="77">
        <v>-1.7835000000000001</v>
      </c>
      <c r="I251" s="77">
        <v>-147.26330892659999</v>
      </c>
      <c r="J251" s="78">
        <v>8.9999999999999998E-4</v>
      </c>
      <c r="K251" s="78">
        <v>0</v>
      </c>
    </row>
    <row r="252" spans="2:11">
      <c r="B252" t="s">
        <v>3479</v>
      </c>
      <c r="C252" t="s">
        <v>3486</v>
      </c>
      <c r="D252" t="s">
        <v>123</v>
      </c>
      <c r="E252" t="s">
        <v>102</v>
      </c>
      <c r="F252" t="s">
        <v>296</v>
      </c>
      <c r="G252" s="77">
        <v>1215754.31</v>
      </c>
      <c r="H252" s="77">
        <v>1.246</v>
      </c>
      <c r="I252" s="77">
        <v>15.1482987026</v>
      </c>
      <c r="J252" s="78">
        <v>-1E-4</v>
      </c>
      <c r="K252" s="78">
        <v>0</v>
      </c>
    </row>
    <row r="253" spans="2:11">
      <c r="B253" t="s">
        <v>3479</v>
      </c>
      <c r="C253" t="s">
        <v>3487</v>
      </c>
      <c r="D253" t="s">
        <v>123</v>
      </c>
      <c r="E253" t="s">
        <v>102</v>
      </c>
      <c r="F253" t="s">
        <v>296</v>
      </c>
      <c r="G253" s="77">
        <v>7296554.96</v>
      </c>
      <c r="H253" s="77">
        <v>1.2734000000000001</v>
      </c>
      <c r="I253" s="77">
        <v>92.914330860640007</v>
      </c>
      <c r="J253" s="78">
        <v>-5.9999999999999995E-4</v>
      </c>
      <c r="K253" s="78">
        <v>0</v>
      </c>
    </row>
    <row r="254" spans="2:11">
      <c r="B254" t="s">
        <v>3488</v>
      </c>
      <c r="C254" t="s">
        <v>3489</v>
      </c>
      <c r="D254" t="s">
        <v>123</v>
      </c>
      <c r="E254" t="s">
        <v>102</v>
      </c>
      <c r="F254" t="s">
        <v>285</v>
      </c>
      <c r="G254" s="77">
        <v>9497191.7200000007</v>
      </c>
      <c r="H254" s="77">
        <v>-2.4127000000000001</v>
      </c>
      <c r="I254" s="77">
        <v>-229.13874462844001</v>
      </c>
      <c r="J254" s="78">
        <v>1.4E-3</v>
      </c>
      <c r="K254" s="78">
        <v>0</v>
      </c>
    </row>
    <row r="255" spans="2:11">
      <c r="B255" t="s">
        <v>3490</v>
      </c>
      <c r="C255" t="s">
        <v>3491</v>
      </c>
      <c r="D255" t="s">
        <v>123</v>
      </c>
      <c r="E255" t="s">
        <v>102</v>
      </c>
      <c r="F255" t="s">
        <v>302</v>
      </c>
      <c r="G255" s="77">
        <v>6777108.6799999997</v>
      </c>
      <c r="H255" s="77">
        <v>-5.3478000000000003</v>
      </c>
      <c r="I255" s="77">
        <v>-362.42621798904003</v>
      </c>
      <c r="J255" s="78">
        <v>2.2000000000000001E-3</v>
      </c>
      <c r="K255" s="78">
        <v>0</v>
      </c>
    </row>
    <row r="256" spans="2:11">
      <c r="B256" t="s">
        <v>3490</v>
      </c>
      <c r="C256" t="s">
        <v>3492</v>
      </c>
      <c r="D256" t="s">
        <v>123</v>
      </c>
      <c r="E256" t="s">
        <v>102</v>
      </c>
      <c r="F256" t="s">
        <v>302</v>
      </c>
      <c r="G256" s="77">
        <v>14637020.84</v>
      </c>
      <c r="H256" s="77">
        <v>-6.1478999999999999</v>
      </c>
      <c r="I256" s="77">
        <v>-899.86940422236</v>
      </c>
      <c r="J256" s="78">
        <v>5.4000000000000003E-3</v>
      </c>
      <c r="K256" s="78">
        <v>-1E-4</v>
      </c>
    </row>
    <row r="257" spans="2:11">
      <c r="B257" t="s">
        <v>3490</v>
      </c>
      <c r="C257" t="s">
        <v>3493</v>
      </c>
      <c r="D257" t="s">
        <v>123</v>
      </c>
      <c r="E257" t="s">
        <v>102</v>
      </c>
      <c r="F257" t="s">
        <v>302</v>
      </c>
      <c r="G257" s="77">
        <v>4055754.14</v>
      </c>
      <c r="H257" s="77">
        <v>-5.3478000000000003</v>
      </c>
      <c r="I257" s="77">
        <v>-216.89361989892001</v>
      </c>
      <c r="J257" s="78">
        <v>1.2999999999999999E-3</v>
      </c>
      <c r="K257" s="78">
        <v>0</v>
      </c>
    </row>
    <row r="258" spans="2:11">
      <c r="B258" t="s">
        <v>3490</v>
      </c>
      <c r="C258" t="s">
        <v>3494</v>
      </c>
      <c r="D258" t="s">
        <v>123</v>
      </c>
      <c r="E258" t="s">
        <v>102</v>
      </c>
      <c r="F258" t="s">
        <v>302</v>
      </c>
      <c r="G258" s="77">
        <v>9220337.3100000005</v>
      </c>
      <c r="H258" s="77">
        <v>-5.3167999999999997</v>
      </c>
      <c r="I258" s="77">
        <v>-490.22689409807998</v>
      </c>
      <c r="J258" s="78">
        <v>2.8999999999999998E-3</v>
      </c>
      <c r="K258" s="78">
        <v>0</v>
      </c>
    </row>
    <row r="259" spans="2:11">
      <c r="B259" t="s">
        <v>3495</v>
      </c>
      <c r="C259" t="s">
        <v>3496</v>
      </c>
      <c r="D259" t="s">
        <v>123</v>
      </c>
      <c r="E259" t="s">
        <v>102</v>
      </c>
      <c r="F259" t="s">
        <v>302</v>
      </c>
      <c r="G259" s="77">
        <v>6264395.2599999998</v>
      </c>
      <c r="H259" s="77">
        <v>-5.4166999999999996</v>
      </c>
      <c r="I259" s="77">
        <v>-339.32349804841999</v>
      </c>
      <c r="J259" s="78">
        <v>2E-3</v>
      </c>
      <c r="K259" s="78">
        <v>0</v>
      </c>
    </row>
    <row r="260" spans="2:11">
      <c r="B260" t="s">
        <v>3495</v>
      </c>
      <c r="C260" t="s">
        <v>3497</v>
      </c>
      <c r="D260" t="s">
        <v>123</v>
      </c>
      <c r="E260" t="s">
        <v>102</v>
      </c>
      <c r="F260" t="s">
        <v>302</v>
      </c>
      <c r="G260" s="77">
        <v>4601483.03</v>
      </c>
      <c r="H260" s="77">
        <v>-5.51</v>
      </c>
      <c r="I260" s="77">
        <v>-253.541714953</v>
      </c>
      <c r="J260" s="78">
        <v>1.5E-3</v>
      </c>
      <c r="K260" s="78">
        <v>0</v>
      </c>
    </row>
    <row r="261" spans="2:11">
      <c r="B261" t="s">
        <v>3495</v>
      </c>
      <c r="C261" t="s">
        <v>3498</v>
      </c>
      <c r="D261" t="s">
        <v>123</v>
      </c>
      <c r="E261" t="s">
        <v>102</v>
      </c>
      <c r="F261" t="s">
        <v>302</v>
      </c>
      <c r="G261" s="77">
        <v>1842221.77</v>
      </c>
      <c r="H261" s="77">
        <v>-5.4166999999999996</v>
      </c>
      <c r="I261" s="77">
        <v>-99.78762661559</v>
      </c>
      <c r="J261" s="78">
        <v>5.9999999999999995E-4</v>
      </c>
      <c r="K261" s="78">
        <v>0</v>
      </c>
    </row>
    <row r="262" spans="2:11">
      <c r="B262" t="s">
        <v>3499</v>
      </c>
      <c r="C262" t="s">
        <v>3500</v>
      </c>
      <c r="D262" t="s">
        <v>123</v>
      </c>
      <c r="E262" t="s">
        <v>106</v>
      </c>
      <c r="F262" t="s">
        <v>3501</v>
      </c>
      <c r="G262" s="77">
        <v>-28200000</v>
      </c>
      <c r="H262" s="77">
        <v>10.268562976756879</v>
      </c>
      <c r="I262" s="77">
        <v>-2895.73475944544</v>
      </c>
      <c r="J262" s="78">
        <v>1.72E-2</v>
      </c>
      <c r="K262" s="78">
        <v>-2.0000000000000001E-4</v>
      </c>
    </row>
    <row r="263" spans="2:11">
      <c r="B263" t="s">
        <v>3502</v>
      </c>
      <c r="C263" t="s">
        <v>3503</v>
      </c>
      <c r="D263" t="s">
        <v>123</v>
      </c>
      <c r="E263" t="s">
        <v>106</v>
      </c>
      <c r="F263" t="s">
        <v>3504</v>
      </c>
      <c r="G263" s="77">
        <v>-21000000</v>
      </c>
      <c r="H263" s="77">
        <v>16.857459530088811</v>
      </c>
      <c r="I263" s="77">
        <v>-3540.0665013186499</v>
      </c>
      <c r="J263" s="78">
        <v>2.1100000000000001E-2</v>
      </c>
      <c r="K263" s="78">
        <v>-2.9999999999999997E-4</v>
      </c>
    </row>
    <row r="264" spans="2:11">
      <c r="B264" t="s">
        <v>3505</v>
      </c>
      <c r="C264" t="s">
        <v>3506</v>
      </c>
      <c r="D264" t="s">
        <v>123</v>
      </c>
      <c r="E264" t="s">
        <v>106</v>
      </c>
      <c r="F264" t="s">
        <v>3008</v>
      </c>
      <c r="G264" s="77">
        <v>-7000000</v>
      </c>
      <c r="H264" s="77">
        <v>27.915594775419144</v>
      </c>
      <c r="I264" s="77">
        <v>-1954.09163427934</v>
      </c>
      <c r="J264" s="78">
        <v>1.1599999999999999E-2</v>
      </c>
      <c r="K264" s="78">
        <v>-1E-4</v>
      </c>
    </row>
    <row r="265" spans="2:11">
      <c r="B265" t="s">
        <v>3507</v>
      </c>
      <c r="C265" t="s">
        <v>3508</v>
      </c>
      <c r="D265" t="s">
        <v>123</v>
      </c>
      <c r="E265" t="s">
        <v>106</v>
      </c>
      <c r="F265" t="s">
        <v>3509</v>
      </c>
      <c r="G265" s="77">
        <v>7000000</v>
      </c>
      <c r="H265" s="77">
        <v>3.6935000825245856</v>
      </c>
      <c r="I265" s="77">
        <v>258.54500577672098</v>
      </c>
      <c r="J265" s="78">
        <v>-1.5E-3</v>
      </c>
      <c r="K265" s="78">
        <v>0</v>
      </c>
    </row>
    <row r="266" spans="2:11">
      <c r="B266" t="s">
        <v>3510</v>
      </c>
      <c r="C266" t="s">
        <v>3511</v>
      </c>
      <c r="D266" t="s">
        <v>123</v>
      </c>
      <c r="E266" t="s">
        <v>106</v>
      </c>
      <c r="F266" t="s">
        <v>3512</v>
      </c>
      <c r="G266" s="77">
        <v>-8600000</v>
      </c>
      <c r="H266" s="77">
        <v>21.184194996283605</v>
      </c>
      <c r="I266" s="77">
        <v>-1821.8407696803899</v>
      </c>
      <c r="J266" s="78">
        <v>1.0800000000000001E-2</v>
      </c>
      <c r="K266" s="78">
        <v>-1E-4</v>
      </c>
    </row>
    <row r="267" spans="2:11">
      <c r="B267" t="s">
        <v>3513</v>
      </c>
      <c r="C267" t="s">
        <v>3514</v>
      </c>
      <c r="D267" t="s">
        <v>123</v>
      </c>
      <c r="E267" t="s">
        <v>106</v>
      </c>
      <c r="F267" t="s">
        <v>3515</v>
      </c>
      <c r="G267" s="77">
        <v>3000000</v>
      </c>
      <c r="H267" s="77">
        <v>24.160133972095501</v>
      </c>
      <c r="I267" s="77">
        <v>724.80401916286496</v>
      </c>
      <c r="J267" s="78">
        <v>-4.3E-3</v>
      </c>
      <c r="K267" s="78">
        <v>1E-4</v>
      </c>
    </row>
    <row r="268" spans="2:11">
      <c r="B268" t="s">
        <v>3516</v>
      </c>
      <c r="C268" t="s">
        <v>3517</v>
      </c>
      <c r="D268" t="s">
        <v>123</v>
      </c>
      <c r="E268" t="s">
        <v>106</v>
      </c>
      <c r="F268" t="s">
        <v>3518</v>
      </c>
      <c r="G268" s="77">
        <v>-12000000</v>
      </c>
      <c r="H268" s="77">
        <v>17.58882216106975</v>
      </c>
      <c r="I268" s="77">
        <v>-2110.65865932837</v>
      </c>
      <c r="J268" s="78">
        <v>1.26E-2</v>
      </c>
      <c r="K268" s="78">
        <v>-2.0000000000000001E-4</v>
      </c>
    </row>
    <row r="269" spans="2:11">
      <c r="B269" t="s">
        <v>3519</v>
      </c>
      <c r="C269" t="s">
        <v>3520</v>
      </c>
      <c r="D269" t="s">
        <v>123</v>
      </c>
      <c r="E269" t="s">
        <v>106</v>
      </c>
      <c r="F269" t="s">
        <v>359</v>
      </c>
      <c r="G269" s="77">
        <v>-22000000</v>
      </c>
      <c r="H269" s="77">
        <v>20.972540323690271</v>
      </c>
      <c r="I269" s="77">
        <v>-4613.9588712118602</v>
      </c>
      <c r="J269" s="78">
        <v>2.7400000000000001E-2</v>
      </c>
      <c r="K269" s="78">
        <v>-2.9999999999999997E-4</v>
      </c>
    </row>
    <row r="270" spans="2:11">
      <c r="B270" t="s">
        <v>3521</v>
      </c>
      <c r="C270" t="s">
        <v>3522</v>
      </c>
      <c r="D270" t="s">
        <v>123</v>
      </c>
      <c r="E270" t="s">
        <v>106</v>
      </c>
      <c r="F270" t="s">
        <v>3523</v>
      </c>
      <c r="G270" s="77">
        <v>-11500000</v>
      </c>
      <c r="H270" s="77">
        <v>23.733987193702781</v>
      </c>
      <c r="I270" s="77">
        <v>-2729.4085272758198</v>
      </c>
      <c r="J270" s="78">
        <v>1.6199999999999999E-2</v>
      </c>
      <c r="K270" s="78">
        <v>-2.0000000000000001E-4</v>
      </c>
    </row>
    <row r="271" spans="2:11">
      <c r="B271" t="s">
        <v>3524</v>
      </c>
      <c r="C271" t="s">
        <v>3525</v>
      </c>
      <c r="D271" t="s">
        <v>123</v>
      </c>
      <c r="E271" t="s">
        <v>106</v>
      </c>
      <c r="F271" t="s">
        <v>3515</v>
      </c>
      <c r="G271" s="77">
        <v>-6400000</v>
      </c>
      <c r="H271" s="77">
        <v>25.875136191609375</v>
      </c>
      <c r="I271" s="77">
        <v>-1656.008716263</v>
      </c>
      <c r="J271" s="78">
        <v>9.7999999999999997E-3</v>
      </c>
      <c r="K271" s="78">
        <v>-1E-4</v>
      </c>
    </row>
    <row r="272" spans="2:11">
      <c r="B272" t="s">
        <v>3526</v>
      </c>
      <c r="C272" t="s">
        <v>3527</v>
      </c>
      <c r="D272" t="s">
        <v>123</v>
      </c>
      <c r="E272" t="s">
        <v>106</v>
      </c>
      <c r="F272" t="s">
        <v>3528</v>
      </c>
      <c r="G272" s="77">
        <v>-22000000</v>
      </c>
      <c r="H272" s="77">
        <v>9.5323564074864548E-3</v>
      </c>
      <c r="I272" s="77">
        <v>-2.0971184096470199</v>
      </c>
      <c r="J272" s="78">
        <v>0</v>
      </c>
      <c r="K272" s="78">
        <v>0</v>
      </c>
    </row>
    <row r="273" spans="2:11">
      <c r="B273" t="s">
        <v>3529</v>
      </c>
      <c r="C273" t="s">
        <v>3530</v>
      </c>
      <c r="D273" t="s">
        <v>123</v>
      </c>
      <c r="E273" t="s">
        <v>106</v>
      </c>
      <c r="F273" t="s">
        <v>3531</v>
      </c>
      <c r="G273" s="77">
        <v>-5500000</v>
      </c>
      <c r="H273" s="77">
        <v>2.0690170949149636</v>
      </c>
      <c r="I273" s="77">
        <v>-113.795940220323</v>
      </c>
      <c r="J273" s="78">
        <v>6.9999999999999999E-4</v>
      </c>
      <c r="K273" s="78">
        <v>0</v>
      </c>
    </row>
    <row r="274" spans="2:11">
      <c r="B274" t="s">
        <v>3532</v>
      </c>
      <c r="C274" t="s">
        <v>3533</v>
      </c>
      <c r="D274" t="s">
        <v>123</v>
      </c>
      <c r="E274" t="s">
        <v>106</v>
      </c>
      <c r="F274" t="s">
        <v>3534</v>
      </c>
      <c r="G274" s="77">
        <v>-11500000</v>
      </c>
      <c r="H274" s="77">
        <v>18.103385843874609</v>
      </c>
      <c r="I274" s="77">
        <v>-2081.8893720455799</v>
      </c>
      <c r="J274" s="78">
        <v>1.24E-2</v>
      </c>
      <c r="K274" s="78">
        <v>-2.0000000000000001E-4</v>
      </c>
    </row>
    <row r="275" spans="2:11">
      <c r="B275" t="s">
        <v>3535</v>
      </c>
      <c r="C275" t="s">
        <v>3536</v>
      </c>
      <c r="D275" t="s">
        <v>123</v>
      </c>
      <c r="E275" t="s">
        <v>106</v>
      </c>
      <c r="F275" t="s">
        <v>3509</v>
      </c>
      <c r="G275" s="77">
        <v>-28000000</v>
      </c>
      <c r="H275" s="77">
        <v>5.0786791215987499</v>
      </c>
      <c r="I275" s="77">
        <v>-1422.0301540476501</v>
      </c>
      <c r="J275" s="78">
        <v>8.5000000000000006E-3</v>
      </c>
      <c r="K275" s="78">
        <v>-1E-4</v>
      </c>
    </row>
    <row r="276" spans="2:11">
      <c r="B276" t="s">
        <v>3537</v>
      </c>
      <c r="C276" t="s">
        <v>3538</v>
      </c>
      <c r="D276" t="s">
        <v>123</v>
      </c>
      <c r="E276" t="s">
        <v>106</v>
      </c>
      <c r="F276" t="s">
        <v>3539</v>
      </c>
      <c r="G276" s="77">
        <v>-8000000</v>
      </c>
      <c r="H276" s="77">
        <v>16.103837119282002</v>
      </c>
      <c r="I276" s="77">
        <v>-1288.30696954256</v>
      </c>
      <c r="J276" s="78">
        <v>7.7000000000000002E-3</v>
      </c>
      <c r="K276" s="78">
        <v>-1E-4</v>
      </c>
    </row>
    <row r="277" spans="2:11">
      <c r="B277" t="s">
        <v>3540</v>
      </c>
      <c r="C277" t="s">
        <v>3541</v>
      </c>
      <c r="D277" t="s">
        <v>123</v>
      </c>
      <c r="E277" t="s">
        <v>106</v>
      </c>
      <c r="F277" t="s">
        <v>3542</v>
      </c>
      <c r="G277" s="77">
        <v>-39500000</v>
      </c>
      <c r="H277" s="77">
        <v>14.178155126606734</v>
      </c>
      <c r="I277" s="77">
        <v>-5600.3712750096602</v>
      </c>
      <c r="J277" s="78">
        <v>3.3300000000000003E-2</v>
      </c>
      <c r="K277" s="78">
        <v>-4.0000000000000002E-4</v>
      </c>
    </row>
    <row r="278" spans="2:11">
      <c r="B278" t="s">
        <v>3543</v>
      </c>
      <c r="C278" t="s">
        <v>3544</v>
      </c>
      <c r="D278" t="s">
        <v>123</v>
      </c>
      <c r="E278" t="s">
        <v>106</v>
      </c>
      <c r="F278" t="s">
        <v>3545</v>
      </c>
      <c r="G278" s="77">
        <v>-2000000</v>
      </c>
      <c r="H278" s="77">
        <v>-2.02792350091977</v>
      </c>
      <c r="I278" s="77">
        <v>40.558470018395397</v>
      </c>
      <c r="J278" s="78">
        <v>-2.0000000000000001E-4</v>
      </c>
      <c r="K278" s="78">
        <v>0</v>
      </c>
    </row>
    <row r="279" spans="2:11">
      <c r="B279" t="s">
        <v>3546</v>
      </c>
      <c r="C279" t="s">
        <v>3547</v>
      </c>
      <c r="D279" t="s">
        <v>123</v>
      </c>
      <c r="E279" t="s">
        <v>106</v>
      </c>
      <c r="F279" t="s">
        <v>3548</v>
      </c>
      <c r="G279" s="77">
        <v>-17000000</v>
      </c>
      <c r="H279" s="77">
        <v>9.64798436307</v>
      </c>
      <c r="I279" s="77">
        <v>-1640.1573417218999</v>
      </c>
      <c r="J279" s="78">
        <v>9.7999999999999997E-3</v>
      </c>
      <c r="K279" s="78">
        <v>-1E-4</v>
      </c>
    </row>
    <row r="280" spans="2:11">
      <c r="B280" t="s">
        <v>3549</v>
      </c>
      <c r="C280" t="s">
        <v>3550</v>
      </c>
      <c r="D280" t="s">
        <v>123</v>
      </c>
      <c r="E280" t="s">
        <v>106</v>
      </c>
      <c r="F280" t="s">
        <v>3551</v>
      </c>
      <c r="G280" s="77">
        <v>-3000000</v>
      </c>
      <c r="H280" s="77">
        <v>18.586930198786401</v>
      </c>
      <c r="I280" s="77">
        <v>-557.60790596359197</v>
      </c>
      <c r="J280" s="78">
        <v>3.3E-3</v>
      </c>
      <c r="K280" s="78">
        <v>0</v>
      </c>
    </row>
    <row r="281" spans="2:11">
      <c r="B281" t="s">
        <v>3552</v>
      </c>
      <c r="C281" t="s">
        <v>3553</v>
      </c>
      <c r="D281" t="s">
        <v>123</v>
      </c>
      <c r="E281" t="s">
        <v>120</v>
      </c>
      <c r="F281" t="s">
        <v>3554</v>
      </c>
      <c r="G281" s="77">
        <v>-914500</v>
      </c>
      <c r="H281" s="77">
        <v>-9.8322000000000003</v>
      </c>
      <c r="I281" s="77">
        <v>89.915469000000002</v>
      </c>
      <c r="J281" s="78">
        <v>-5.0000000000000001E-4</v>
      </c>
      <c r="K281" s="78">
        <v>0</v>
      </c>
    </row>
    <row r="282" spans="2:11">
      <c r="B282" t="s">
        <v>3555</v>
      </c>
      <c r="C282" t="s">
        <v>3556</v>
      </c>
      <c r="D282" t="s">
        <v>123</v>
      </c>
      <c r="E282" t="s">
        <v>110</v>
      </c>
      <c r="F282" t="s">
        <v>3557</v>
      </c>
      <c r="G282" s="77">
        <v>-865000</v>
      </c>
      <c r="H282" s="77">
        <v>6.7042999999999999</v>
      </c>
      <c r="I282" s="77">
        <v>-57.992195000000002</v>
      </c>
      <c r="J282" s="78">
        <v>2.9999999999999997E-4</v>
      </c>
      <c r="K282" s="78">
        <v>0</v>
      </c>
    </row>
    <row r="283" spans="2:11">
      <c r="B283" t="s">
        <v>3558</v>
      </c>
      <c r="C283" t="s">
        <v>3559</v>
      </c>
      <c r="D283" t="s">
        <v>123</v>
      </c>
      <c r="E283" t="s">
        <v>110</v>
      </c>
      <c r="F283" t="s">
        <v>3560</v>
      </c>
      <c r="G283" s="77">
        <v>-13308120</v>
      </c>
      <c r="H283" s="77">
        <v>5.5744999999999996</v>
      </c>
      <c r="I283" s="77">
        <v>-741.86114940000004</v>
      </c>
      <c r="J283" s="78">
        <v>4.4000000000000003E-3</v>
      </c>
      <c r="K283" s="78">
        <v>-1E-4</v>
      </c>
    </row>
    <row r="284" spans="2:11">
      <c r="B284" t="s">
        <v>3561</v>
      </c>
      <c r="C284" t="s">
        <v>3562</v>
      </c>
      <c r="D284" t="s">
        <v>123</v>
      </c>
      <c r="E284" t="s">
        <v>110</v>
      </c>
      <c r="F284" t="s">
        <v>3563</v>
      </c>
      <c r="G284" s="77">
        <v>-8348000</v>
      </c>
      <c r="H284" s="77">
        <v>5.1056999999999997</v>
      </c>
      <c r="I284" s="77">
        <v>-426.22383600000001</v>
      </c>
      <c r="J284" s="78">
        <v>2.5000000000000001E-3</v>
      </c>
      <c r="K284" s="78">
        <v>0</v>
      </c>
    </row>
    <row r="285" spans="2:11">
      <c r="B285" t="s">
        <v>3564</v>
      </c>
      <c r="C285" t="s">
        <v>3565</v>
      </c>
      <c r="D285" t="s">
        <v>123</v>
      </c>
      <c r="E285" t="s">
        <v>113</v>
      </c>
      <c r="F285" t="s">
        <v>3566</v>
      </c>
      <c r="G285" s="77">
        <v>-5488500</v>
      </c>
      <c r="H285" s="77">
        <v>13.3429</v>
      </c>
      <c r="I285" s="77">
        <v>-732.32506650000005</v>
      </c>
      <c r="J285" s="78">
        <v>4.4000000000000003E-3</v>
      </c>
      <c r="K285" s="78">
        <v>-1E-4</v>
      </c>
    </row>
    <row r="286" spans="2:11">
      <c r="B286" t="s">
        <v>3567</v>
      </c>
      <c r="C286" t="s">
        <v>3568</v>
      </c>
      <c r="D286" t="s">
        <v>123</v>
      </c>
      <c r="E286" t="s">
        <v>106</v>
      </c>
      <c r="F286" t="s">
        <v>3569</v>
      </c>
      <c r="G286" s="77">
        <v>-4000000</v>
      </c>
      <c r="H286" s="77">
        <v>10.1556</v>
      </c>
      <c r="I286" s="77">
        <v>-406.22399999999999</v>
      </c>
      <c r="J286" s="78">
        <v>2.3999999999999998E-3</v>
      </c>
      <c r="K286" s="78">
        <v>0</v>
      </c>
    </row>
    <row r="287" spans="2:11">
      <c r="B287" t="s">
        <v>3570</v>
      </c>
      <c r="C287" t="s">
        <v>3571</v>
      </c>
      <c r="D287" t="s">
        <v>123</v>
      </c>
      <c r="E287" t="s">
        <v>106</v>
      </c>
      <c r="F287" t="s">
        <v>3572</v>
      </c>
      <c r="G287" s="77">
        <v>-26500000</v>
      </c>
      <c r="H287" s="77">
        <v>20.6721</v>
      </c>
      <c r="I287" s="77">
        <v>-5478.1064999999999</v>
      </c>
      <c r="J287" s="78">
        <v>3.2599999999999997E-2</v>
      </c>
      <c r="K287" s="78">
        <v>-4.0000000000000002E-4</v>
      </c>
    </row>
    <row r="288" spans="2:11">
      <c r="B288" t="s">
        <v>3573</v>
      </c>
      <c r="C288" t="s">
        <v>3574</v>
      </c>
      <c r="D288" t="s">
        <v>123</v>
      </c>
      <c r="E288" t="s">
        <v>106</v>
      </c>
      <c r="F288" t="s">
        <v>3575</v>
      </c>
      <c r="G288" s="77">
        <v>-9700000</v>
      </c>
      <c r="H288" s="77">
        <v>22.0761</v>
      </c>
      <c r="I288" s="77">
        <v>-2141.3816999999999</v>
      </c>
      <c r="J288" s="78">
        <v>1.2699999999999999E-2</v>
      </c>
      <c r="K288" s="78">
        <v>-2.0000000000000001E-4</v>
      </c>
    </row>
    <row r="289" spans="2:11">
      <c r="B289" t="s">
        <v>3576</v>
      </c>
      <c r="C289" t="s">
        <v>3577</v>
      </c>
      <c r="D289" t="s">
        <v>123</v>
      </c>
      <c r="E289" t="s">
        <v>106</v>
      </c>
      <c r="F289" t="s">
        <v>3578</v>
      </c>
      <c r="G289" s="77">
        <v>-7000000</v>
      </c>
      <c r="H289" s="77">
        <v>21.277100000000001</v>
      </c>
      <c r="I289" s="77">
        <v>-1489.3969999999999</v>
      </c>
      <c r="J289" s="78">
        <v>8.8999999999999999E-3</v>
      </c>
      <c r="K289" s="78">
        <v>-1E-4</v>
      </c>
    </row>
    <row r="290" spans="2:11">
      <c r="B290" t="s">
        <v>3579</v>
      </c>
      <c r="C290" t="s">
        <v>3580</v>
      </c>
      <c r="D290" t="s">
        <v>123</v>
      </c>
      <c r="E290" t="s">
        <v>106</v>
      </c>
      <c r="F290" t="s">
        <v>3581</v>
      </c>
      <c r="G290" s="77">
        <v>-3500000</v>
      </c>
      <c r="H290" s="77">
        <v>-4.3887999999999998</v>
      </c>
      <c r="I290" s="77">
        <v>153.608</v>
      </c>
      <c r="J290" s="78">
        <v>-8.9999999999999998E-4</v>
      </c>
      <c r="K290" s="78">
        <v>0</v>
      </c>
    </row>
    <row r="291" spans="2:11">
      <c r="B291" t="s">
        <v>3582</v>
      </c>
      <c r="C291" t="s">
        <v>3583</v>
      </c>
      <c r="D291" t="s">
        <v>123</v>
      </c>
      <c r="E291" t="s">
        <v>106</v>
      </c>
      <c r="F291" t="s">
        <v>3584</v>
      </c>
      <c r="G291" s="77">
        <v>-12000000</v>
      </c>
      <c r="H291" s="77">
        <v>20.914400000000001</v>
      </c>
      <c r="I291" s="77">
        <v>-2509.7280000000001</v>
      </c>
      <c r="J291" s="78">
        <v>1.49E-2</v>
      </c>
      <c r="K291" s="78">
        <v>-2.0000000000000001E-4</v>
      </c>
    </row>
    <row r="292" spans="2:11">
      <c r="B292" t="s">
        <v>3585</v>
      </c>
      <c r="C292" t="s">
        <v>3586</v>
      </c>
      <c r="D292" t="s">
        <v>123</v>
      </c>
      <c r="E292" t="s">
        <v>106</v>
      </c>
      <c r="F292" t="s">
        <v>3587</v>
      </c>
      <c r="G292" s="77">
        <v>-6000000</v>
      </c>
      <c r="H292" s="77">
        <v>12.055</v>
      </c>
      <c r="I292" s="77">
        <v>-723.3</v>
      </c>
      <c r="J292" s="78">
        <v>4.3E-3</v>
      </c>
      <c r="K292" s="78">
        <v>-1E-4</v>
      </c>
    </row>
    <row r="293" spans="2:11">
      <c r="B293" t="s">
        <v>3588</v>
      </c>
      <c r="C293" t="s">
        <v>3589</v>
      </c>
      <c r="D293" t="s">
        <v>123</v>
      </c>
      <c r="E293" t="s">
        <v>106</v>
      </c>
      <c r="F293" t="s">
        <v>2924</v>
      </c>
      <c r="G293" s="77">
        <v>-2000000</v>
      </c>
      <c r="H293" s="77">
        <v>17.301400000000001</v>
      </c>
      <c r="I293" s="77">
        <v>-346.02800000000002</v>
      </c>
      <c r="J293" s="78">
        <v>2.0999999999999999E-3</v>
      </c>
      <c r="K293" s="78">
        <v>0</v>
      </c>
    </row>
    <row r="294" spans="2:11">
      <c r="B294" t="s">
        <v>3590</v>
      </c>
      <c r="C294" t="s">
        <v>3591</v>
      </c>
      <c r="D294" t="s">
        <v>123</v>
      </c>
      <c r="E294" t="s">
        <v>106</v>
      </c>
      <c r="F294" t="s">
        <v>290</v>
      </c>
      <c r="G294" s="77">
        <v>-6000000</v>
      </c>
      <c r="H294" s="77">
        <v>12.035600000000001</v>
      </c>
      <c r="I294" s="77">
        <v>-722.13599999999997</v>
      </c>
      <c r="J294" s="78">
        <v>4.3E-3</v>
      </c>
      <c r="K294" s="78">
        <v>-1E-4</v>
      </c>
    </row>
    <row r="295" spans="2:11">
      <c r="B295" t="s">
        <v>3592</v>
      </c>
      <c r="C295" t="s">
        <v>3593</v>
      </c>
      <c r="D295" t="s">
        <v>123</v>
      </c>
      <c r="E295" t="s">
        <v>106</v>
      </c>
      <c r="F295" t="s">
        <v>3542</v>
      </c>
      <c r="G295" s="77">
        <v>-7000000</v>
      </c>
      <c r="H295" s="77">
        <v>12.8545</v>
      </c>
      <c r="I295" s="77">
        <v>-899.81500000000005</v>
      </c>
      <c r="J295" s="78">
        <v>5.4000000000000003E-3</v>
      </c>
      <c r="K295" s="78">
        <v>-1E-4</v>
      </c>
    </row>
    <row r="296" spans="2:11">
      <c r="B296" t="s">
        <v>3594</v>
      </c>
      <c r="C296" t="s">
        <v>3595</v>
      </c>
      <c r="D296" t="s">
        <v>123</v>
      </c>
      <c r="E296" t="s">
        <v>106</v>
      </c>
      <c r="F296" t="s">
        <v>3548</v>
      </c>
      <c r="G296" s="77">
        <v>-6500000</v>
      </c>
      <c r="H296" s="77">
        <v>4.7366000000000001</v>
      </c>
      <c r="I296" s="77">
        <v>-307.87900000000002</v>
      </c>
      <c r="J296" s="78">
        <v>1.8E-3</v>
      </c>
      <c r="K296" s="78">
        <v>0</v>
      </c>
    </row>
    <row r="297" spans="2:11">
      <c r="B297" t="s">
        <v>3596</v>
      </c>
      <c r="C297" t="s">
        <v>3597</v>
      </c>
      <c r="D297" t="s">
        <v>123</v>
      </c>
      <c r="E297" t="s">
        <v>106</v>
      </c>
      <c r="F297" t="s">
        <v>3598</v>
      </c>
      <c r="G297" s="77">
        <v>-20500000</v>
      </c>
      <c r="H297" s="77">
        <v>3.4529999999999998</v>
      </c>
      <c r="I297" s="77">
        <v>-707.86500000000001</v>
      </c>
      <c r="J297" s="78">
        <v>4.1999999999999997E-3</v>
      </c>
      <c r="K297" s="78">
        <v>-1E-4</v>
      </c>
    </row>
    <row r="298" spans="2:11">
      <c r="B298" t="s">
        <v>3599</v>
      </c>
      <c r="C298" t="s">
        <v>3600</v>
      </c>
      <c r="D298" t="s">
        <v>123</v>
      </c>
      <c r="E298" t="s">
        <v>106</v>
      </c>
      <c r="F298" t="s">
        <v>3509</v>
      </c>
      <c r="G298" s="77">
        <v>-12000000</v>
      </c>
      <c r="H298" s="77">
        <v>2.7368999999999999</v>
      </c>
      <c r="I298" s="77">
        <v>-328.428</v>
      </c>
      <c r="J298" s="78">
        <v>2E-3</v>
      </c>
      <c r="K298" s="78">
        <v>0</v>
      </c>
    </row>
    <row r="299" spans="2:11">
      <c r="B299" t="s">
        <v>3601</v>
      </c>
      <c r="C299" t="s">
        <v>3602</v>
      </c>
      <c r="D299" t="s">
        <v>123</v>
      </c>
      <c r="E299" t="s">
        <v>106</v>
      </c>
      <c r="F299" t="s">
        <v>3603</v>
      </c>
      <c r="G299" s="77">
        <v>-10000000</v>
      </c>
      <c r="H299" s="77">
        <v>12.1456482</v>
      </c>
      <c r="I299" s="77">
        <v>-1214.5648200000001</v>
      </c>
      <c r="J299" s="78">
        <v>7.1999999999999998E-3</v>
      </c>
      <c r="K299" s="78">
        <v>-1E-4</v>
      </c>
    </row>
    <row r="300" spans="2:11">
      <c r="B300" t="s">
        <v>3604</v>
      </c>
      <c r="C300" t="s">
        <v>3605</v>
      </c>
      <c r="D300" t="s">
        <v>123</v>
      </c>
      <c r="E300" t="s">
        <v>106</v>
      </c>
      <c r="F300" t="s">
        <v>3606</v>
      </c>
      <c r="G300" s="77">
        <v>-59500000</v>
      </c>
      <c r="H300" s="77">
        <v>15.873164020776303</v>
      </c>
      <c r="I300" s="77">
        <v>-9444.5325923619002</v>
      </c>
      <c r="J300" s="78">
        <v>5.62E-2</v>
      </c>
      <c r="K300" s="78">
        <v>-6.9999999999999999E-4</v>
      </c>
    </row>
    <row r="301" spans="2:11">
      <c r="B301" t="s">
        <v>3607</v>
      </c>
      <c r="C301" t="s">
        <v>3608</v>
      </c>
      <c r="D301" t="s">
        <v>123</v>
      </c>
      <c r="E301" t="s">
        <v>106</v>
      </c>
      <c r="F301" t="s">
        <v>3609</v>
      </c>
      <c r="G301" s="77">
        <v>-8000000</v>
      </c>
      <c r="H301" s="77">
        <v>18.199470999999999</v>
      </c>
      <c r="I301" s="77">
        <v>-1455.95768</v>
      </c>
      <c r="J301" s="78">
        <v>8.6999999999999994E-3</v>
      </c>
      <c r="K301" s="78">
        <v>-1E-4</v>
      </c>
    </row>
    <row r="302" spans="2:11">
      <c r="B302" t="s">
        <v>3610</v>
      </c>
      <c r="C302" t="s">
        <v>3611</v>
      </c>
      <c r="D302" t="s">
        <v>123</v>
      </c>
      <c r="E302" t="s">
        <v>106</v>
      </c>
      <c r="F302" t="s">
        <v>3612</v>
      </c>
      <c r="G302" s="77">
        <v>-13000000</v>
      </c>
      <c r="H302" s="77">
        <v>23.250581846153768</v>
      </c>
      <c r="I302" s="77">
        <v>-3022.57563999999</v>
      </c>
      <c r="J302" s="78">
        <v>1.7999999999999999E-2</v>
      </c>
      <c r="K302" s="78">
        <v>-2.0000000000000001E-4</v>
      </c>
    </row>
    <row r="303" spans="2:11">
      <c r="B303" t="s">
        <v>3613</v>
      </c>
      <c r="C303" t="s">
        <v>3614</v>
      </c>
      <c r="D303" t="s">
        <v>123</v>
      </c>
      <c r="E303" t="s">
        <v>106</v>
      </c>
      <c r="F303" t="s">
        <v>3615</v>
      </c>
      <c r="G303" s="77">
        <v>-14000000</v>
      </c>
      <c r="H303" s="77">
        <v>17.913516357142928</v>
      </c>
      <c r="I303" s="77">
        <v>-2507.8922900000098</v>
      </c>
      <c r="J303" s="78">
        <v>1.49E-2</v>
      </c>
      <c r="K303" s="78">
        <v>-2.0000000000000001E-4</v>
      </c>
    </row>
    <row r="304" spans="2:11">
      <c r="B304" t="s">
        <v>3616</v>
      </c>
      <c r="C304" t="s">
        <v>3617</v>
      </c>
      <c r="D304" t="s">
        <v>123</v>
      </c>
      <c r="E304" t="s">
        <v>106</v>
      </c>
      <c r="F304" t="s">
        <v>3618</v>
      </c>
      <c r="G304" s="77">
        <v>5700000</v>
      </c>
      <c r="H304" s="77">
        <v>13.435839097744404</v>
      </c>
      <c r="I304" s="77">
        <v>765.84282857143103</v>
      </c>
      <c r="J304" s="78">
        <v>-4.5999999999999999E-3</v>
      </c>
      <c r="K304" s="78">
        <v>1E-4</v>
      </c>
    </row>
    <row r="305" spans="2:11">
      <c r="B305" t="s">
        <v>3619</v>
      </c>
      <c r="C305" t="s">
        <v>3620</v>
      </c>
      <c r="D305" t="s">
        <v>123</v>
      </c>
      <c r="E305" t="s">
        <v>106</v>
      </c>
      <c r="F305" t="s">
        <v>3621</v>
      </c>
      <c r="G305" s="77">
        <v>3000000</v>
      </c>
      <c r="H305" s="77">
        <v>20.996517666666701</v>
      </c>
      <c r="I305" s="77">
        <v>629.89553000000103</v>
      </c>
      <c r="J305" s="78">
        <v>-3.7000000000000002E-3</v>
      </c>
      <c r="K305" s="78">
        <v>0</v>
      </c>
    </row>
    <row r="306" spans="2:11">
      <c r="B306" t="s">
        <v>3622</v>
      </c>
      <c r="C306" t="s">
        <v>3623</v>
      </c>
      <c r="D306" t="s">
        <v>123</v>
      </c>
      <c r="E306" t="s">
        <v>106</v>
      </c>
      <c r="F306" t="s">
        <v>3587</v>
      </c>
      <c r="G306" s="77">
        <v>4000000</v>
      </c>
      <c r="H306" s="77">
        <v>13.4457884615385</v>
      </c>
      <c r="I306" s="77">
        <v>537.83153846154005</v>
      </c>
      <c r="J306" s="78">
        <v>-3.2000000000000002E-3</v>
      </c>
      <c r="K306" s="78">
        <v>0</v>
      </c>
    </row>
    <row r="307" spans="2:11">
      <c r="B307" t="s">
        <v>3624</v>
      </c>
      <c r="C307" t="s">
        <v>3625</v>
      </c>
      <c r="D307" t="s">
        <v>123</v>
      </c>
      <c r="E307" t="s">
        <v>106</v>
      </c>
      <c r="F307" t="s">
        <v>3626</v>
      </c>
      <c r="G307" s="77">
        <v>-8000000</v>
      </c>
      <c r="H307" s="77">
        <v>15.215251125</v>
      </c>
      <c r="I307" s="77">
        <v>-1217.22009</v>
      </c>
      <c r="J307" s="78">
        <v>7.1999999999999998E-3</v>
      </c>
      <c r="K307" s="78">
        <v>-1E-4</v>
      </c>
    </row>
    <row r="308" spans="2:11">
      <c r="B308" t="s">
        <v>3627</v>
      </c>
      <c r="C308" t="s">
        <v>3628</v>
      </c>
      <c r="D308" t="s">
        <v>123</v>
      </c>
      <c r="E308" t="s">
        <v>106</v>
      </c>
      <c r="F308" t="s">
        <v>3554</v>
      </c>
      <c r="G308" s="77">
        <v>8000000</v>
      </c>
      <c r="H308" s="77">
        <v>8.9889683750000007</v>
      </c>
      <c r="I308" s="77">
        <v>719.11747000000003</v>
      </c>
      <c r="J308" s="78">
        <v>-4.3E-3</v>
      </c>
      <c r="K308" s="78">
        <v>1E-4</v>
      </c>
    </row>
    <row r="309" spans="2:11">
      <c r="B309" t="s">
        <v>3629</v>
      </c>
      <c r="C309" t="s">
        <v>3630</v>
      </c>
      <c r="D309" t="s">
        <v>123</v>
      </c>
      <c r="E309" t="s">
        <v>106</v>
      </c>
      <c r="F309" t="s">
        <v>3548</v>
      </c>
      <c r="G309" s="77">
        <v>-31500000</v>
      </c>
      <c r="H309" s="77">
        <v>7.1283256411432703</v>
      </c>
      <c r="I309" s="77">
        <v>-2245.4225769601298</v>
      </c>
      <c r="J309" s="78">
        <v>1.34E-2</v>
      </c>
      <c r="K309" s="78">
        <v>-2.0000000000000001E-4</v>
      </c>
    </row>
    <row r="310" spans="2:11">
      <c r="B310" t="s">
        <v>3631</v>
      </c>
      <c r="C310" t="s">
        <v>3632</v>
      </c>
      <c r="D310" t="s">
        <v>123</v>
      </c>
      <c r="E310" t="s">
        <v>106</v>
      </c>
      <c r="F310" t="s">
        <v>293</v>
      </c>
      <c r="G310" s="77">
        <v>3700000</v>
      </c>
      <c r="H310" s="77">
        <v>-7.206798</v>
      </c>
      <c r="I310" s="77">
        <v>-266.65152599999999</v>
      </c>
      <c r="J310" s="78">
        <v>1.6000000000000001E-3</v>
      </c>
      <c r="K310" s="78">
        <v>0</v>
      </c>
    </row>
    <row r="311" spans="2:11">
      <c r="B311" t="s">
        <v>3633</v>
      </c>
      <c r="C311" t="s">
        <v>3634</v>
      </c>
      <c r="D311" t="s">
        <v>123</v>
      </c>
      <c r="E311" t="s">
        <v>106</v>
      </c>
      <c r="F311" t="s">
        <v>3635</v>
      </c>
      <c r="G311" s="77">
        <v>-7000000</v>
      </c>
      <c r="H311" s="77">
        <v>-2.8147414285714287</v>
      </c>
      <c r="I311" s="77">
        <v>197.03190000000001</v>
      </c>
      <c r="J311" s="78">
        <v>-1.1999999999999999E-3</v>
      </c>
      <c r="K311" s="78">
        <v>0</v>
      </c>
    </row>
    <row r="312" spans="2:11">
      <c r="B312" t="s">
        <v>3636</v>
      </c>
      <c r="C312" t="s">
        <v>3637</v>
      </c>
      <c r="D312" t="s">
        <v>123</v>
      </c>
      <c r="E312" t="s">
        <v>106</v>
      </c>
      <c r="F312" t="s">
        <v>3095</v>
      </c>
      <c r="G312" s="77">
        <v>7000000</v>
      </c>
      <c r="H312" s="77">
        <v>-8.8383123076923145</v>
      </c>
      <c r="I312" s="77">
        <v>-618.68186153846204</v>
      </c>
      <c r="J312" s="78">
        <v>3.7000000000000002E-3</v>
      </c>
      <c r="K312" s="78">
        <v>0</v>
      </c>
    </row>
    <row r="313" spans="2:11">
      <c r="B313" t="s">
        <v>3638</v>
      </c>
      <c r="C313" t="s">
        <v>3639</v>
      </c>
      <c r="D313" t="s">
        <v>123</v>
      </c>
      <c r="E313" t="s">
        <v>106</v>
      </c>
      <c r="F313" t="s">
        <v>3563</v>
      </c>
      <c r="G313" s="77">
        <v>-3500000</v>
      </c>
      <c r="H313" s="77">
        <v>-6.5624500000000001</v>
      </c>
      <c r="I313" s="77">
        <v>229.68575000000001</v>
      </c>
      <c r="J313" s="78">
        <v>-1.4E-3</v>
      </c>
      <c r="K313" s="78">
        <v>0</v>
      </c>
    </row>
    <row r="314" spans="2:11">
      <c r="B314" s="79" t="s">
        <v>3184</v>
      </c>
      <c r="C314" s="16"/>
      <c r="D314" s="16"/>
      <c r="G314" s="81">
        <v>229021813.65000001</v>
      </c>
      <c r="I314" s="81">
        <v>-34670.186785642378</v>
      </c>
      <c r="J314" s="80">
        <v>0.20619999999999999</v>
      </c>
      <c r="K314" s="80">
        <v>-2.5999999999999999E-3</v>
      </c>
    </row>
    <row r="315" spans="2:11">
      <c r="B315" t="s">
        <v>3640</v>
      </c>
      <c r="C315" t="s">
        <v>3641</v>
      </c>
      <c r="D315" t="s">
        <v>123</v>
      </c>
      <c r="E315" t="s">
        <v>106</v>
      </c>
      <c r="F315" t="s">
        <v>293</v>
      </c>
      <c r="G315" s="77">
        <v>5789340.0999999996</v>
      </c>
      <c r="H315" s="77">
        <v>1.5853999999999981</v>
      </c>
      <c r="I315" s="77">
        <v>329.13813383220401</v>
      </c>
      <c r="J315" s="78">
        <v>-2E-3</v>
      </c>
      <c r="K315" s="78">
        <v>0</v>
      </c>
    </row>
    <row r="316" spans="2:11">
      <c r="B316" t="s">
        <v>3640</v>
      </c>
      <c r="C316" t="s">
        <v>3642</v>
      </c>
      <c r="D316" t="s">
        <v>123</v>
      </c>
      <c r="E316" t="s">
        <v>106</v>
      </c>
      <c r="F316" t="s">
        <v>293</v>
      </c>
      <c r="G316" s="77">
        <v>1631140.67</v>
      </c>
      <c r="H316" s="77">
        <v>1.5469999999999999</v>
      </c>
      <c r="I316" s="77">
        <v>90.4882137473314</v>
      </c>
      <c r="J316" s="78">
        <v>-5.0000000000000001E-4</v>
      </c>
      <c r="K316" s="78">
        <v>0</v>
      </c>
    </row>
    <row r="317" spans="2:11">
      <c r="B317" t="s">
        <v>3640</v>
      </c>
      <c r="C317" t="s">
        <v>3643</v>
      </c>
      <c r="D317" t="s">
        <v>123</v>
      </c>
      <c r="E317" t="s">
        <v>106</v>
      </c>
      <c r="F317" t="s">
        <v>293</v>
      </c>
      <c r="G317" s="77">
        <v>1223815.1599999999</v>
      </c>
      <c r="H317" s="77">
        <v>1.5838999999999992</v>
      </c>
      <c r="I317" s="77">
        <v>69.511053832794602</v>
      </c>
      <c r="J317" s="78">
        <v>-4.0000000000000002E-4</v>
      </c>
      <c r="K317" s="78">
        <v>0</v>
      </c>
    </row>
    <row r="318" spans="2:11">
      <c r="B318" t="s">
        <v>3644</v>
      </c>
      <c r="C318" t="s">
        <v>3645</v>
      </c>
      <c r="D318" t="s">
        <v>123</v>
      </c>
      <c r="E318" t="s">
        <v>106</v>
      </c>
      <c r="F318" t="s">
        <v>2887</v>
      </c>
      <c r="G318" s="77">
        <v>2234877.31</v>
      </c>
      <c r="H318" s="77">
        <v>-5.6110000000000051</v>
      </c>
      <c r="I318" s="77">
        <v>-449.68069158866302</v>
      </c>
      <c r="J318" s="78">
        <v>2.7000000000000001E-3</v>
      </c>
      <c r="K318" s="78">
        <v>0</v>
      </c>
    </row>
    <row r="319" spans="2:11">
      <c r="B319" t="s">
        <v>3644</v>
      </c>
      <c r="C319" t="s">
        <v>3646</v>
      </c>
      <c r="D319" t="s">
        <v>123</v>
      </c>
      <c r="E319" t="s">
        <v>106</v>
      </c>
      <c r="F319" t="s">
        <v>2887</v>
      </c>
      <c r="G319" s="77">
        <v>1643342.84</v>
      </c>
      <c r="H319" s="77">
        <v>-5.7270999999999992</v>
      </c>
      <c r="I319" s="77">
        <v>-337.49957361364898</v>
      </c>
      <c r="J319" s="78">
        <v>2E-3</v>
      </c>
      <c r="K319" s="78">
        <v>0</v>
      </c>
    </row>
    <row r="320" spans="2:11">
      <c r="B320" t="s">
        <v>3644</v>
      </c>
      <c r="C320" t="s">
        <v>3647</v>
      </c>
      <c r="D320" t="s">
        <v>123</v>
      </c>
      <c r="E320" t="s">
        <v>106</v>
      </c>
      <c r="F320" t="s">
        <v>445</v>
      </c>
      <c r="G320" s="77">
        <v>2853228.9</v>
      </c>
      <c r="H320" s="77">
        <v>-3.4037999999999982</v>
      </c>
      <c r="I320" s="77">
        <v>-348.26588419934501</v>
      </c>
      <c r="J320" s="78">
        <v>2.0999999999999999E-3</v>
      </c>
      <c r="K320" s="78">
        <v>0</v>
      </c>
    </row>
    <row r="321" spans="2:11">
      <c r="B321" t="s">
        <v>3644</v>
      </c>
      <c r="C321" t="s">
        <v>3648</v>
      </c>
      <c r="D321" t="s">
        <v>123</v>
      </c>
      <c r="E321" t="s">
        <v>106</v>
      </c>
      <c r="F321" t="s">
        <v>285</v>
      </c>
      <c r="G321" s="77">
        <v>995845.29</v>
      </c>
      <c r="H321" s="77">
        <v>-6.6556000000000104</v>
      </c>
      <c r="I321" s="77">
        <v>-237.678212128767</v>
      </c>
      <c r="J321" s="78">
        <v>1.4E-3</v>
      </c>
      <c r="K321" s="78">
        <v>0</v>
      </c>
    </row>
    <row r="322" spans="2:11">
      <c r="B322" t="s">
        <v>3644</v>
      </c>
      <c r="C322" t="s">
        <v>3649</v>
      </c>
      <c r="D322" t="s">
        <v>123</v>
      </c>
      <c r="E322" t="s">
        <v>106</v>
      </c>
      <c r="F322" t="s">
        <v>302</v>
      </c>
      <c r="G322" s="77">
        <v>2074023.82</v>
      </c>
      <c r="H322" s="77">
        <v>-2.4217000000000022</v>
      </c>
      <c r="I322" s="77">
        <v>-180.112712568299</v>
      </c>
      <c r="J322" s="78">
        <v>1.1000000000000001E-3</v>
      </c>
      <c r="K322" s="78">
        <v>0</v>
      </c>
    </row>
    <row r="323" spans="2:11">
      <c r="B323" t="s">
        <v>3644</v>
      </c>
      <c r="C323" t="s">
        <v>3650</v>
      </c>
      <c r="D323" t="s">
        <v>123</v>
      </c>
      <c r="E323" t="s">
        <v>106</v>
      </c>
      <c r="F323" t="s">
        <v>2887</v>
      </c>
      <c r="G323" s="77">
        <v>1742840.45</v>
      </c>
      <c r="H323" s="77">
        <v>-5.4584000000000028</v>
      </c>
      <c r="I323" s="77">
        <v>-341.140494398361</v>
      </c>
      <c r="J323" s="78">
        <v>2E-3</v>
      </c>
      <c r="K323" s="78">
        <v>0</v>
      </c>
    </row>
    <row r="324" spans="2:11">
      <c r="B324" t="s">
        <v>3651</v>
      </c>
      <c r="C324" t="s">
        <v>3652</v>
      </c>
      <c r="D324" t="s">
        <v>123</v>
      </c>
      <c r="E324" t="s">
        <v>106</v>
      </c>
      <c r="F324" t="s">
        <v>302</v>
      </c>
      <c r="G324" s="77">
        <v>5632362.8799999999</v>
      </c>
      <c r="H324" s="77">
        <v>-1.9807000000000012</v>
      </c>
      <c r="I324" s="77">
        <v>-400.05491866907801</v>
      </c>
      <c r="J324" s="78">
        <v>2.3999999999999998E-3</v>
      </c>
      <c r="K324" s="78">
        <v>0</v>
      </c>
    </row>
    <row r="325" spans="2:11">
      <c r="B325" t="s">
        <v>3651</v>
      </c>
      <c r="C325" t="s">
        <v>3653</v>
      </c>
      <c r="D325" t="s">
        <v>123</v>
      </c>
      <c r="E325" t="s">
        <v>106</v>
      </c>
      <c r="F325" t="s">
        <v>302</v>
      </c>
      <c r="G325" s="77">
        <v>1452304.91</v>
      </c>
      <c r="H325" s="77">
        <v>-1.9339999999999924</v>
      </c>
      <c r="I325" s="77">
        <v>-100.722050976408</v>
      </c>
      <c r="J325" s="78">
        <v>5.9999999999999995E-4</v>
      </c>
      <c r="K325" s="78">
        <v>0</v>
      </c>
    </row>
    <row r="326" spans="2:11">
      <c r="B326" t="s">
        <v>3651</v>
      </c>
      <c r="C326" t="s">
        <v>3654</v>
      </c>
      <c r="D326" t="s">
        <v>123</v>
      </c>
      <c r="E326" t="s">
        <v>106</v>
      </c>
      <c r="F326" t="s">
        <v>302</v>
      </c>
      <c r="G326" s="77">
        <v>2568644.29</v>
      </c>
      <c r="H326" s="77">
        <v>-1.4344999999999968</v>
      </c>
      <c r="I326" s="77">
        <v>-132.13406759141901</v>
      </c>
      <c r="J326" s="78">
        <v>8.0000000000000004E-4</v>
      </c>
      <c r="K326" s="78">
        <v>0</v>
      </c>
    </row>
    <row r="327" spans="2:11">
      <c r="B327" t="s">
        <v>3651</v>
      </c>
      <c r="C327" t="s">
        <v>3655</v>
      </c>
      <c r="D327" t="s">
        <v>123</v>
      </c>
      <c r="E327" t="s">
        <v>106</v>
      </c>
      <c r="F327" t="s">
        <v>302</v>
      </c>
      <c r="G327" s="77">
        <v>2098034.15</v>
      </c>
      <c r="H327" s="77">
        <v>-1.9806999999999959</v>
      </c>
      <c r="I327" s="77">
        <v>-149.018963998853</v>
      </c>
      <c r="J327" s="78">
        <v>8.9999999999999998E-4</v>
      </c>
      <c r="K327" s="78">
        <v>0</v>
      </c>
    </row>
    <row r="328" spans="2:11">
      <c r="B328" t="s">
        <v>3656</v>
      </c>
      <c r="C328" t="s">
        <v>3657</v>
      </c>
      <c r="D328" t="s">
        <v>123</v>
      </c>
      <c r="E328" t="s">
        <v>106</v>
      </c>
      <c r="F328" t="s">
        <v>359</v>
      </c>
      <c r="G328" s="77">
        <v>6239861.2400000002</v>
      </c>
      <c r="H328" s="77">
        <v>-3.2837000000000014</v>
      </c>
      <c r="I328" s="77">
        <v>-734.765388206838</v>
      </c>
      <c r="J328" s="78">
        <v>4.4000000000000003E-3</v>
      </c>
      <c r="K328" s="78">
        <v>-1E-4</v>
      </c>
    </row>
    <row r="329" spans="2:11">
      <c r="B329" t="s">
        <v>3656</v>
      </c>
      <c r="C329" t="s">
        <v>3658</v>
      </c>
      <c r="D329" t="s">
        <v>123</v>
      </c>
      <c r="E329" t="s">
        <v>106</v>
      </c>
      <c r="F329" t="s">
        <v>359</v>
      </c>
      <c r="G329" s="77">
        <v>1144548.67</v>
      </c>
      <c r="H329" s="77">
        <v>-3.3180000000000098</v>
      </c>
      <c r="I329" s="77">
        <v>-136.18238378597201</v>
      </c>
      <c r="J329" s="78">
        <v>8.0000000000000004E-4</v>
      </c>
      <c r="K329" s="78">
        <v>0</v>
      </c>
    </row>
    <row r="330" spans="2:11">
      <c r="B330" t="s">
        <v>3656</v>
      </c>
      <c r="C330" t="s">
        <v>3659</v>
      </c>
      <c r="D330" t="s">
        <v>123</v>
      </c>
      <c r="E330" t="s">
        <v>106</v>
      </c>
      <c r="F330" t="s">
        <v>359</v>
      </c>
      <c r="G330" s="77">
        <v>3145866.72</v>
      </c>
      <c r="H330" s="77">
        <v>-3.3718999999999957</v>
      </c>
      <c r="I330" s="77">
        <v>-380.38667103500399</v>
      </c>
      <c r="J330" s="78">
        <v>2.3E-3</v>
      </c>
      <c r="K330" s="78">
        <v>0</v>
      </c>
    </row>
    <row r="331" spans="2:11">
      <c r="B331" t="s">
        <v>3656</v>
      </c>
      <c r="C331" t="s">
        <v>3660</v>
      </c>
      <c r="D331" t="s">
        <v>123</v>
      </c>
      <c r="E331" t="s">
        <v>106</v>
      </c>
      <c r="F331" t="s">
        <v>359</v>
      </c>
      <c r="G331" s="77">
        <v>2828260.49</v>
      </c>
      <c r="H331" s="77">
        <v>-4.1877000000000022</v>
      </c>
      <c r="I331" s="77">
        <v>-424.722485439472</v>
      </c>
      <c r="J331" s="78">
        <v>2.5000000000000001E-3</v>
      </c>
      <c r="K331" s="78">
        <v>0</v>
      </c>
    </row>
    <row r="332" spans="2:11">
      <c r="B332" t="s">
        <v>3656</v>
      </c>
      <c r="C332" t="s">
        <v>3661</v>
      </c>
      <c r="D332" t="s">
        <v>123</v>
      </c>
      <c r="E332" t="s">
        <v>106</v>
      </c>
      <c r="F332" t="s">
        <v>359</v>
      </c>
      <c r="G332" s="77">
        <v>1063641.3</v>
      </c>
      <c r="H332" s="77">
        <v>-3.8896000000000051</v>
      </c>
      <c r="I332" s="77">
        <v>-148.35781172921301</v>
      </c>
      <c r="J332" s="78">
        <v>8.9999999999999998E-4</v>
      </c>
      <c r="K332" s="78">
        <v>0</v>
      </c>
    </row>
    <row r="333" spans="2:11">
      <c r="B333" t="s">
        <v>3656</v>
      </c>
      <c r="C333" t="s">
        <v>3662</v>
      </c>
      <c r="D333" t="s">
        <v>123</v>
      </c>
      <c r="E333" t="s">
        <v>106</v>
      </c>
      <c r="F333" t="s">
        <v>290</v>
      </c>
      <c r="G333" s="77">
        <v>2959203.49</v>
      </c>
      <c r="H333" s="77">
        <v>0.42249999999999999</v>
      </c>
      <c r="I333" s="77">
        <v>44.834448196466496</v>
      </c>
      <c r="J333" s="78">
        <v>-2.9999999999999997E-4</v>
      </c>
      <c r="K333" s="78">
        <v>0</v>
      </c>
    </row>
    <row r="334" spans="2:11">
      <c r="B334" t="s">
        <v>3656</v>
      </c>
      <c r="C334" t="s">
        <v>3663</v>
      </c>
      <c r="D334" t="s">
        <v>123</v>
      </c>
      <c r="E334" t="s">
        <v>106</v>
      </c>
      <c r="F334" t="s">
        <v>359</v>
      </c>
      <c r="G334" s="77">
        <v>80737.69</v>
      </c>
      <c r="H334" s="77">
        <v>-3.2763</v>
      </c>
      <c r="I334" s="77">
        <v>-9.4857192497674205</v>
      </c>
      <c r="J334" s="78">
        <v>1E-4</v>
      </c>
      <c r="K334" s="78">
        <v>0</v>
      </c>
    </row>
    <row r="335" spans="2:11">
      <c r="B335" t="s">
        <v>3664</v>
      </c>
      <c r="C335" t="s">
        <v>3665</v>
      </c>
      <c r="D335" t="s">
        <v>123</v>
      </c>
      <c r="E335" t="s">
        <v>106</v>
      </c>
      <c r="F335" t="s">
        <v>296</v>
      </c>
      <c r="G335" s="77">
        <v>1824681.14</v>
      </c>
      <c r="H335" s="77">
        <v>-1.286</v>
      </c>
      <c r="I335" s="77">
        <v>-84.146922464994404</v>
      </c>
      <c r="J335" s="78">
        <v>5.0000000000000001E-4</v>
      </c>
      <c r="K335" s="78">
        <v>0</v>
      </c>
    </row>
    <row r="336" spans="2:11">
      <c r="B336" t="s">
        <v>3664</v>
      </c>
      <c r="C336" t="s">
        <v>3666</v>
      </c>
      <c r="D336" t="s">
        <v>123</v>
      </c>
      <c r="E336" t="s">
        <v>106</v>
      </c>
      <c r="F336" t="s">
        <v>296</v>
      </c>
      <c r="G336" s="77">
        <v>1758636.17</v>
      </c>
      <c r="H336" s="77">
        <v>-1.3728000000000007</v>
      </c>
      <c r="I336" s="77">
        <v>-86.5752106275514</v>
      </c>
      <c r="J336" s="78">
        <v>5.0000000000000001E-4</v>
      </c>
      <c r="K336" s="78">
        <v>0</v>
      </c>
    </row>
    <row r="337" spans="2:11">
      <c r="B337" t="s">
        <v>3664</v>
      </c>
      <c r="C337" t="s">
        <v>3667</v>
      </c>
      <c r="D337" t="s">
        <v>123</v>
      </c>
      <c r="E337" t="s">
        <v>106</v>
      </c>
      <c r="F337" t="s">
        <v>296</v>
      </c>
      <c r="G337" s="77">
        <v>1173102.67</v>
      </c>
      <c r="H337" s="77">
        <v>-1.3140999999999996</v>
      </c>
      <c r="I337" s="77">
        <v>-55.280851480681399</v>
      </c>
      <c r="J337" s="78">
        <v>2.9999999999999997E-4</v>
      </c>
      <c r="K337" s="78">
        <v>0</v>
      </c>
    </row>
    <row r="338" spans="2:11">
      <c r="B338" t="s">
        <v>3664</v>
      </c>
      <c r="C338" t="s">
        <v>3668</v>
      </c>
      <c r="D338" t="s">
        <v>123</v>
      </c>
      <c r="E338" t="s">
        <v>106</v>
      </c>
      <c r="F338" t="s">
        <v>296</v>
      </c>
      <c r="G338" s="77">
        <v>914125.77</v>
      </c>
      <c r="H338" s="77">
        <v>-1.286</v>
      </c>
      <c r="I338" s="77">
        <v>-42.155787444289203</v>
      </c>
      <c r="J338" s="78">
        <v>2.9999999999999997E-4</v>
      </c>
      <c r="K338" s="78">
        <v>0</v>
      </c>
    </row>
    <row r="339" spans="2:11">
      <c r="B339" t="s">
        <v>3664</v>
      </c>
      <c r="C339" t="s">
        <v>3669</v>
      </c>
      <c r="D339" t="s">
        <v>123</v>
      </c>
      <c r="E339" t="s">
        <v>106</v>
      </c>
      <c r="F339" t="s">
        <v>296</v>
      </c>
      <c r="G339" s="77">
        <v>730805.31</v>
      </c>
      <c r="H339" s="77">
        <v>-1.3141000000000016</v>
      </c>
      <c r="I339" s="77">
        <v>-34.4381961072541</v>
      </c>
      <c r="J339" s="78">
        <v>2.0000000000000001E-4</v>
      </c>
      <c r="K339" s="78">
        <v>0</v>
      </c>
    </row>
    <row r="340" spans="2:11">
      <c r="B340" t="s">
        <v>3670</v>
      </c>
      <c r="C340" t="s">
        <v>3671</v>
      </c>
      <c r="D340" t="s">
        <v>123</v>
      </c>
      <c r="E340" t="s">
        <v>106</v>
      </c>
      <c r="F340" t="s">
        <v>2887</v>
      </c>
      <c r="G340" s="77">
        <v>6269657.8300000001</v>
      </c>
      <c r="H340" s="77">
        <v>-5.0918999999999945</v>
      </c>
      <c r="I340" s="77">
        <v>-1144.81151946613</v>
      </c>
      <c r="J340" s="78">
        <v>6.7999999999999996E-3</v>
      </c>
      <c r="K340" s="78">
        <v>-1E-4</v>
      </c>
    </row>
    <row r="341" spans="2:11">
      <c r="B341" t="s">
        <v>3670</v>
      </c>
      <c r="C341" t="s">
        <v>3672</v>
      </c>
      <c r="D341" t="s">
        <v>123</v>
      </c>
      <c r="E341" t="s">
        <v>106</v>
      </c>
      <c r="F341" t="s">
        <v>2887</v>
      </c>
      <c r="G341" s="77">
        <v>6924995.2400000002</v>
      </c>
      <c r="H341" s="77">
        <v>-5.0411999999999848</v>
      </c>
      <c r="I341" s="77">
        <v>-1251.88285609942</v>
      </c>
      <c r="J341" s="78">
        <v>7.4000000000000003E-3</v>
      </c>
      <c r="K341" s="78">
        <v>-1E-4</v>
      </c>
    </row>
    <row r="342" spans="2:11">
      <c r="B342" t="s">
        <v>3670</v>
      </c>
      <c r="C342" t="s">
        <v>3673</v>
      </c>
      <c r="D342" t="s">
        <v>123</v>
      </c>
      <c r="E342" t="s">
        <v>106</v>
      </c>
      <c r="F342" t="s">
        <v>302</v>
      </c>
      <c r="G342" s="77">
        <v>1795422.52</v>
      </c>
      <c r="H342" s="77">
        <v>-1.9398999999999957</v>
      </c>
      <c r="I342" s="77">
        <v>-124.898233655211</v>
      </c>
      <c r="J342" s="78">
        <v>6.9999999999999999E-4</v>
      </c>
      <c r="K342" s="78">
        <v>0</v>
      </c>
    </row>
    <row r="343" spans="2:11">
      <c r="B343" t="s">
        <v>3670</v>
      </c>
      <c r="C343" t="s">
        <v>3674</v>
      </c>
      <c r="D343" t="s">
        <v>123</v>
      </c>
      <c r="E343" t="s">
        <v>106</v>
      </c>
      <c r="F343" t="s">
        <v>2887</v>
      </c>
      <c r="G343" s="77">
        <v>1096524.6299999999</v>
      </c>
      <c r="H343" s="77">
        <v>-5.1223999999999918</v>
      </c>
      <c r="I343" s="77">
        <v>-201.41980224257199</v>
      </c>
      <c r="J343" s="78">
        <v>1.1999999999999999E-3</v>
      </c>
      <c r="K343" s="78">
        <v>0</v>
      </c>
    </row>
    <row r="344" spans="2:11">
      <c r="B344" t="s">
        <v>3670</v>
      </c>
      <c r="C344" t="s">
        <v>3675</v>
      </c>
      <c r="D344" t="s">
        <v>123</v>
      </c>
      <c r="E344" t="s">
        <v>106</v>
      </c>
      <c r="F344" t="s">
        <v>658</v>
      </c>
      <c r="G344" s="77">
        <v>1512240.77</v>
      </c>
      <c r="H344" s="77">
        <v>-7.5018999999999965</v>
      </c>
      <c r="I344" s="77">
        <v>-406.82019010412301</v>
      </c>
      <c r="J344" s="78">
        <v>2.3999999999999998E-3</v>
      </c>
      <c r="K344" s="78">
        <v>0</v>
      </c>
    </row>
    <row r="345" spans="2:11">
      <c r="B345" t="s">
        <v>3670</v>
      </c>
      <c r="C345" t="s">
        <v>3676</v>
      </c>
      <c r="D345" t="s">
        <v>123</v>
      </c>
      <c r="E345" t="s">
        <v>106</v>
      </c>
      <c r="F345" t="s">
        <v>302</v>
      </c>
      <c r="G345" s="77">
        <v>360803.42</v>
      </c>
      <c r="H345" s="77">
        <v>-1.9399000000000015</v>
      </c>
      <c r="I345" s="77">
        <v>-25.099222802863899</v>
      </c>
      <c r="J345" s="78">
        <v>1E-4</v>
      </c>
      <c r="K345" s="78">
        <v>0</v>
      </c>
    </row>
    <row r="346" spans="2:11">
      <c r="B346" t="s">
        <v>3670</v>
      </c>
      <c r="C346" t="s">
        <v>3677</v>
      </c>
      <c r="D346" t="s">
        <v>123</v>
      </c>
      <c r="E346" t="s">
        <v>106</v>
      </c>
      <c r="F346" t="s">
        <v>290</v>
      </c>
      <c r="G346" s="77">
        <v>1098561.69</v>
      </c>
      <c r="H346" s="77">
        <v>-0.44109999999999899</v>
      </c>
      <c r="I346" s="77">
        <v>-17.3768796339197</v>
      </c>
      <c r="J346" s="78">
        <v>1E-4</v>
      </c>
      <c r="K346" s="78">
        <v>0</v>
      </c>
    </row>
    <row r="347" spans="2:11">
      <c r="B347" t="s">
        <v>3678</v>
      </c>
      <c r="C347" t="s">
        <v>3679</v>
      </c>
      <c r="D347" t="s">
        <v>123</v>
      </c>
      <c r="E347" t="s">
        <v>106</v>
      </c>
      <c r="F347" t="s">
        <v>296</v>
      </c>
      <c r="G347" s="77">
        <v>4842010.9800000004</v>
      </c>
      <c r="H347" s="77">
        <v>-2.0570000000000022</v>
      </c>
      <c r="I347" s="77">
        <v>-357.16619476893999</v>
      </c>
      <c r="J347" s="78">
        <v>2.0999999999999999E-3</v>
      </c>
      <c r="K347" s="78">
        <v>0</v>
      </c>
    </row>
    <row r="348" spans="2:11">
      <c r="B348" t="s">
        <v>3678</v>
      </c>
      <c r="C348" t="s">
        <v>3680</v>
      </c>
      <c r="D348" t="s">
        <v>123</v>
      </c>
      <c r="E348" t="s">
        <v>106</v>
      </c>
      <c r="F348" t="s">
        <v>296</v>
      </c>
      <c r="G348" s="77">
        <v>4072115.7</v>
      </c>
      <c r="H348" s="77">
        <v>-2.0503000000000027</v>
      </c>
      <c r="I348" s="77">
        <v>-299.39724927480103</v>
      </c>
      <c r="J348" s="78">
        <v>1.8E-3</v>
      </c>
      <c r="K348" s="78">
        <v>0</v>
      </c>
    </row>
    <row r="349" spans="2:11">
      <c r="B349" t="s">
        <v>3678</v>
      </c>
      <c r="C349" t="s">
        <v>3681</v>
      </c>
      <c r="D349" t="s">
        <v>123</v>
      </c>
      <c r="E349" t="s">
        <v>106</v>
      </c>
      <c r="F349" t="s">
        <v>296</v>
      </c>
      <c r="G349" s="77">
        <v>1454232.04</v>
      </c>
      <c r="H349" s="77">
        <v>-2.0570000000000039</v>
      </c>
      <c r="I349" s="77">
        <v>-107.270001283201</v>
      </c>
      <c r="J349" s="78">
        <v>5.9999999999999995E-4</v>
      </c>
      <c r="K349" s="78">
        <v>0</v>
      </c>
    </row>
    <row r="350" spans="2:11">
      <c r="B350" t="s">
        <v>3678</v>
      </c>
      <c r="C350" t="s">
        <v>3682</v>
      </c>
      <c r="D350" t="s">
        <v>123</v>
      </c>
      <c r="E350" t="s">
        <v>106</v>
      </c>
      <c r="F350" t="s">
        <v>296</v>
      </c>
      <c r="G350" s="77">
        <v>1864978.11</v>
      </c>
      <c r="H350" s="77">
        <v>-1.862100000000005</v>
      </c>
      <c r="I350" s="77">
        <v>-124.533737987308</v>
      </c>
      <c r="J350" s="78">
        <v>6.9999999999999999E-4</v>
      </c>
      <c r="K350" s="78">
        <v>0</v>
      </c>
    </row>
    <row r="351" spans="2:11">
      <c r="B351" t="s">
        <v>3678</v>
      </c>
      <c r="C351" t="s">
        <v>3683</v>
      </c>
      <c r="D351" t="s">
        <v>123</v>
      </c>
      <c r="E351" t="s">
        <v>106</v>
      </c>
      <c r="F351" t="s">
        <v>296</v>
      </c>
      <c r="G351" s="77">
        <v>4145580.85</v>
      </c>
      <c r="H351" s="77">
        <v>-2.0569999999999999</v>
      </c>
      <c r="I351" s="77">
        <v>-305.79470873101701</v>
      </c>
      <c r="J351" s="78">
        <v>1.8E-3</v>
      </c>
      <c r="K351" s="78">
        <v>0</v>
      </c>
    </row>
    <row r="352" spans="2:11">
      <c r="B352" t="s">
        <v>3684</v>
      </c>
      <c r="C352" t="s">
        <v>3685</v>
      </c>
      <c r="D352" t="s">
        <v>123</v>
      </c>
      <c r="E352" t="s">
        <v>106</v>
      </c>
      <c r="F352" t="s">
        <v>293</v>
      </c>
      <c r="G352" s="77">
        <v>444374.38</v>
      </c>
      <c r="H352" s="77">
        <v>-1.5195000000000001</v>
      </c>
      <c r="I352" s="77">
        <v>-24.2136355729026</v>
      </c>
      <c r="J352" s="78">
        <v>1E-4</v>
      </c>
      <c r="K352" s="78">
        <v>0</v>
      </c>
    </row>
    <row r="353" spans="2:11">
      <c r="B353" t="s">
        <v>3684</v>
      </c>
      <c r="C353" t="s">
        <v>3686</v>
      </c>
      <c r="D353" t="s">
        <v>123</v>
      </c>
      <c r="E353" t="s">
        <v>106</v>
      </c>
      <c r="F353" t="s">
        <v>293</v>
      </c>
      <c r="G353" s="77">
        <v>3981550.74</v>
      </c>
      <c r="H353" s="77">
        <v>-1.9678000000000007</v>
      </c>
      <c r="I353" s="77">
        <v>-280.95935428572801</v>
      </c>
      <c r="J353" s="78">
        <v>1.6999999999999999E-3</v>
      </c>
      <c r="K353" s="78">
        <v>0</v>
      </c>
    </row>
    <row r="354" spans="2:11">
      <c r="B354" t="s">
        <v>3684</v>
      </c>
      <c r="C354" t="s">
        <v>3687</v>
      </c>
      <c r="D354" t="s">
        <v>123</v>
      </c>
      <c r="E354" t="s">
        <v>106</v>
      </c>
      <c r="F354" t="s">
        <v>293</v>
      </c>
      <c r="G354" s="77">
        <v>173245.71</v>
      </c>
      <c r="H354" s="77">
        <v>-2.6531000000000065</v>
      </c>
      <c r="I354" s="77">
        <v>-16.482625608187899</v>
      </c>
      <c r="J354" s="78">
        <v>1E-4</v>
      </c>
      <c r="K354" s="78">
        <v>0</v>
      </c>
    </row>
    <row r="355" spans="2:11">
      <c r="B355" t="s">
        <v>3684</v>
      </c>
      <c r="C355" t="s">
        <v>3688</v>
      </c>
      <c r="D355" t="s">
        <v>123</v>
      </c>
      <c r="E355" t="s">
        <v>106</v>
      </c>
      <c r="F355" t="s">
        <v>293</v>
      </c>
      <c r="G355" s="77">
        <v>3928744.39</v>
      </c>
      <c r="H355" s="77">
        <v>-1.5194999999999979</v>
      </c>
      <c r="I355" s="77">
        <v>-214.074413827695</v>
      </c>
      <c r="J355" s="78">
        <v>1.2999999999999999E-3</v>
      </c>
      <c r="K355" s="78">
        <v>0</v>
      </c>
    </row>
    <row r="356" spans="2:11">
      <c r="B356" t="s">
        <v>3684</v>
      </c>
      <c r="C356" t="s">
        <v>3689</v>
      </c>
      <c r="D356" t="s">
        <v>123</v>
      </c>
      <c r="E356" t="s">
        <v>106</v>
      </c>
      <c r="F356" t="s">
        <v>293</v>
      </c>
      <c r="G356" s="77">
        <v>1253918.3700000001</v>
      </c>
      <c r="H356" s="77">
        <v>-1.5194000000000005</v>
      </c>
      <c r="I356" s="77">
        <v>-68.320600069615097</v>
      </c>
      <c r="J356" s="78">
        <v>4.0000000000000002E-4</v>
      </c>
      <c r="K356" s="78">
        <v>0</v>
      </c>
    </row>
    <row r="357" spans="2:11">
      <c r="B357" t="s">
        <v>3690</v>
      </c>
      <c r="C357" t="s">
        <v>3691</v>
      </c>
      <c r="D357" t="s">
        <v>123</v>
      </c>
      <c r="E357" t="s">
        <v>106</v>
      </c>
      <c r="F357" t="s">
        <v>658</v>
      </c>
      <c r="G357" s="77">
        <v>4311258.1900000004</v>
      </c>
      <c r="H357" s="77">
        <v>-8.2483999999999966</v>
      </c>
      <c r="I357" s="77">
        <v>-1275.21681647064</v>
      </c>
      <c r="J357" s="78">
        <v>7.6E-3</v>
      </c>
      <c r="K357" s="78">
        <v>-1E-4</v>
      </c>
    </row>
    <row r="358" spans="2:11">
      <c r="B358" t="s">
        <v>3690</v>
      </c>
      <c r="C358" t="s">
        <v>3692</v>
      </c>
      <c r="D358" t="s">
        <v>123</v>
      </c>
      <c r="E358" t="s">
        <v>106</v>
      </c>
      <c r="F358" t="s">
        <v>658</v>
      </c>
      <c r="G358" s="77">
        <v>1636453.8</v>
      </c>
      <c r="H358" s="77">
        <v>-8.2968999999999973</v>
      </c>
      <c r="I358" s="77">
        <v>-486.88891810126898</v>
      </c>
      <c r="J358" s="78">
        <v>2.8999999999999998E-3</v>
      </c>
      <c r="K358" s="78">
        <v>0</v>
      </c>
    </row>
    <row r="359" spans="2:11">
      <c r="B359" t="s">
        <v>3690</v>
      </c>
      <c r="C359" t="s">
        <v>3693</v>
      </c>
      <c r="D359" t="s">
        <v>123</v>
      </c>
      <c r="E359" t="s">
        <v>106</v>
      </c>
      <c r="F359" t="s">
        <v>285</v>
      </c>
      <c r="G359" s="77">
        <v>909005.29</v>
      </c>
      <c r="H359" s="77">
        <v>-10.479299999999988</v>
      </c>
      <c r="I359" s="77">
        <v>-341.593005398922</v>
      </c>
      <c r="J359" s="78">
        <v>2E-3</v>
      </c>
      <c r="K359" s="78">
        <v>0</v>
      </c>
    </row>
    <row r="360" spans="2:11">
      <c r="B360" t="s">
        <v>3690</v>
      </c>
      <c r="C360" t="s">
        <v>3694</v>
      </c>
      <c r="D360" t="s">
        <v>123</v>
      </c>
      <c r="E360" t="s">
        <v>106</v>
      </c>
      <c r="F360" t="s">
        <v>285</v>
      </c>
      <c r="G360" s="77">
        <v>1280980.57</v>
      </c>
      <c r="H360" s="77">
        <v>-9.57270000000001</v>
      </c>
      <c r="I360" s="77">
        <v>-439.73119530946298</v>
      </c>
      <c r="J360" s="78">
        <v>2.5999999999999999E-3</v>
      </c>
      <c r="K360" s="78">
        <v>0</v>
      </c>
    </row>
    <row r="361" spans="2:11">
      <c r="B361" t="s">
        <v>3690</v>
      </c>
      <c r="C361" t="s">
        <v>3695</v>
      </c>
      <c r="D361" t="s">
        <v>123</v>
      </c>
      <c r="E361" t="s">
        <v>106</v>
      </c>
      <c r="F361" t="s">
        <v>285</v>
      </c>
      <c r="G361" s="77">
        <v>984567.35</v>
      </c>
      <c r="H361" s="77">
        <v>-7.0103999999999891</v>
      </c>
      <c r="I361" s="77">
        <v>-247.51328468277799</v>
      </c>
      <c r="J361" s="78">
        <v>1.5E-3</v>
      </c>
      <c r="K361" s="78">
        <v>0</v>
      </c>
    </row>
    <row r="362" spans="2:11">
      <c r="B362" t="s">
        <v>3690</v>
      </c>
      <c r="C362" t="s">
        <v>3696</v>
      </c>
      <c r="D362" t="s">
        <v>123</v>
      </c>
      <c r="E362" t="s">
        <v>106</v>
      </c>
      <c r="F362" t="s">
        <v>302</v>
      </c>
      <c r="G362" s="77">
        <v>1159802.81</v>
      </c>
      <c r="H362" s="77">
        <v>-1.8694999999999999</v>
      </c>
      <c r="I362" s="77">
        <v>-77.753493529158703</v>
      </c>
      <c r="J362" s="78">
        <v>5.0000000000000001E-4</v>
      </c>
      <c r="K362" s="78">
        <v>0</v>
      </c>
    </row>
    <row r="363" spans="2:11">
      <c r="B363" t="s">
        <v>3690</v>
      </c>
      <c r="C363" t="s">
        <v>3697</v>
      </c>
      <c r="D363" t="s">
        <v>123</v>
      </c>
      <c r="E363" t="s">
        <v>106</v>
      </c>
      <c r="F363" t="s">
        <v>658</v>
      </c>
      <c r="G363" s="77">
        <v>2720043.14</v>
      </c>
      <c r="H363" s="77">
        <v>-8.2376000000000005</v>
      </c>
      <c r="I363" s="77">
        <v>-803.50165749049495</v>
      </c>
      <c r="J363" s="78">
        <v>4.7999999999999996E-3</v>
      </c>
      <c r="K363" s="78">
        <v>-1E-4</v>
      </c>
    </row>
    <row r="364" spans="2:11">
      <c r="B364" t="s">
        <v>3690</v>
      </c>
      <c r="C364" t="s">
        <v>3698</v>
      </c>
      <c r="D364" t="s">
        <v>123</v>
      </c>
      <c r="E364" t="s">
        <v>106</v>
      </c>
      <c r="F364" t="s">
        <v>658</v>
      </c>
      <c r="G364" s="77">
        <v>2040641.08</v>
      </c>
      <c r="H364" s="77">
        <v>-8.2053000000000047</v>
      </c>
      <c r="I364" s="77">
        <v>-600.44243101854295</v>
      </c>
      <c r="J364" s="78">
        <v>3.5999999999999999E-3</v>
      </c>
      <c r="K364" s="78">
        <v>0</v>
      </c>
    </row>
    <row r="365" spans="2:11">
      <c r="B365" t="s">
        <v>3699</v>
      </c>
      <c r="C365" t="s">
        <v>3700</v>
      </c>
      <c r="D365" t="s">
        <v>123</v>
      </c>
      <c r="E365" t="s">
        <v>106</v>
      </c>
      <c r="F365" t="s">
        <v>293</v>
      </c>
      <c r="G365" s="77">
        <v>3155817.11</v>
      </c>
      <c r="H365" s="77">
        <v>-1.614900000000004</v>
      </c>
      <c r="I365" s="77">
        <v>-182.75435976667299</v>
      </c>
      <c r="J365" s="78">
        <v>1.1000000000000001E-3</v>
      </c>
      <c r="K365" s="78">
        <v>0</v>
      </c>
    </row>
    <row r="366" spans="2:11">
      <c r="B366" t="s">
        <v>3699</v>
      </c>
      <c r="C366" t="s">
        <v>3701</v>
      </c>
      <c r="D366" t="s">
        <v>123</v>
      </c>
      <c r="E366" t="s">
        <v>106</v>
      </c>
      <c r="F366" t="s">
        <v>293</v>
      </c>
      <c r="G366" s="77">
        <v>4626378.21</v>
      </c>
      <c r="H366" s="77">
        <v>-1.5722999999999978</v>
      </c>
      <c r="I366" s="77">
        <v>-260.84759292064598</v>
      </c>
      <c r="J366" s="78">
        <v>1.6000000000000001E-3</v>
      </c>
      <c r="K366" s="78">
        <v>0</v>
      </c>
    </row>
    <row r="367" spans="2:11">
      <c r="B367" t="s">
        <v>3699</v>
      </c>
      <c r="C367" t="s">
        <v>3702</v>
      </c>
      <c r="D367" t="s">
        <v>123</v>
      </c>
      <c r="E367" t="s">
        <v>106</v>
      </c>
      <c r="F367" t="s">
        <v>293</v>
      </c>
      <c r="G367" s="77">
        <v>4954675.96</v>
      </c>
      <c r="H367" s="77">
        <v>-1.6164999999999978</v>
      </c>
      <c r="I367" s="77">
        <v>-287.211120099732</v>
      </c>
      <c r="J367" s="78">
        <v>1.6999999999999999E-3</v>
      </c>
      <c r="K367" s="78">
        <v>0</v>
      </c>
    </row>
    <row r="368" spans="2:11">
      <c r="B368" t="s">
        <v>3699</v>
      </c>
      <c r="C368" t="s">
        <v>3703</v>
      </c>
      <c r="D368" t="s">
        <v>123</v>
      </c>
      <c r="E368" t="s">
        <v>106</v>
      </c>
      <c r="F368" t="s">
        <v>293</v>
      </c>
      <c r="G368" s="77">
        <v>299035.12</v>
      </c>
      <c r="H368" s="77">
        <v>-1.6149000000000018</v>
      </c>
      <c r="I368" s="77">
        <v>-17.317217696227701</v>
      </c>
      <c r="J368" s="78">
        <v>1E-4</v>
      </c>
      <c r="K368" s="78">
        <v>0</v>
      </c>
    </row>
    <row r="369" spans="2:11">
      <c r="B369" t="s">
        <v>3704</v>
      </c>
      <c r="C369" t="s">
        <v>3705</v>
      </c>
      <c r="D369" t="s">
        <v>123</v>
      </c>
      <c r="E369" t="s">
        <v>106</v>
      </c>
      <c r="F369" t="s">
        <v>445</v>
      </c>
      <c r="G369" s="77">
        <v>662877.81999999995</v>
      </c>
      <c r="H369" s="77">
        <v>-1.2588000000000017</v>
      </c>
      <c r="I369" s="77">
        <v>-29.922681309401799</v>
      </c>
      <c r="J369" s="78">
        <v>2.0000000000000001E-4</v>
      </c>
      <c r="K369" s="78">
        <v>0</v>
      </c>
    </row>
    <row r="370" spans="2:11">
      <c r="B370" t="s">
        <v>3704</v>
      </c>
      <c r="C370" t="s">
        <v>3706</v>
      </c>
      <c r="D370" t="s">
        <v>123</v>
      </c>
      <c r="E370" t="s">
        <v>106</v>
      </c>
      <c r="F370" t="s">
        <v>445</v>
      </c>
      <c r="G370" s="77">
        <v>2645142.96</v>
      </c>
      <c r="H370" s="77">
        <v>-1.3626999999999987</v>
      </c>
      <c r="I370" s="77">
        <v>-129.258672133689</v>
      </c>
      <c r="J370" s="78">
        <v>8.0000000000000004E-4</v>
      </c>
      <c r="K370" s="78">
        <v>0</v>
      </c>
    </row>
    <row r="371" spans="2:11">
      <c r="B371" t="s">
        <v>3704</v>
      </c>
      <c r="C371" t="s">
        <v>3707</v>
      </c>
      <c r="D371" t="s">
        <v>123</v>
      </c>
      <c r="E371" t="s">
        <v>106</v>
      </c>
      <c r="F371" t="s">
        <v>302</v>
      </c>
      <c r="G371" s="77">
        <v>2364982.59</v>
      </c>
      <c r="H371" s="77">
        <v>0.80100000000000005</v>
      </c>
      <c r="I371" s="77">
        <v>67.931428817597407</v>
      </c>
      <c r="J371" s="78">
        <v>-4.0000000000000002E-4</v>
      </c>
      <c r="K371" s="78">
        <v>0</v>
      </c>
    </row>
    <row r="372" spans="2:11">
      <c r="B372" t="s">
        <v>3704</v>
      </c>
      <c r="C372" t="s">
        <v>3708</v>
      </c>
      <c r="D372" t="s">
        <v>123</v>
      </c>
      <c r="E372" t="s">
        <v>106</v>
      </c>
      <c r="F372" t="s">
        <v>302</v>
      </c>
      <c r="G372" s="77">
        <v>4100215.58</v>
      </c>
      <c r="H372" s="77">
        <v>-1.0475000000000001</v>
      </c>
      <c r="I372" s="77">
        <v>-154.01783290699299</v>
      </c>
      <c r="J372" s="78">
        <v>8.9999999999999998E-4</v>
      </c>
      <c r="K372" s="78">
        <v>0</v>
      </c>
    </row>
    <row r="373" spans="2:11">
      <c r="B373" t="s">
        <v>3704</v>
      </c>
      <c r="C373" t="s">
        <v>3709</v>
      </c>
      <c r="D373" t="s">
        <v>123</v>
      </c>
      <c r="E373" t="s">
        <v>106</v>
      </c>
      <c r="F373" t="s">
        <v>290</v>
      </c>
      <c r="G373" s="77">
        <v>740866.81</v>
      </c>
      <c r="H373" s="77">
        <v>-0.55130000000000079</v>
      </c>
      <c r="I373" s="77">
        <v>-14.6466538225786</v>
      </c>
      <c r="J373" s="78">
        <v>1E-4</v>
      </c>
      <c r="K373" s="78">
        <v>0</v>
      </c>
    </row>
    <row r="374" spans="2:11">
      <c r="B374" t="s">
        <v>3710</v>
      </c>
      <c r="C374" t="s">
        <v>3711</v>
      </c>
      <c r="D374" t="s">
        <v>123</v>
      </c>
      <c r="E374" t="s">
        <v>106</v>
      </c>
      <c r="F374" t="s">
        <v>359</v>
      </c>
      <c r="G374" s="77">
        <v>2796446.61</v>
      </c>
      <c r="H374" s="77">
        <v>-3.1430999999999973</v>
      </c>
      <c r="I374" s="77">
        <v>-315.19187664849102</v>
      </c>
      <c r="J374" s="78">
        <v>1.9E-3</v>
      </c>
      <c r="K374" s="78">
        <v>0</v>
      </c>
    </row>
    <row r="375" spans="2:11">
      <c r="B375" t="s">
        <v>3710</v>
      </c>
      <c r="C375" t="s">
        <v>3712</v>
      </c>
      <c r="D375" t="s">
        <v>123</v>
      </c>
      <c r="E375" t="s">
        <v>106</v>
      </c>
      <c r="F375" t="s">
        <v>359</v>
      </c>
      <c r="G375" s="77">
        <v>2277127.46</v>
      </c>
      <c r="H375" s="77">
        <v>-3.1001000000000052</v>
      </c>
      <c r="I375" s="77">
        <v>-253.147316997432</v>
      </c>
      <c r="J375" s="78">
        <v>1.5E-3</v>
      </c>
      <c r="K375" s="78">
        <v>0</v>
      </c>
    </row>
    <row r="376" spans="2:11">
      <c r="B376" t="s">
        <v>3710</v>
      </c>
      <c r="C376" t="s">
        <v>3713</v>
      </c>
      <c r="D376" t="s">
        <v>123</v>
      </c>
      <c r="E376" t="s">
        <v>106</v>
      </c>
      <c r="F376" t="s">
        <v>359</v>
      </c>
      <c r="G376" s="77">
        <v>1300672.8400000001</v>
      </c>
      <c r="H376" s="77">
        <v>-3.1430999999999907</v>
      </c>
      <c r="I376" s="77">
        <v>-146.600872650067</v>
      </c>
      <c r="J376" s="78">
        <v>8.9999999999999998E-4</v>
      </c>
      <c r="K376" s="78">
        <v>0</v>
      </c>
    </row>
    <row r="377" spans="2:11">
      <c r="B377" t="s">
        <v>3710</v>
      </c>
      <c r="C377" t="s">
        <v>3714</v>
      </c>
      <c r="D377" t="s">
        <v>123</v>
      </c>
      <c r="E377" t="s">
        <v>106</v>
      </c>
      <c r="F377" t="s">
        <v>302</v>
      </c>
      <c r="G377" s="77">
        <v>1685622.6</v>
      </c>
      <c r="H377" s="77">
        <v>0.51490000000000002</v>
      </c>
      <c r="I377" s="77">
        <v>31.123864971896399</v>
      </c>
      <c r="J377" s="78">
        <v>-2.0000000000000001E-4</v>
      </c>
      <c r="K377" s="78">
        <v>0</v>
      </c>
    </row>
    <row r="378" spans="2:11">
      <c r="B378" t="s">
        <v>3715</v>
      </c>
      <c r="C378" t="s">
        <v>3716</v>
      </c>
      <c r="D378" t="s">
        <v>123</v>
      </c>
      <c r="E378" t="s">
        <v>200</v>
      </c>
      <c r="F378" t="s">
        <v>302</v>
      </c>
      <c r="G378" s="77">
        <v>14092519.560000001</v>
      </c>
      <c r="H378" s="77">
        <v>19.099999999999994</v>
      </c>
      <c r="I378" s="77">
        <v>72.7074234257515</v>
      </c>
      <c r="J378" s="78">
        <v>-4.0000000000000002E-4</v>
      </c>
      <c r="K378" s="78">
        <v>0</v>
      </c>
    </row>
    <row r="379" spans="2:11">
      <c r="B379" t="s">
        <v>3717</v>
      </c>
      <c r="C379" t="s">
        <v>3718</v>
      </c>
      <c r="D379" t="s">
        <v>123</v>
      </c>
      <c r="E379" t="s">
        <v>120</v>
      </c>
      <c r="F379" t="s">
        <v>293</v>
      </c>
      <c r="G379" s="77">
        <v>1391884.53</v>
      </c>
      <c r="H379" s="77">
        <v>-4.1832999999999929</v>
      </c>
      <c r="I379" s="77">
        <v>-139.831433362691</v>
      </c>
      <c r="J379" s="78">
        <v>8.0000000000000004E-4</v>
      </c>
      <c r="K379" s="78">
        <v>0</v>
      </c>
    </row>
    <row r="380" spans="2:11">
      <c r="B380" t="s">
        <v>3717</v>
      </c>
      <c r="C380" t="s">
        <v>3719</v>
      </c>
      <c r="D380" t="s">
        <v>123</v>
      </c>
      <c r="E380" t="s">
        <v>120</v>
      </c>
      <c r="F380" t="s">
        <v>293</v>
      </c>
      <c r="G380" s="77">
        <v>2473721.23</v>
      </c>
      <c r="H380" s="77">
        <v>-4.1205999999999987</v>
      </c>
      <c r="I380" s="77">
        <v>-244.79007504361701</v>
      </c>
      <c r="J380" s="78">
        <v>1.5E-3</v>
      </c>
      <c r="K380" s="78">
        <v>0</v>
      </c>
    </row>
    <row r="381" spans="2:11">
      <c r="B381" t="s">
        <v>3720</v>
      </c>
      <c r="C381" t="s">
        <v>3721</v>
      </c>
      <c r="D381" t="s">
        <v>123</v>
      </c>
      <c r="E381" t="s">
        <v>110</v>
      </c>
      <c r="F381" t="s">
        <v>302</v>
      </c>
      <c r="G381" s="77">
        <v>814277.66</v>
      </c>
      <c r="H381" s="77">
        <v>3.0493000000000015</v>
      </c>
      <c r="I381" s="77">
        <v>96.741744755873796</v>
      </c>
      <c r="J381" s="78">
        <v>-5.9999999999999995E-4</v>
      </c>
      <c r="K381" s="78">
        <v>0</v>
      </c>
    </row>
    <row r="382" spans="2:11">
      <c r="B382" t="s">
        <v>3722</v>
      </c>
      <c r="C382" t="s">
        <v>3723</v>
      </c>
      <c r="D382" t="s">
        <v>123</v>
      </c>
      <c r="E382" t="s">
        <v>110</v>
      </c>
      <c r="F382" t="s">
        <v>296</v>
      </c>
      <c r="G382" s="77">
        <v>1217445.21</v>
      </c>
      <c r="H382" s="77">
        <v>2.3742000000000023</v>
      </c>
      <c r="I382" s="77">
        <v>112.61804086583</v>
      </c>
      <c r="J382" s="78">
        <v>-6.9999999999999999E-4</v>
      </c>
      <c r="K382" s="78">
        <v>0</v>
      </c>
    </row>
    <row r="383" spans="2:11">
      <c r="B383" t="s">
        <v>3724</v>
      </c>
      <c r="C383" t="s">
        <v>3725</v>
      </c>
      <c r="D383" t="s">
        <v>123</v>
      </c>
      <c r="E383" t="s">
        <v>113</v>
      </c>
      <c r="F383" t="s">
        <v>293</v>
      </c>
      <c r="G383" s="77">
        <v>1836313.19</v>
      </c>
      <c r="H383" s="77">
        <v>2.4119000000000028</v>
      </c>
      <c r="I383" s="77">
        <v>196.03656544142001</v>
      </c>
      <c r="J383" s="78">
        <v>-1.1999999999999999E-3</v>
      </c>
      <c r="K383" s="78">
        <v>0</v>
      </c>
    </row>
    <row r="384" spans="2:11">
      <c r="B384" t="s">
        <v>3726</v>
      </c>
      <c r="C384" t="s">
        <v>3727</v>
      </c>
      <c r="D384" t="s">
        <v>123</v>
      </c>
      <c r="E384" t="s">
        <v>200</v>
      </c>
      <c r="F384" t="s">
        <v>293</v>
      </c>
      <c r="G384" s="77">
        <v>8414202.4399999995</v>
      </c>
      <c r="H384" s="77">
        <v>-76.18000000000022</v>
      </c>
      <c r="I384" s="77">
        <v>-173.14528358040999</v>
      </c>
      <c r="J384" s="78">
        <v>1E-3</v>
      </c>
      <c r="K384" s="78">
        <v>0</v>
      </c>
    </row>
    <row r="385" spans="2:11">
      <c r="B385" t="s">
        <v>3726</v>
      </c>
      <c r="C385" t="s">
        <v>3728</v>
      </c>
      <c r="D385" t="s">
        <v>123</v>
      </c>
      <c r="E385" t="s">
        <v>200</v>
      </c>
      <c r="F385" t="s">
        <v>293</v>
      </c>
      <c r="G385" s="77">
        <v>3799908.1</v>
      </c>
      <c r="H385" s="77">
        <v>-91.509999999999977</v>
      </c>
      <c r="I385" s="77">
        <v>-93.928716913197704</v>
      </c>
      <c r="J385" s="78">
        <v>5.9999999999999995E-4</v>
      </c>
      <c r="K385" s="78">
        <v>0</v>
      </c>
    </row>
    <row r="386" spans="2:11">
      <c r="B386" t="s">
        <v>3726</v>
      </c>
      <c r="C386" t="s">
        <v>3729</v>
      </c>
      <c r="D386" t="s">
        <v>123</v>
      </c>
      <c r="E386" t="s">
        <v>200</v>
      </c>
      <c r="F386" t="s">
        <v>293</v>
      </c>
      <c r="G386" s="77">
        <v>4885665.93</v>
      </c>
      <c r="H386" s="77">
        <v>-71.410000000000039</v>
      </c>
      <c r="I386" s="77">
        <v>-94.240925345038406</v>
      </c>
      <c r="J386" s="78">
        <v>5.9999999999999995E-4</v>
      </c>
      <c r="K386" s="78">
        <v>0</v>
      </c>
    </row>
    <row r="387" spans="2:11">
      <c r="B387" t="s">
        <v>3726</v>
      </c>
      <c r="C387" t="s">
        <v>3730</v>
      </c>
      <c r="D387" t="s">
        <v>123</v>
      </c>
      <c r="E387" t="s">
        <v>200</v>
      </c>
      <c r="F387" t="s">
        <v>293</v>
      </c>
      <c r="G387" s="77">
        <v>9650275.9199999999</v>
      </c>
      <c r="H387" s="77">
        <v>-60.389999999999979</v>
      </c>
      <c r="I387" s="77">
        <v>-157.42057757791301</v>
      </c>
      <c r="J387" s="78">
        <v>8.9999999999999998E-4</v>
      </c>
      <c r="K387" s="78">
        <v>0</v>
      </c>
    </row>
    <row r="388" spans="2:11">
      <c r="B388" t="s">
        <v>3726</v>
      </c>
      <c r="C388" t="s">
        <v>3731</v>
      </c>
      <c r="D388" t="s">
        <v>123</v>
      </c>
      <c r="E388" t="s">
        <v>200</v>
      </c>
      <c r="F388" t="s">
        <v>296</v>
      </c>
      <c r="G388" s="77">
        <v>846848.76</v>
      </c>
      <c r="H388" s="77">
        <v>242.41000000000003</v>
      </c>
      <c r="I388" s="77">
        <v>55.4514782890814</v>
      </c>
      <c r="J388" s="78">
        <v>-2.9999999999999997E-4</v>
      </c>
      <c r="K388" s="78">
        <v>0</v>
      </c>
    </row>
    <row r="389" spans="2:11">
      <c r="B389" t="s">
        <v>3726</v>
      </c>
      <c r="C389" t="s">
        <v>3732</v>
      </c>
      <c r="D389" t="s">
        <v>123</v>
      </c>
      <c r="E389" t="s">
        <v>200</v>
      </c>
      <c r="F389" t="s">
        <v>296</v>
      </c>
      <c r="G389" s="77">
        <v>3794533.87</v>
      </c>
      <c r="H389" s="77">
        <v>243.86999999999978</v>
      </c>
      <c r="I389" s="77">
        <v>249.961747973748</v>
      </c>
      <c r="J389" s="78">
        <v>-1.5E-3</v>
      </c>
      <c r="K389" s="78">
        <v>0</v>
      </c>
    </row>
    <row r="390" spans="2:11">
      <c r="B390" t="s">
        <v>3726</v>
      </c>
      <c r="C390" t="s">
        <v>3733</v>
      </c>
      <c r="D390" t="s">
        <v>123</v>
      </c>
      <c r="E390" t="s">
        <v>200</v>
      </c>
      <c r="F390" t="s">
        <v>296</v>
      </c>
      <c r="G390" s="77">
        <v>1183416.8600000001</v>
      </c>
      <c r="H390" s="77">
        <v>243.87000000000006</v>
      </c>
      <c r="I390" s="77">
        <v>77.956596789371801</v>
      </c>
      <c r="J390" s="78">
        <v>-5.0000000000000001E-4</v>
      </c>
      <c r="K390" s="78">
        <v>0</v>
      </c>
    </row>
    <row r="391" spans="2:11">
      <c r="B391" t="s">
        <v>3734</v>
      </c>
      <c r="C391" t="s">
        <v>3735</v>
      </c>
      <c r="D391" t="s">
        <v>123</v>
      </c>
      <c r="E391" t="s">
        <v>106</v>
      </c>
      <c r="F391" t="s">
        <v>359</v>
      </c>
      <c r="G391" s="77">
        <v>6110932.0499999998</v>
      </c>
      <c r="H391" s="77">
        <v>2.7469999999999999</v>
      </c>
      <c r="I391" s="77">
        <v>601.97215004081102</v>
      </c>
      <c r="J391" s="78">
        <v>-3.5999999999999999E-3</v>
      </c>
      <c r="K391" s="78">
        <v>0</v>
      </c>
    </row>
    <row r="392" spans="2:11">
      <c r="B392" t="s">
        <v>3736</v>
      </c>
      <c r="C392" t="s">
        <v>3737</v>
      </c>
      <c r="D392" t="s">
        <v>123</v>
      </c>
      <c r="E392" t="s">
        <v>106</v>
      </c>
      <c r="F392" t="s">
        <v>445</v>
      </c>
      <c r="G392" s="77">
        <v>27414834.989999998</v>
      </c>
      <c r="H392" s="77">
        <v>-5.1901000000000002</v>
      </c>
      <c r="I392" s="77">
        <v>-5102.36646002614</v>
      </c>
      <c r="J392" s="78">
        <v>3.0300000000000001E-2</v>
      </c>
      <c r="K392" s="78">
        <v>-4.0000000000000002E-4</v>
      </c>
    </row>
    <row r="393" spans="2:11">
      <c r="B393" t="s">
        <v>3738</v>
      </c>
      <c r="C393" t="s">
        <v>3739</v>
      </c>
      <c r="D393" t="s">
        <v>123</v>
      </c>
      <c r="E393" t="s">
        <v>106</v>
      </c>
      <c r="F393" t="s">
        <v>293</v>
      </c>
      <c r="G393" s="77">
        <v>27057093.800000001</v>
      </c>
      <c r="H393" s="77">
        <v>-2.5688000000000017</v>
      </c>
      <c r="I393" s="77">
        <v>-2492.42285516636</v>
      </c>
      <c r="J393" s="78">
        <v>1.4800000000000001E-2</v>
      </c>
      <c r="K393" s="78">
        <v>-2.0000000000000001E-4</v>
      </c>
    </row>
    <row r="394" spans="2:11">
      <c r="B394" t="s">
        <v>3740</v>
      </c>
      <c r="C394" t="s">
        <v>3741</v>
      </c>
      <c r="D394" t="s">
        <v>123</v>
      </c>
      <c r="E394" t="s">
        <v>106</v>
      </c>
      <c r="F394" t="s">
        <v>296</v>
      </c>
      <c r="G394" s="77">
        <v>13836229.74</v>
      </c>
      <c r="H394" s="77">
        <v>-1.4251999999999994</v>
      </c>
      <c r="I394" s="77">
        <v>-707.13749126856499</v>
      </c>
      <c r="J394" s="78">
        <v>4.1999999999999997E-3</v>
      </c>
      <c r="K394" s="78">
        <v>-1E-4</v>
      </c>
    </row>
    <row r="395" spans="2:11">
      <c r="B395" t="s">
        <v>3742</v>
      </c>
      <c r="C395" t="s">
        <v>3743</v>
      </c>
      <c r="D395" t="s">
        <v>123</v>
      </c>
      <c r="E395" t="s">
        <v>106</v>
      </c>
      <c r="F395" t="s">
        <v>658</v>
      </c>
      <c r="G395" s="77">
        <v>13527169</v>
      </c>
      <c r="H395" s="77">
        <v>3.7579000000000082</v>
      </c>
      <c r="I395" s="77">
        <v>1822.89821708969</v>
      </c>
      <c r="J395" s="78">
        <v>-1.0800000000000001E-2</v>
      </c>
      <c r="K395" s="78">
        <v>1E-4</v>
      </c>
    </row>
    <row r="396" spans="2:11">
      <c r="B396" t="s">
        <v>3744</v>
      </c>
      <c r="C396" t="s">
        <v>3745</v>
      </c>
      <c r="D396" t="s">
        <v>123</v>
      </c>
      <c r="E396" t="s">
        <v>106</v>
      </c>
      <c r="F396" t="s">
        <v>717</v>
      </c>
      <c r="G396" s="77">
        <v>37972006.399999999</v>
      </c>
      <c r="H396" s="77">
        <v>-3.0771000000000011</v>
      </c>
      <c r="I396" s="77">
        <v>-4190.0136796387596</v>
      </c>
      <c r="J396" s="78">
        <v>2.4899999999999999E-2</v>
      </c>
      <c r="K396" s="78">
        <v>-2.9999999999999997E-4</v>
      </c>
    </row>
    <row r="397" spans="2:11">
      <c r="B397" t="s">
        <v>3746</v>
      </c>
      <c r="C397" t="s">
        <v>3747</v>
      </c>
      <c r="D397" t="s">
        <v>123</v>
      </c>
      <c r="E397" t="s">
        <v>106</v>
      </c>
      <c r="F397" t="s">
        <v>290</v>
      </c>
      <c r="G397" s="77">
        <v>4076939.69</v>
      </c>
      <c r="H397" s="77">
        <v>-1.344499999999998</v>
      </c>
      <c r="I397" s="77">
        <v>-196.56463251753101</v>
      </c>
      <c r="J397" s="78">
        <v>1.1999999999999999E-3</v>
      </c>
      <c r="K397" s="78">
        <v>0</v>
      </c>
    </row>
    <row r="398" spans="2:11">
      <c r="B398" t="s">
        <v>3748</v>
      </c>
      <c r="C398" t="s">
        <v>3749</v>
      </c>
      <c r="D398" t="s">
        <v>123</v>
      </c>
      <c r="E398" t="s">
        <v>110</v>
      </c>
      <c r="F398" t="s">
        <v>3750</v>
      </c>
      <c r="G398" s="77">
        <v>-4163000</v>
      </c>
      <c r="H398" s="77">
        <v>29.619883033658901</v>
      </c>
      <c r="I398" s="77">
        <v>-1233.0757306912201</v>
      </c>
      <c r="J398" s="78">
        <v>7.3000000000000001E-3</v>
      </c>
      <c r="K398" s="78">
        <v>-1E-4</v>
      </c>
    </row>
    <row r="399" spans="2:11">
      <c r="B399" t="s">
        <v>3751</v>
      </c>
      <c r="C399" t="s">
        <v>3752</v>
      </c>
      <c r="D399" t="s">
        <v>123</v>
      </c>
      <c r="E399" t="s">
        <v>113</v>
      </c>
      <c r="F399" t="s">
        <v>3566</v>
      </c>
      <c r="G399" s="77">
        <v>-200000</v>
      </c>
      <c r="H399" s="77">
        <v>13.3559049373618</v>
      </c>
      <c r="I399" s="77">
        <v>-26.711809874723599</v>
      </c>
      <c r="J399" s="78">
        <v>2.0000000000000001E-4</v>
      </c>
      <c r="K399" s="78">
        <v>0</v>
      </c>
    </row>
    <row r="400" spans="2:11">
      <c r="B400" t="s">
        <v>3753</v>
      </c>
      <c r="C400" t="s">
        <v>3754</v>
      </c>
      <c r="D400" t="s">
        <v>123</v>
      </c>
      <c r="E400" t="s">
        <v>113</v>
      </c>
      <c r="F400" t="s">
        <v>3755</v>
      </c>
      <c r="G400" s="77">
        <v>-600000</v>
      </c>
      <c r="H400" s="77">
        <v>6.4661909090909164</v>
      </c>
      <c r="I400" s="77">
        <v>-38.7971454545455</v>
      </c>
      <c r="J400" s="78">
        <v>2.0000000000000001E-4</v>
      </c>
      <c r="K400" s="78">
        <v>0</v>
      </c>
    </row>
    <row r="401" spans="2:11">
      <c r="B401" t="s">
        <v>3756</v>
      </c>
      <c r="C401" t="s">
        <v>3757</v>
      </c>
      <c r="D401" t="s">
        <v>123</v>
      </c>
      <c r="E401" t="s">
        <v>106</v>
      </c>
      <c r="F401" t="s">
        <v>3560</v>
      </c>
      <c r="G401" s="77">
        <v>1990655.19</v>
      </c>
      <c r="H401" s="77">
        <v>2.3280297321729235</v>
      </c>
      <c r="I401" s="77">
        <v>46.343044688243403</v>
      </c>
      <c r="J401" s="78">
        <v>-2.9999999999999997E-4</v>
      </c>
      <c r="K401" s="78">
        <v>0</v>
      </c>
    </row>
    <row r="402" spans="2:11">
      <c r="B402" t="s">
        <v>3758</v>
      </c>
      <c r="C402" t="s">
        <v>3759</v>
      </c>
      <c r="D402" t="s">
        <v>123</v>
      </c>
      <c r="E402" t="s">
        <v>110</v>
      </c>
      <c r="F402" t="s">
        <v>3504</v>
      </c>
      <c r="G402" s="77">
        <v>-2300000</v>
      </c>
      <c r="H402" s="77">
        <v>8.2174003234203905</v>
      </c>
      <c r="I402" s="77">
        <v>-189.00020743866901</v>
      </c>
      <c r="J402" s="78">
        <v>1.1000000000000001E-3</v>
      </c>
      <c r="K402" s="78">
        <v>0</v>
      </c>
    </row>
    <row r="403" spans="2:11">
      <c r="B403" t="s">
        <v>3760</v>
      </c>
      <c r="C403" t="s">
        <v>3761</v>
      </c>
      <c r="D403" t="s">
        <v>123</v>
      </c>
      <c r="E403" t="s">
        <v>110</v>
      </c>
      <c r="F403" t="s">
        <v>3551</v>
      </c>
      <c r="G403" s="77">
        <v>-17010000</v>
      </c>
      <c r="H403" s="77">
        <v>1.9616467265609994</v>
      </c>
      <c r="I403" s="77">
        <v>-333.67610818802598</v>
      </c>
      <c r="J403" s="78">
        <v>2E-3</v>
      </c>
      <c r="K403" s="78">
        <v>0</v>
      </c>
    </row>
    <row r="404" spans="2:11">
      <c r="B404" t="s">
        <v>3762</v>
      </c>
      <c r="C404" t="s">
        <v>3763</v>
      </c>
      <c r="D404" t="s">
        <v>123</v>
      </c>
      <c r="E404" t="s">
        <v>110</v>
      </c>
      <c r="F404" t="s">
        <v>3764</v>
      </c>
      <c r="G404" s="77">
        <v>-3900000</v>
      </c>
      <c r="H404" s="77">
        <v>3.4212306949352049</v>
      </c>
      <c r="I404" s="77">
        <v>-133.427997102473</v>
      </c>
      <c r="J404" s="78">
        <v>8.0000000000000004E-4</v>
      </c>
      <c r="K404" s="78">
        <v>0</v>
      </c>
    </row>
    <row r="405" spans="2:11">
      <c r="B405" t="s">
        <v>3765</v>
      </c>
      <c r="C405" t="s">
        <v>3766</v>
      </c>
      <c r="D405" t="s">
        <v>123</v>
      </c>
      <c r="E405" t="s">
        <v>110</v>
      </c>
      <c r="F405" t="s">
        <v>3563</v>
      </c>
      <c r="G405" s="77">
        <v>-16000000</v>
      </c>
      <c r="H405" s="77">
        <v>4.5536343021948502</v>
      </c>
      <c r="I405" s="77">
        <v>-728.58148835117595</v>
      </c>
      <c r="J405" s="78">
        <v>4.3E-3</v>
      </c>
      <c r="K405" s="78">
        <v>-1E-4</v>
      </c>
    </row>
    <row r="406" spans="2:11">
      <c r="B406" t="s">
        <v>3767</v>
      </c>
      <c r="C406" t="s">
        <v>3768</v>
      </c>
      <c r="D406" t="s">
        <v>123</v>
      </c>
      <c r="E406" t="s">
        <v>110</v>
      </c>
      <c r="F406" t="s">
        <v>3501</v>
      </c>
      <c r="G406" s="77">
        <v>-1181000</v>
      </c>
      <c r="H406" s="77">
        <v>36.753399999999999</v>
      </c>
      <c r="I406" s="77">
        <v>-434.05765400000001</v>
      </c>
      <c r="J406" s="78">
        <v>2.5999999999999999E-3</v>
      </c>
      <c r="K406" s="78">
        <v>0</v>
      </c>
    </row>
    <row r="407" spans="2:11">
      <c r="B407" t="s">
        <v>3769</v>
      </c>
      <c r="C407" t="s">
        <v>3770</v>
      </c>
      <c r="D407" t="s">
        <v>123</v>
      </c>
      <c r="E407" t="s">
        <v>110</v>
      </c>
      <c r="F407" t="s">
        <v>3771</v>
      </c>
      <c r="G407" s="77">
        <v>-12061200</v>
      </c>
      <c r="H407" s="77">
        <v>20.021999999999998</v>
      </c>
      <c r="I407" s="77">
        <v>-2414.8934640000002</v>
      </c>
      <c r="J407" s="78">
        <v>1.44E-2</v>
      </c>
      <c r="K407" s="78">
        <v>-2.0000000000000001E-4</v>
      </c>
    </row>
    <row r="408" spans="2:11">
      <c r="B408" t="s">
        <v>3772</v>
      </c>
      <c r="C408" t="s">
        <v>3773</v>
      </c>
      <c r="D408" t="s">
        <v>123</v>
      </c>
      <c r="E408" t="s">
        <v>113</v>
      </c>
      <c r="F408" t="s">
        <v>3774</v>
      </c>
      <c r="G408" s="77">
        <v>-2835000</v>
      </c>
      <c r="H408" s="77">
        <v>5.8921999999999999</v>
      </c>
      <c r="I408" s="77">
        <v>-167.04387</v>
      </c>
      <c r="J408" s="78">
        <v>1E-3</v>
      </c>
      <c r="K408" s="78">
        <v>0</v>
      </c>
    </row>
    <row r="409" spans="2:11">
      <c r="B409" t="s">
        <v>3775</v>
      </c>
      <c r="C409" t="s">
        <v>3776</v>
      </c>
      <c r="D409" t="s">
        <v>123</v>
      </c>
      <c r="E409" t="s">
        <v>110</v>
      </c>
      <c r="F409" t="s">
        <v>3771</v>
      </c>
      <c r="G409" s="77">
        <v>-7042000</v>
      </c>
      <c r="H409" s="77">
        <v>20.100481361244817</v>
      </c>
      <c r="I409" s="77">
        <v>-1415.4758974588599</v>
      </c>
      <c r="J409" s="78">
        <v>8.3999999999999995E-3</v>
      </c>
      <c r="K409" s="78">
        <v>-1E-4</v>
      </c>
    </row>
    <row r="410" spans="2:11">
      <c r="B410" t="s">
        <v>3777</v>
      </c>
      <c r="C410" t="s">
        <v>3778</v>
      </c>
      <c r="D410" t="s">
        <v>123</v>
      </c>
      <c r="E410" t="s">
        <v>110</v>
      </c>
      <c r="F410" t="s">
        <v>3779</v>
      </c>
      <c r="G410" s="77">
        <v>-3000000</v>
      </c>
      <c r="H410" s="77">
        <v>18.8486992668733</v>
      </c>
      <c r="I410" s="77">
        <v>-565.46097800619896</v>
      </c>
      <c r="J410" s="78">
        <v>3.3999999999999998E-3</v>
      </c>
      <c r="K410" s="78">
        <v>0</v>
      </c>
    </row>
    <row r="411" spans="2:11">
      <c r="B411" t="s">
        <v>3780</v>
      </c>
      <c r="C411" t="s">
        <v>3781</v>
      </c>
      <c r="D411" t="s">
        <v>123</v>
      </c>
      <c r="E411" t="s">
        <v>113</v>
      </c>
      <c r="F411" t="s">
        <v>3774</v>
      </c>
      <c r="G411" s="77">
        <v>-16682000</v>
      </c>
      <c r="H411" s="77">
        <v>5.4609916307380173</v>
      </c>
      <c r="I411" s="77">
        <v>-911.00262383971597</v>
      </c>
      <c r="J411" s="78">
        <v>5.4000000000000003E-3</v>
      </c>
      <c r="K411" s="78">
        <v>-1E-4</v>
      </c>
    </row>
    <row r="412" spans="2:11">
      <c r="B412" t="s">
        <v>3782</v>
      </c>
      <c r="C412" t="s">
        <v>3783</v>
      </c>
      <c r="D412" t="s">
        <v>123</v>
      </c>
      <c r="E412" t="s">
        <v>113</v>
      </c>
      <c r="F412" t="s">
        <v>3575</v>
      </c>
      <c r="G412" s="77">
        <v>-3000000</v>
      </c>
      <c r="H412" s="77">
        <v>13.945449333333301</v>
      </c>
      <c r="I412" s="77">
        <v>-418.36347999999902</v>
      </c>
      <c r="J412" s="78">
        <v>2.5000000000000001E-3</v>
      </c>
      <c r="K412" s="78">
        <v>0</v>
      </c>
    </row>
    <row r="413" spans="2:11">
      <c r="B413" t="s">
        <v>3784</v>
      </c>
      <c r="C413" t="s">
        <v>3785</v>
      </c>
      <c r="D413" t="s">
        <v>123</v>
      </c>
      <c r="E413" t="s">
        <v>110</v>
      </c>
      <c r="F413" t="s">
        <v>3560</v>
      </c>
      <c r="G413" s="77">
        <v>-5595000</v>
      </c>
      <c r="H413" s="77">
        <v>5.7608273458445041</v>
      </c>
      <c r="I413" s="77">
        <v>-322.31828999999999</v>
      </c>
      <c r="J413" s="78">
        <v>1.9E-3</v>
      </c>
      <c r="K413" s="78">
        <v>0</v>
      </c>
    </row>
    <row r="414" spans="2:11">
      <c r="B414" t="s">
        <v>3786</v>
      </c>
      <c r="C414" t="s">
        <v>3787</v>
      </c>
      <c r="D414" t="s">
        <v>123</v>
      </c>
      <c r="E414" t="s">
        <v>120</v>
      </c>
      <c r="F414" t="s">
        <v>3554</v>
      </c>
      <c r="G414" s="77">
        <v>-5000000</v>
      </c>
      <c r="H414" s="77">
        <v>-9.9043505674653201</v>
      </c>
      <c r="I414" s="77">
        <v>495.21752837326602</v>
      </c>
      <c r="J414" s="78">
        <v>-2.8999999999999998E-3</v>
      </c>
      <c r="K414" s="78">
        <v>0</v>
      </c>
    </row>
    <row r="415" spans="2:11">
      <c r="B415" t="s">
        <v>3788</v>
      </c>
      <c r="C415" t="s">
        <v>3789</v>
      </c>
      <c r="D415" t="s">
        <v>123</v>
      </c>
      <c r="E415" t="s">
        <v>106</v>
      </c>
      <c r="F415" t="s">
        <v>3554</v>
      </c>
      <c r="G415" s="77">
        <v>3629296.83</v>
      </c>
      <c r="H415" s="77">
        <v>2.9458850491127779</v>
      </c>
      <c r="I415" s="77">
        <v>106.914912702894</v>
      </c>
      <c r="J415" s="78">
        <v>-5.9999999999999995E-4</v>
      </c>
      <c r="K415" s="78">
        <v>0</v>
      </c>
    </row>
    <row r="416" spans="2:11">
      <c r="B416" t="s">
        <v>3790</v>
      </c>
      <c r="C416" t="s">
        <v>3791</v>
      </c>
      <c r="D416" t="s">
        <v>123</v>
      </c>
      <c r="E416" t="s">
        <v>110</v>
      </c>
      <c r="F416" t="s">
        <v>3545</v>
      </c>
      <c r="G416" s="77">
        <v>-2500000</v>
      </c>
      <c r="H416" s="77">
        <v>7.7629893924783202</v>
      </c>
      <c r="I416" s="77">
        <v>-194.074734811958</v>
      </c>
      <c r="J416" s="78">
        <v>1.1999999999999999E-3</v>
      </c>
      <c r="K416" s="78">
        <v>0</v>
      </c>
    </row>
    <row r="417" spans="2:11">
      <c r="B417" t="s">
        <v>3792</v>
      </c>
      <c r="C417" t="s">
        <v>3793</v>
      </c>
      <c r="D417" t="s">
        <v>123</v>
      </c>
      <c r="E417" t="s">
        <v>110</v>
      </c>
      <c r="F417" t="s">
        <v>3095</v>
      </c>
      <c r="G417" s="77">
        <v>-5600000</v>
      </c>
      <c r="H417" s="77">
        <v>4.880831216931214</v>
      </c>
      <c r="I417" s="77">
        <v>-273.32654814814799</v>
      </c>
      <c r="J417" s="78">
        <v>1.6000000000000001E-3</v>
      </c>
      <c r="K417" s="78">
        <v>0</v>
      </c>
    </row>
    <row r="418" spans="2:11">
      <c r="B418" s="79" t="s">
        <v>2315</v>
      </c>
      <c r="C418" s="16"/>
      <c r="D418" s="16"/>
      <c r="G418" s="81">
        <v>47400949.520000003</v>
      </c>
      <c r="I418" s="81">
        <v>-480.01676899199998</v>
      </c>
      <c r="J418" s="80">
        <v>2.8999999999999998E-3</v>
      </c>
      <c r="K418" s="80">
        <v>0</v>
      </c>
    </row>
    <row r="419" spans="2:11">
      <c r="B419" t="s">
        <v>3794</v>
      </c>
      <c r="C419" t="s">
        <v>3795</v>
      </c>
      <c r="D419" t="s">
        <v>123</v>
      </c>
      <c r="E419" t="s">
        <v>102</v>
      </c>
      <c r="F419" t="s">
        <v>359</v>
      </c>
      <c r="G419" s="77">
        <v>2173324.56</v>
      </c>
      <c r="H419" s="77">
        <v>-7.2972999999999999</v>
      </c>
      <c r="I419" s="77">
        <v>-158.59401311688001</v>
      </c>
      <c r="J419" s="78">
        <v>8.9999999999999998E-4</v>
      </c>
      <c r="K419" s="78">
        <v>0</v>
      </c>
    </row>
    <row r="420" spans="2:11">
      <c r="B420" t="s">
        <v>3794</v>
      </c>
      <c r="C420" t="s">
        <v>3796</v>
      </c>
      <c r="D420" t="s">
        <v>123</v>
      </c>
      <c r="E420" t="s">
        <v>102</v>
      </c>
      <c r="F420" t="s">
        <v>293</v>
      </c>
      <c r="G420" s="77">
        <v>2259435.35</v>
      </c>
      <c r="H420" s="77">
        <v>-6.2786</v>
      </c>
      <c r="I420" s="77">
        <v>-141.8609078851</v>
      </c>
      <c r="J420" s="78">
        <v>8.0000000000000004E-4</v>
      </c>
      <c r="K420" s="78">
        <v>0</v>
      </c>
    </row>
    <row r="421" spans="2:11">
      <c r="B421" t="s">
        <v>3797</v>
      </c>
      <c r="C421" t="s">
        <v>3798</v>
      </c>
      <c r="D421" t="s">
        <v>123</v>
      </c>
      <c r="E421" t="s">
        <v>102</v>
      </c>
      <c r="F421" t="s">
        <v>302</v>
      </c>
      <c r="G421" s="77">
        <v>7653086.9100000001</v>
      </c>
      <c r="H421" s="77">
        <v>-6.915</v>
      </c>
      <c r="I421" s="77">
        <v>-529.21095982650002</v>
      </c>
      <c r="J421" s="78">
        <v>3.0999999999999999E-3</v>
      </c>
      <c r="K421" s="78">
        <v>0</v>
      </c>
    </row>
    <row r="422" spans="2:11">
      <c r="B422" t="s">
        <v>3797</v>
      </c>
      <c r="C422" t="s">
        <v>3799</v>
      </c>
      <c r="D422" t="s">
        <v>123</v>
      </c>
      <c r="E422" t="s">
        <v>102</v>
      </c>
      <c r="F422" t="s">
        <v>290</v>
      </c>
      <c r="G422" s="77">
        <v>8040162.6799999997</v>
      </c>
      <c r="H422" s="77">
        <v>-12.652699999999999</v>
      </c>
      <c r="I422" s="77">
        <v>-1017.29766341236</v>
      </c>
      <c r="J422" s="78">
        <v>6.0000000000000001E-3</v>
      </c>
      <c r="K422" s="78">
        <v>-1E-4</v>
      </c>
    </row>
    <row r="423" spans="2:11">
      <c r="B423" t="s">
        <v>3797</v>
      </c>
      <c r="C423" t="s">
        <v>3800</v>
      </c>
      <c r="D423" t="s">
        <v>123</v>
      </c>
      <c r="E423" t="s">
        <v>102</v>
      </c>
      <c r="F423" t="s">
        <v>293</v>
      </c>
      <c r="G423" s="77">
        <v>1932254.26</v>
      </c>
      <c r="H423" s="77">
        <v>15.5808</v>
      </c>
      <c r="I423" s="77">
        <v>301.06067174207999</v>
      </c>
      <c r="J423" s="78">
        <v>-1.8E-3</v>
      </c>
      <c r="K423" s="78">
        <v>0</v>
      </c>
    </row>
    <row r="424" spans="2:11">
      <c r="B424" t="s">
        <v>3801</v>
      </c>
      <c r="C424" t="s">
        <v>3802</v>
      </c>
      <c r="D424" t="s">
        <v>123</v>
      </c>
      <c r="E424" t="s">
        <v>102</v>
      </c>
      <c r="F424" t="s">
        <v>290</v>
      </c>
      <c r="G424" s="77">
        <v>5563130.9299999997</v>
      </c>
      <c r="H424" s="77">
        <v>27.424900000000001</v>
      </c>
      <c r="I424" s="77">
        <v>1525.6830944215701</v>
      </c>
      <c r="J424" s="78">
        <v>-9.1000000000000004E-3</v>
      </c>
      <c r="K424" s="78">
        <v>1E-4</v>
      </c>
    </row>
    <row r="425" spans="2:11">
      <c r="B425" t="s">
        <v>3801</v>
      </c>
      <c r="C425" t="s">
        <v>3803</v>
      </c>
      <c r="D425" t="s">
        <v>123</v>
      </c>
      <c r="E425" t="s">
        <v>102</v>
      </c>
      <c r="F425" t="s">
        <v>290</v>
      </c>
      <c r="G425" s="77">
        <v>4830730.97</v>
      </c>
      <c r="H425" s="77">
        <v>-27.104199999999999</v>
      </c>
      <c r="I425" s="77">
        <v>-1309.33098357074</v>
      </c>
      <c r="J425" s="78">
        <v>7.7999999999999996E-3</v>
      </c>
      <c r="K425" s="78">
        <v>-1E-4</v>
      </c>
    </row>
    <row r="426" spans="2:11">
      <c r="B426" t="s">
        <v>3804</v>
      </c>
      <c r="C426" t="s">
        <v>3805</v>
      </c>
      <c r="D426" t="s">
        <v>123</v>
      </c>
      <c r="E426" t="s">
        <v>102</v>
      </c>
      <c r="F426" t="s">
        <v>832</v>
      </c>
      <c r="G426" s="77">
        <v>6516680.9100000001</v>
      </c>
      <c r="H426" s="77">
        <v>-5.6688000000000001</v>
      </c>
      <c r="I426" s="77">
        <v>-369.41760742608</v>
      </c>
      <c r="J426" s="78">
        <v>2.2000000000000001E-3</v>
      </c>
      <c r="K426" s="78">
        <v>0</v>
      </c>
    </row>
    <row r="427" spans="2:11">
      <c r="B427" t="s">
        <v>3806</v>
      </c>
      <c r="C427" t="s">
        <v>3807</v>
      </c>
      <c r="D427" t="s">
        <v>123</v>
      </c>
      <c r="E427" t="s">
        <v>200</v>
      </c>
      <c r="F427" t="s">
        <v>717</v>
      </c>
      <c r="G427" s="77">
        <v>8432142.9499999993</v>
      </c>
      <c r="H427" s="77">
        <v>535.1699999999995</v>
      </c>
      <c r="I427" s="77">
        <v>1218.9516000820099</v>
      </c>
      <c r="J427" s="78">
        <v>-7.1999999999999998E-3</v>
      </c>
      <c r="K427" s="78">
        <v>1E-4</v>
      </c>
    </row>
    <row r="428" spans="2:11">
      <c r="B428" s="79" t="s">
        <v>1133</v>
      </c>
      <c r="C428" s="16"/>
      <c r="D428" s="16"/>
      <c r="G428" s="81">
        <v>0</v>
      </c>
      <c r="I428" s="81">
        <v>0</v>
      </c>
      <c r="J428" s="80">
        <v>0</v>
      </c>
      <c r="K428" s="80">
        <v>0</v>
      </c>
    </row>
    <row r="429" spans="2:11">
      <c r="B429" t="s">
        <v>215</v>
      </c>
      <c r="C429" t="s">
        <v>215</v>
      </c>
      <c r="D429" t="s">
        <v>215</v>
      </c>
      <c r="E429" t="s">
        <v>215</v>
      </c>
      <c r="G429" s="77">
        <v>0</v>
      </c>
      <c r="H429" s="77">
        <v>0</v>
      </c>
      <c r="I429" s="77">
        <v>0</v>
      </c>
      <c r="J429" s="78">
        <v>0</v>
      </c>
      <c r="K429" s="78">
        <v>0</v>
      </c>
    </row>
    <row r="430" spans="2:11">
      <c r="B430" s="79" t="s">
        <v>242</v>
      </c>
      <c r="C430" s="16"/>
      <c r="D430" s="16"/>
      <c r="G430" s="81">
        <v>19066069.879999999</v>
      </c>
      <c r="I430" s="81">
        <v>153.06176837669199</v>
      </c>
      <c r="J430" s="80">
        <v>-8.9999999999999998E-4</v>
      </c>
      <c r="K430" s="80">
        <v>0</v>
      </c>
    </row>
    <row r="431" spans="2:11">
      <c r="B431" s="79" t="s">
        <v>2305</v>
      </c>
      <c r="C431" s="16"/>
      <c r="D431" s="16"/>
      <c r="G431" s="81">
        <v>0</v>
      </c>
      <c r="I431" s="81">
        <v>0</v>
      </c>
      <c r="J431" s="80">
        <v>0</v>
      </c>
      <c r="K431" s="80">
        <v>0</v>
      </c>
    </row>
    <row r="432" spans="2:11">
      <c r="B432" t="s">
        <v>215</v>
      </c>
      <c r="C432" t="s">
        <v>215</v>
      </c>
      <c r="D432" t="s">
        <v>215</v>
      </c>
      <c r="E432" t="s">
        <v>215</v>
      </c>
      <c r="G432" s="77">
        <v>0</v>
      </c>
      <c r="H432" s="77">
        <v>0</v>
      </c>
      <c r="I432" s="77">
        <v>0</v>
      </c>
      <c r="J432" s="78">
        <v>0</v>
      </c>
      <c r="K432" s="78">
        <v>0</v>
      </c>
    </row>
    <row r="433" spans="2:11">
      <c r="B433" s="79" t="s">
        <v>2324</v>
      </c>
      <c r="C433" s="16"/>
      <c r="D433" s="16"/>
      <c r="G433" s="81">
        <v>19066069.879999999</v>
      </c>
      <c r="I433" s="81">
        <v>153.06176837669199</v>
      </c>
      <c r="J433" s="80">
        <v>-8.9999999999999998E-4</v>
      </c>
      <c r="K433" s="80">
        <v>0</v>
      </c>
    </row>
    <row r="434" spans="2:11">
      <c r="B434" t="s">
        <v>3808</v>
      </c>
      <c r="C434" t="s">
        <v>3809</v>
      </c>
      <c r="D434" t="s">
        <v>123</v>
      </c>
      <c r="E434" t="s">
        <v>200</v>
      </c>
      <c r="F434" t="s">
        <v>293</v>
      </c>
      <c r="G434" s="77">
        <v>19066069.879999999</v>
      </c>
      <c r="H434" s="77">
        <v>29.719999999999995</v>
      </c>
      <c r="I434" s="77">
        <v>153.06176837669199</v>
      </c>
      <c r="J434" s="78">
        <v>-8.9999999999999998E-4</v>
      </c>
      <c r="K434" s="78">
        <v>0</v>
      </c>
    </row>
    <row r="435" spans="2:11">
      <c r="B435" s="79" t="s">
        <v>2315</v>
      </c>
      <c r="C435" s="16"/>
      <c r="D435" s="16"/>
      <c r="G435" s="81">
        <v>0</v>
      </c>
      <c r="I435" s="81">
        <v>0</v>
      </c>
      <c r="J435" s="80">
        <v>0</v>
      </c>
      <c r="K435" s="80">
        <v>0</v>
      </c>
    </row>
    <row r="436" spans="2:11">
      <c r="B436" t="s">
        <v>215</v>
      </c>
      <c r="C436" t="s">
        <v>215</v>
      </c>
      <c r="D436" t="s">
        <v>215</v>
      </c>
      <c r="E436" t="s">
        <v>215</v>
      </c>
      <c r="G436" s="77">
        <v>0</v>
      </c>
      <c r="H436" s="77">
        <v>0</v>
      </c>
      <c r="I436" s="77">
        <v>0</v>
      </c>
      <c r="J436" s="78">
        <v>0</v>
      </c>
      <c r="K436" s="78">
        <v>0</v>
      </c>
    </row>
    <row r="437" spans="2:11">
      <c r="B437" s="79" t="s">
        <v>1133</v>
      </c>
      <c r="C437" s="16"/>
      <c r="D437" s="16"/>
      <c r="G437" s="81">
        <v>0</v>
      </c>
      <c r="I437" s="81">
        <v>0</v>
      </c>
      <c r="J437" s="80">
        <v>0</v>
      </c>
      <c r="K437" s="80">
        <v>0</v>
      </c>
    </row>
    <row r="438" spans="2:11">
      <c r="B438" t="s">
        <v>215</v>
      </c>
      <c r="C438" t="s">
        <v>215</v>
      </c>
      <c r="D438" t="s">
        <v>215</v>
      </c>
      <c r="E438" t="s">
        <v>215</v>
      </c>
      <c r="G438" s="77">
        <v>0</v>
      </c>
      <c r="H438" s="77">
        <v>0</v>
      </c>
      <c r="I438" s="77">
        <v>0</v>
      </c>
      <c r="J438" s="78">
        <v>0</v>
      </c>
      <c r="K438" s="78">
        <v>0</v>
      </c>
    </row>
    <row r="439" spans="2:11">
      <c r="B439" t="s">
        <v>244</v>
      </c>
      <c r="C439" s="16"/>
      <c r="D439" s="16"/>
    </row>
    <row r="440" spans="2:11">
      <c r="B440" t="s">
        <v>370</v>
      </c>
      <c r="C440" s="16"/>
      <c r="D440" s="16"/>
    </row>
    <row r="441" spans="2:11">
      <c r="B441" t="s">
        <v>371</v>
      </c>
      <c r="C441" s="16"/>
      <c r="D441" s="16"/>
    </row>
    <row r="442" spans="2:11">
      <c r="B442" t="s">
        <v>372</v>
      </c>
      <c r="C442" s="16"/>
      <c r="D442" s="16"/>
    </row>
    <row r="443" spans="2:11">
      <c r="C443" s="16"/>
      <c r="D443" s="16"/>
    </row>
    <row r="444" spans="2:11">
      <c r="C444" s="16"/>
      <c r="D444" s="16"/>
    </row>
    <row r="445" spans="2:11">
      <c r="C445" s="16"/>
      <c r="D445" s="16"/>
    </row>
    <row r="446" spans="2:11">
      <c r="C446" s="16"/>
      <c r="D446" s="16"/>
    </row>
    <row r="447" spans="2:11">
      <c r="C447" s="16"/>
      <c r="D447" s="16"/>
    </row>
    <row r="448" spans="2:11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4475</v>
      </c>
    </row>
    <row r="3" spans="2:78" s="1" customFormat="1">
      <c r="B3" s="2" t="s">
        <v>2</v>
      </c>
      <c r="C3" s="26" t="s">
        <v>4476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2336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2340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2341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2342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2343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2344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2345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2336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2340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2341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2342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2343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2344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2345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370</v>
      </c>
      <c r="D41" s="16"/>
    </row>
    <row r="42" spans="2:17">
      <c r="B42" t="s">
        <v>371</v>
      </c>
      <c r="D42" s="16"/>
    </row>
    <row r="43" spans="2:17">
      <c r="B43" t="s">
        <v>372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4"/>
  <sheetViews>
    <sheetView rightToLeft="1" topLeftCell="A2" workbookViewId="0">
      <selection activeCell="E14" sqref="E14:E40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5.42578125" style="16" bestFit="1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4475</v>
      </c>
    </row>
    <row r="3" spans="2:60" s="1" customFormat="1">
      <c r="B3" s="2" t="s">
        <v>2</v>
      </c>
      <c r="C3" s="26" t="s">
        <v>4476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3.82</v>
      </c>
      <c r="J11" s="18"/>
      <c r="K11" s="18"/>
      <c r="L11" s="18"/>
      <c r="M11" s="76">
        <v>3.8300000000000001E-2</v>
      </c>
      <c r="N11" s="75">
        <v>1523763867.54</v>
      </c>
      <c r="O11" s="7"/>
      <c r="P11" s="75">
        <v>1939879.9380338918</v>
      </c>
      <c r="Q11" s="76">
        <v>1</v>
      </c>
      <c r="R11" s="76">
        <v>0.1429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4.12</v>
      </c>
      <c r="M12" s="80">
        <v>2.9899999999999999E-2</v>
      </c>
      <c r="N12" s="81">
        <v>1359428543.9100001</v>
      </c>
      <c r="P12" s="81">
        <v>1498328.5878974502</v>
      </c>
      <c r="Q12" s="80">
        <v>0.77239999999999998</v>
      </c>
      <c r="R12" s="80">
        <v>0.1104</v>
      </c>
    </row>
    <row r="13" spans="2:60">
      <c r="B13" s="79" t="s">
        <v>3810</v>
      </c>
      <c r="I13" s="81">
        <v>2.79</v>
      </c>
      <c r="M13" s="80">
        <v>2.0500000000000001E-2</v>
      </c>
      <c r="N13" s="81">
        <v>745274185.14999998</v>
      </c>
      <c r="P13" s="81">
        <v>822639.64502576005</v>
      </c>
      <c r="Q13" s="80">
        <v>0.42409999999999998</v>
      </c>
      <c r="R13" s="80">
        <v>6.0600000000000001E-2</v>
      </c>
    </row>
    <row r="14" spans="2:60">
      <c r="B14" s="90" t="s">
        <v>4686</v>
      </c>
      <c r="C14" t="s">
        <v>3811</v>
      </c>
      <c r="D14" t="s">
        <v>3812</v>
      </c>
      <c r="E14"/>
      <c r="F14" t="s">
        <v>2283</v>
      </c>
      <c r="G14" t="s">
        <v>3813</v>
      </c>
      <c r="H14" t="s">
        <v>2395</v>
      </c>
      <c r="I14" s="77">
        <v>2.79</v>
      </c>
      <c r="J14" t="s">
        <v>128</v>
      </c>
      <c r="K14" t="s">
        <v>102</v>
      </c>
      <c r="L14" s="78">
        <v>1.43E-2</v>
      </c>
      <c r="M14" s="78">
        <v>2.0500000000000001E-2</v>
      </c>
      <c r="N14" s="77">
        <v>745274185.14999998</v>
      </c>
      <c r="O14" s="77">
        <v>110.38080499999994</v>
      </c>
      <c r="P14" s="77">
        <v>822639.64502576005</v>
      </c>
      <c r="Q14" s="78">
        <v>0.42409999999999998</v>
      </c>
      <c r="R14" s="78">
        <v>6.0600000000000001E-2</v>
      </c>
    </row>
    <row r="15" spans="2:60">
      <c r="B15" s="79" t="s">
        <v>3814</v>
      </c>
      <c r="I15" s="81">
        <v>6.71</v>
      </c>
      <c r="M15" s="80">
        <v>3.73E-2</v>
      </c>
      <c r="N15" s="81">
        <v>78695098</v>
      </c>
      <c r="P15" s="81">
        <v>84236.847538910501</v>
      </c>
      <c r="Q15" s="80">
        <v>4.3400000000000001E-2</v>
      </c>
      <c r="R15" s="80">
        <v>6.1999999999999998E-3</v>
      </c>
    </row>
    <row r="16" spans="2:60">
      <c r="B16" t="s">
        <v>3815</v>
      </c>
      <c r="C16" t="s">
        <v>3811</v>
      </c>
      <c r="D16" t="s">
        <v>3816</v>
      </c>
      <c r="E16"/>
      <c r="F16" t="s">
        <v>215</v>
      </c>
      <c r="G16" t="s">
        <v>3817</v>
      </c>
      <c r="H16" t="s">
        <v>216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4779585.6399999997</v>
      </c>
      <c r="O16" s="77">
        <v>115.18</v>
      </c>
      <c r="P16" s="77">
        <v>5505.1267401519999</v>
      </c>
      <c r="Q16" s="78">
        <v>2.8E-3</v>
      </c>
      <c r="R16" s="78">
        <v>4.0000000000000002E-4</v>
      </c>
    </row>
    <row r="17" spans="2:18">
      <c r="B17" t="s">
        <v>3815</v>
      </c>
      <c r="C17" t="s">
        <v>3811</v>
      </c>
      <c r="D17" t="s">
        <v>3818</v>
      </c>
      <c r="E17"/>
      <c r="F17" t="s">
        <v>215</v>
      </c>
      <c r="G17" t="s">
        <v>3817</v>
      </c>
      <c r="H17" t="s">
        <v>216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7048142.7699999996</v>
      </c>
      <c r="O17" s="77">
        <v>104.03</v>
      </c>
      <c r="P17" s="77">
        <v>7332.1829236310004</v>
      </c>
      <c r="Q17" s="78">
        <v>3.8E-3</v>
      </c>
      <c r="R17" s="78">
        <v>5.0000000000000001E-4</v>
      </c>
    </row>
    <row r="18" spans="2:18">
      <c r="B18" t="s">
        <v>3815</v>
      </c>
      <c r="C18" t="s">
        <v>3811</v>
      </c>
      <c r="D18" t="s">
        <v>3819</v>
      </c>
      <c r="E18"/>
      <c r="F18" t="s">
        <v>215</v>
      </c>
      <c r="G18" t="s">
        <v>3817</v>
      </c>
      <c r="H18" t="s">
        <v>216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2542349.87</v>
      </c>
      <c r="O18" s="77">
        <v>100.83</v>
      </c>
      <c r="P18" s="77">
        <v>2563.4513739210001</v>
      </c>
      <c r="Q18" s="78">
        <v>1.2999999999999999E-3</v>
      </c>
      <c r="R18" s="78">
        <v>2.0000000000000001E-4</v>
      </c>
    </row>
    <row r="19" spans="2:18">
      <c r="B19" t="s">
        <v>3815</v>
      </c>
      <c r="C19" t="s">
        <v>3811</v>
      </c>
      <c r="D19" t="s">
        <v>3820</v>
      </c>
      <c r="E19"/>
      <c r="F19" t="s">
        <v>215</v>
      </c>
      <c r="G19" t="s">
        <v>3817</v>
      </c>
      <c r="H19" t="s">
        <v>216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3904914.98</v>
      </c>
      <c r="O19" s="77">
        <v>98.79</v>
      </c>
      <c r="P19" s="77">
        <v>3857.6655087419999</v>
      </c>
      <c r="Q19" s="78">
        <v>2E-3</v>
      </c>
      <c r="R19" s="78">
        <v>2.9999999999999997E-4</v>
      </c>
    </row>
    <row r="20" spans="2:18">
      <c r="B20" t="s">
        <v>3815</v>
      </c>
      <c r="C20" t="s">
        <v>3811</v>
      </c>
      <c r="D20" t="s">
        <v>3821</v>
      </c>
      <c r="E20"/>
      <c r="F20" t="s">
        <v>215</v>
      </c>
      <c r="G20" t="s">
        <v>3822</v>
      </c>
      <c r="H20" t="s">
        <v>216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3662510.97</v>
      </c>
      <c r="O20" s="77">
        <v>115.24</v>
      </c>
      <c r="P20" s="77">
        <v>4220.6776418279997</v>
      </c>
      <c r="Q20" s="78">
        <v>2.2000000000000001E-3</v>
      </c>
      <c r="R20" s="78">
        <v>2.9999999999999997E-4</v>
      </c>
    </row>
    <row r="21" spans="2:18">
      <c r="B21" t="s">
        <v>3815</v>
      </c>
      <c r="C21" t="s">
        <v>3811</v>
      </c>
      <c r="D21" t="s">
        <v>3823</v>
      </c>
      <c r="E21"/>
      <c r="F21" t="s">
        <v>215</v>
      </c>
      <c r="G21" t="s">
        <v>3822</v>
      </c>
      <c r="H21" t="s">
        <v>216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5384408.96</v>
      </c>
      <c r="O21" s="77">
        <v>109.14</v>
      </c>
      <c r="P21" s="77">
        <v>5876.5439389439998</v>
      </c>
      <c r="Q21" s="78">
        <v>3.0000000000000001E-3</v>
      </c>
      <c r="R21" s="78">
        <v>4.0000000000000002E-4</v>
      </c>
    </row>
    <row r="22" spans="2:18">
      <c r="B22" t="s">
        <v>3815</v>
      </c>
      <c r="C22" t="s">
        <v>3811</v>
      </c>
      <c r="D22" t="s">
        <v>3824</v>
      </c>
      <c r="E22"/>
      <c r="F22" t="s">
        <v>215</v>
      </c>
      <c r="G22" t="s">
        <v>3822</v>
      </c>
      <c r="H22" t="s">
        <v>216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2953476.61</v>
      </c>
      <c r="O22" s="77">
        <v>98.16</v>
      </c>
      <c r="P22" s="77">
        <v>2899.1326403759999</v>
      </c>
      <c r="Q22" s="78">
        <v>1.5E-3</v>
      </c>
      <c r="R22" s="78">
        <v>2.0000000000000001E-4</v>
      </c>
    </row>
    <row r="23" spans="2:18">
      <c r="B23" t="s">
        <v>3815</v>
      </c>
      <c r="C23" t="s">
        <v>3811</v>
      </c>
      <c r="D23" t="s">
        <v>3825</v>
      </c>
      <c r="E23"/>
      <c r="F23" t="s">
        <v>215</v>
      </c>
      <c r="G23" t="s">
        <v>3822</v>
      </c>
      <c r="H23" t="s">
        <v>216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3776557.67</v>
      </c>
      <c r="O23" s="77">
        <v>99.53</v>
      </c>
      <c r="P23" s="77">
        <v>3758.8078489509999</v>
      </c>
      <c r="Q23" s="78">
        <v>1.9E-3</v>
      </c>
      <c r="R23" s="78">
        <v>2.9999999999999997E-4</v>
      </c>
    </row>
    <row r="24" spans="2:18">
      <c r="B24" t="s">
        <v>3815</v>
      </c>
      <c r="C24" t="s">
        <v>3811</v>
      </c>
      <c r="D24" t="s">
        <v>3826</v>
      </c>
      <c r="E24"/>
      <c r="F24" t="s">
        <v>215</v>
      </c>
      <c r="G24" t="s">
        <v>3827</v>
      </c>
      <c r="H24" t="s">
        <v>216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-357.03</v>
      </c>
      <c r="O24" s="77">
        <v>2706.1606750000001</v>
      </c>
      <c r="P24" s="77">
        <v>-9.6618054579525001</v>
      </c>
      <c r="Q24" s="78">
        <v>0</v>
      </c>
      <c r="R24" s="78">
        <v>0</v>
      </c>
    </row>
    <row r="25" spans="2:18">
      <c r="B25" t="s">
        <v>3815</v>
      </c>
      <c r="C25" t="s">
        <v>3811</v>
      </c>
      <c r="D25" t="s">
        <v>3828</v>
      </c>
      <c r="E25"/>
      <c r="F25" t="s">
        <v>215</v>
      </c>
      <c r="G25" t="s">
        <v>3829</v>
      </c>
      <c r="H25" t="s">
        <v>216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-576.04</v>
      </c>
      <c r="O25" s="77">
        <v>2780.0809920000002</v>
      </c>
      <c r="P25" s="77">
        <v>-16.014378546316799</v>
      </c>
      <c r="Q25" s="78">
        <v>0</v>
      </c>
      <c r="R25" s="78">
        <v>0</v>
      </c>
    </row>
    <row r="26" spans="2:18">
      <c r="B26" t="s">
        <v>3815</v>
      </c>
      <c r="C26" t="s">
        <v>3811</v>
      </c>
      <c r="D26" t="s">
        <v>3830</v>
      </c>
      <c r="E26"/>
      <c r="F26" t="s">
        <v>215</v>
      </c>
      <c r="G26" t="s">
        <v>3829</v>
      </c>
      <c r="H26" t="s">
        <v>216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-317.07</v>
      </c>
      <c r="O26" s="77">
        <v>1426.1410129999999</v>
      </c>
      <c r="P26" s="77">
        <v>-4.5218653099191002</v>
      </c>
      <c r="Q26" s="78">
        <v>0</v>
      </c>
      <c r="R26" s="78">
        <v>0</v>
      </c>
    </row>
    <row r="27" spans="2:18">
      <c r="B27" t="s">
        <v>3815</v>
      </c>
      <c r="C27" t="s">
        <v>3811</v>
      </c>
      <c r="D27" t="s">
        <v>3831</v>
      </c>
      <c r="E27"/>
      <c r="F27" t="s">
        <v>215</v>
      </c>
      <c r="G27" t="s">
        <v>3829</v>
      </c>
      <c r="H27" t="s">
        <v>216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-261.18</v>
      </c>
      <c r="O27" s="77">
        <v>3334.0382129999998</v>
      </c>
      <c r="P27" s="77">
        <v>-8.7078410047133996</v>
      </c>
      <c r="Q27" s="78">
        <v>0</v>
      </c>
      <c r="R27" s="78">
        <v>0</v>
      </c>
    </row>
    <row r="28" spans="2:18">
      <c r="B28" t="s">
        <v>3815</v>
      </c>
      <c r="C28" t="s">
        <v>3811</v>
      </c>
      <c r="D28" t="s">
        <v>3832</v>
      </c>
      <c r="E28"/>
      <c r="F28" t="s">
        <v>215</v>
      </c>
      <c r="G28" t="s">
        <v>3829</v>
      </c>
      <c r="H28" t="s">
        <v>216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-1009.77</v>
      </c>
      <c r="O28" s="77">
        <v>627.15155500000003</v>
      </c>
      <c r="P28" s="77">
        <v>-6.3327882569235001</v>
      </c>
      <c r="Q28" s="78">
        <v>0</v>
      </c>
      <c r="R28" s="78">
        <v>0</v>
      </c>
    </row>
    <row r="29" spans="2:18">
      <c r="B29" t="s">
        <v>3815</v>
      </c>
      <c r="C29" t="s">
        <v>3811</v>
      </c>
      <c r="D29" t="s">
        <v>3833</v>
      </c>
      <c r="E29"/>
      <c r="F29" t="s">
        <v>215</v>
      </c>
      <c r="G29" t="s">
        <v>3829</v>
      </c>
      <c r="H29" t="s">
        <v>216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-751.92</v>
      </c>
      <c r="O29" s="77">
        <v>1301.278384</v>
      </c>
      <c r="P29" s="77">
        <v>-9.7845724249728008</v>
      </c>
      <c r="Q29" s="78">
        <v>0</v>
      </c>
      <c r="R29" s="78">
        <v>0</v>
      </c>
    </row>
    <row r="30" spans="2:18">
      <c r="B30" t="s">
        <v>3815</v>
      </c>
      <c r="C30" t="s">
        <v>3811</v>
      </c>
      <c r="D30" t="s">
        <v>3834</v>
      </c>
      <c r="E30"/>
      <c r="F30" t="s">
        <v>215</v>
      </c>
      <c r="G30" t="s">
        <v>3829</v>
      </c>
      <c r="H30" t="s">
        <v>216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-352.76</v>
      </c>
      <c r="O30" s="77">
        <v>1083.3313479999999</v>
      </c>
      <c r="P30" s="77">
        <v>-3.8215596632048001</v>
      </c>
      <c r="Q30" s="78">
        <v>0</v>
      </c>
      <c r="R30" s="78">
        <v>0</v>
      </c>
    </row>
    <row r="31" spans="2:18">
      <c r="B31" t="s">
        <v>3815</v>
      </c>
      <c r="C31" t="s">
        <v>3811</v>
      </c>
      <c r="D31" t="s">
        <v>3835</v>
      </c>
      <c r="E31"/>
      <c r="F31" t="s">
        <v>215</v>
      </c>
      <c r="G31" t="s">
        <v>3829</v>
      </c>
      <c r="H31" t="s">
        <v>216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-308.04000000000002</v>
      </c>
      <c r="O31" s="77">
        <v>2266.3938739999999</v>
      </c>
      <c r="P31" s="77">
        <v>-6.9813996894696002</v>
      </c>
      <c r="Q31" s="78">
        <v>0</v>
      </c>
      <c r="R31" s="78">
        <v>0</v>
      </c>
    </row>
    <row r="32" spans="2:18">
      <c r="B32" t="s">
        <v>3815</v>
      </c>
      <c r="C32" t="s">
        <v>3811</v>
      </c>
      <c r="D32" t="s">
        <v>3836</v>
      </c>
      <c r="E32"/>
      <c r="F32" t="s">
        <v>215</v>
      </c>
      <c r="G32" t="s">
        <v>3837</v>
      </c>
      <c r="H32" t="s">
        <v>216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4931892.8499999996</v>
      </c>
      <c r="O32" s="77">
        <v>120.7</v>
      </c>
      <c r="P32" s="77">
        <v>5952.7946699499998</v>
      </c>
      <c r="Q32" s="78">
        <v>3.0999999999999999E-3</v>
      </c>
      <c r="R32" s="78">
        <v>4.0000000000000002E-4</v>
      </c>
    </row>
    <row r="33" spans="2:18">
      <c r="B33" t="s">
        <v>3815</v>
      </c>
      <c r="C33" t="s">
        <v>3811</v>
      </c>
      <c r="D33" t="s">
        <v>3838</v>
      </c>
      <c r="E33"/>
      <c r="F33" t="s">
        <v>215</v>
      </c>
      <c r="G33" t="s">
        <v>3837</v>
      </c>
      <c r="H33" t="s">
        <v>216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6768705.8399999999</v>
      </c>
      <c r="O33" s="77">
        <v>109.74</v>
      </c>
      <c r="P33" s="77">
        <v>7427.9777888159997</v>
      </c>
      <c r="Q33" s="78">
        <v>3.8E-3</v>
      </c>
      <c r="R33" s="78">
        <v>5.0000000000000001E-4</v>
      </c>
    </row>
    <row r="34" spans="2:18">
      <c r="B34" t="s">
        <v>3815</v>
      </c>
      <c r="C34" t="s">
        <v>3811</v>
      </c>
      <c r="D34" t="s">
        <v>3839</v>
      </c>
      <c r="E34"/>
      <c r="F34" t="s">
        <v>215</v>
      </c>
      <c r="G34" t="s">
        <v>3837</v>
      </c>
      <c r="H34" t="s">
        <v>216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6182143.9400000004</v>
      </c>
      <c r="O34" s="77">
        <v>100.83</v>
      </c>
      <c r="P34" s="77">
        <v>6233.455734702</v>
      </c>
      <c r="Q34" s="78">
        <v>3.2000000000000002E-3</v>
      </c>
      <c r="R34" s="78">
        <v>5.0000000000000001E-4</v>
      </c>
    </row>
    <row r="35" spans="2:18">
      <c r="B35" t="s">
        <v>3815</v>
      </c>
      <c r="C35" t="s">
        <v>3811</v>
      </c>
      <c r="D35" t="s">
        <v>3840</v>
      </c>
      <c r="E35"/>
      <c r="F35" t="s">
        <v>215</v>
      </c>
      <c r="G35" t="s">
        <v>3837</v>
      </c>
      <c r="H35" t="s">
        <v>216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7517924.4299999997</v>
      </c>
      <c r="O35" s="77">
        <v>98.01</v>
      </c>
      <c r="P35" s="77">
        <v>7368.3177338429996</v>
      </c>
      <c r="Q35" s="78">
        <v>3.8E-3</v>
      </c>
      <c r="R35" s="78">
        <v>5.0000000000000001E-4</v>
      </c>
    </row>
    <row r="36" spans="2:18">
      <c r="B36" t="s">
        <v>3815</v>
      </c>
      <c r="C36" t="s">
        <v>3811</v>
      </c>
      <c r="D36" t="s">
        <v>3841</v>
      </c>
      <c r="E36"/>
      <c r="F36" t="s">
        <v>215</v>
      </c>
      <c r="G36" t="s">
        <v>3837</v>
      </c>
      <c r="H36" t="s">
        <v>216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1576756.64</v>
      </c>
      <c r="O36" s="77">
        <v>103.88</v>
      </c>
      <c r="P36" s="77">
        <v>1637.934797632</v>
      </c>
      <c r="Q36" s="78">
        <v>8.0000000000000004E-4</v>
      </c>
      <c r="R36" s="78">
        <v>1E-4</v>
      </c>
    </row>
    <row r="37" spans="2:18">
      <c r="B37" t="s">
        <v>3815</v>
      </c>
      <c r="C37" t="s">
        <v>3811</v>
      </c>
      <c r="D37" t="s">
        <v>3842</v>
      </c>
      <c r="E37"/>
      <c r="F37" t="s">
        <v>215</v>
      </c>
      <c r="G37" t="s">
        <v>3829</v>
      </c>
      <c r="H37" t="s">
        <v>216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-1072.45</v>
      </c>
      <c r="O37" s="77">
        <v>1026.239793</v>
      </c>
      <c r="P37" s="77">
        <v>-11.005908660028499</v>
      </c>
      <c r="Q37" s="78">
        <v>0</v>
      </c>
      <c r="R37" s="78">
        <v>0</v>
      </c>
    </row>
    <row r="38" spans="2:18">
      <c r="B38" t="s">
        <v>3815</v>
      </c>
      <c r="C38" t="s">
        <v>3811</v>
      </c>
      <c r="D38" t="s">
        <v>3843</v>
      </c>
      <c r="E38"/>
      <c r="F38" t="s">
        <v>215</v>
      </c>
      <c r="G38" t="s">
        <v>3829</v>
      </c>
      <c r="H38" t="s">
        <v>216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-928.46</v>
      </c>
      <c r="O38" s="77">
        <v>1429.300686</v>
      </c>
      <c r="P38" s="77">
        <v>-13.270485149235601</v>
      </c>
      <c r="Q38" s="78">
        <v>0</v>
      </c>
      <c r="R38" s="78">
        <v>0</v>
      </c>
    </row>
    <row r="39" spans="2:18">
      <c r="B39" t="s">
        <v>3815</v>
      </c>
      <c r="C39" t="s">
        <v>3811</v>
      </c>
      <c r="D39" t="s">
        <v>3844</v>
      </c>
      <c r="E39"/>
      <c r="F39" t="s">
        <v>215</v>
      </c>
      <c r="G39" t="s">
        <v>3829</v>
      </c>
      <c r="H39" t="s">
        <v>216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-222.7</v>
      </c>
      <c r="O39" s="77">
        <v>5548.8825639999995</v>
      </c>
      <c r="P39" s="77">
        <v>-12.357361470028</v>
      </c>
      <c r="Q39" s="78">
        <v>0</v>
      </c>
      <c r="R39" s="78">
        <v>0</v>
      </c>
    </row>
    <row r="40" spans="2:18">
      <c r="B40" t="s">
        <v>3815</v>
      </c>
      <c r="C40" t="s">
        <v>3811</v>
      </c>
      <c r="D40" t="s">
        <v>3845</v>
      </c>
      <c r="E40"/>
      <c r="F40" t="s">
        <v>215</v>
      </c>
      <c r="G40" t="s">
        <v>3829</v>
      </c>
      <c r="H40" t="s">
        <v>216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-418.46</v>
      </c>
      <c r="O40" s="77">
        <v>3367.4366249999998</v>
      </c>
      <c r="P40" s="77">
        <v>-14.091375300975001</v>
      </c>
      <c r="Q40" s="78">
        <v>0</v>
      </c>
      <c r="R40" s="78">
        <v>0</v>
      </c>
    </row>
    <row r="41" spans="2:18">
      <c r="B41" t="s">
        <v>3815</v>
      </c>
      <c r="C41" t="s">
        <v>3811</v>
      </c>
      <c r="D41" t="s">
        <v>3846</v>
      </c>
      <c r="E41"/>
      <c r="F41" t="s">
        <v>215</v>
      </c>
      <c r="G41" t="s">
        <v>3829</v>
      </c>
      <c r="H41" t="s">
        <v>216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-111.41</v>
      </c>
      <c r="O41" s="77">
        <v>3384.508268</v>
      </c>
      <c r="P41" s="77">
        <v>-3.7706806613788002</v>
      </c>
      <c r="Q41" s="78">
        <v>0</v>
      </c>
      <c r="R41" s="78">
        <v>0</v>
      </c>
    </row>
    <row r="42" spans="2:18">
      <c r="B42" t="s">
        <v>3815</v>
      </c>
      <c r="C42" t="s">
        <v>3811</v>
      </c>
      <c r="D42" t="s">
        <v>3847</v>
      </c>
      <c r="E42"/>
      <c r="F42" t="s">
        <v>215</v>
      </c>
      <c r="G42" t="s">
        <v>3848</v>
      </c>
      <c r="H42" t="s">
        <v>216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2791199.38</v>
      </c>
      <c r="O42" s="77">
        <v>122.03</v>
      </c>
      <c r="P42" s="77">
        <v>3406.100603414</v>
      </c>
      <c r="Q42" s="78">
        <v>1.8E-3</v>
      </c>
      <c r="R42" s="78">
        <v>2.9999999999999997E-4</v>
      </c>
    </row>
    <row r="43" spans="2:18">
      <c r="B43" t="s">
        <v>3815</v>
      </c>
      <c r="C43" t="s">
        <v>3811</v>
      </c>
      <c r="D43" t="s">
        <v>3849</v>
      </c>
      <c r="E43"/>
      <c r="F43" t="s">
        <v>215</v>
      </c>
      <c r="G43" t="s">
        <v>3848</v>
      </c>
      <c r="H43" t="s">
        <v>216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5407216.7800000003</v>
      </c>
      <c r="O43" s="77">
        <v>110.16</v>
      </c>
      <c r="P43" s="77">
        <v>5956.5900048479998</v>
      </c>
      <c r="Q43" s="78">
        <v>3.0999999999999999E-3</v>
      </c>
      <c r="R43" s="78">
        <v>4.0000000000000002E-4</v>
      </c>
    </row>
    <row r="44" spans="2:18">
      <c r="B44" t="s">
        <v>3815</v>
      </c>
      <c r="C44" t="s">
        <v>3811</v>
      </c>
      <c r="D44" t="s">
        <v>3850</v>
      </c>
      <c r="E44"/>
      <c r="F44" t="s">
        <v>215</v>
      </c>
      <c r="G44" t="s">
        <v>3848</v>
      </c>
      <c r="H44" t="s">
        <v>216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3595051.1</v>
      </c>
      <c r="O44" s="77">
        <v>114.02</v>
      </c>
      <c r="P44" s="77">
        <v>4099.07726422</v>
      </c>
      <c r="Q44" s="78">
        <v>2.0999999999999999E-3</v>
      </c>
      <c r="R44" s="78">
        <v>2.9999999999999997E-4</v>
      </c>
    </row>
    <row r="45" spans="2:18">
      <c r="B45" t="s">
        <v>3815</v>
      </c>
      <c r="C45" t="s">
        <v>3811</v>
      </c>
      <c r="D45" t="s">
        <v>3851</v>
      </c>
      <c r="E45"/>
      <c r="F45" t="s">
        <v>215</v>
      </c>
      <c r="G45" t="s">
        <v>3848</v>
      </c>
      <c r="H45" t="s">
        <v>216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1479953.27</v>
      </c>
      <c r="O45" s="77">
        <v>123.95</v>
      </c>
      <c r="P45" s="77">
        <v>1834.4020781649999</v>
      </c>
      <c r="Q45" s="78">
        <v>8.9999999999999998E-4</v>
      </c>
      <c r="R45" s="78">
        <v>1E-4</v>
      </c>
    </row>
    <row r="46" spans="2:18">
      <c r="B46" t="s">
        <v>3815</v>
      </c>
      <c r="C46" t="s">
        <v>3811</v>
      </c>
      <c r="D46" t="s">
        <v>3852</v>
      </c>
      <c r="E46"/>
      <c r="F46" t="s">
        <v>215</v>
      </c>
      <c r="G46" t="s">
        <v>3848</v>
      </c>
      <c r="H46" t="s">
        <v>216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339553.38</v>
      </c>
      <c r="O46" s="77">
        <v>101.84</v>
      </c>
      <c r="P46" s="77">
        <v>345.80116219199999</v>
      </c>
      <c r="Q46" s="78">
        <v>2.0000000000000001E-4</v>
      </c>
      <c r="R46" s="78">
        <v>0</v>
      </c>
    </row>
    <row r="47" spans="2:18">
      <c r="B47" t="s">
        <v>3815</v>
      </c>
      <c r="C47" t="s">
        <v>3811</v>
      </c>
      <c r="D47" t="s">
        <v>3853</v>
      </c>
      <c r="E47"/>
      <c r="F47" t="s">
        <v>215</v>
      </c>
      <c r="G47" t="s">
        <v>3848</v>
      </c>
      <c r="H47" t="s">
        <v>216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4059676.63</v>
      </c>
      <c r="O47" s="77">
        <v>101.05</v>
      </c>
      <c r="P47" s="77">
        <v>4102.3032346150003</v>
      </c>
      <c r="Q47" s="78">
        <v>2.0999999999999999E-3</v>
      </c>
      <c r="R47" s="78">
        <v>2.9999999999999997E-4</v>
      </c>
    </row>
    <row r="48" spans="2:18">
      <c r="B48" t="s">
        <v>3815</v>
      </c>
      <c r="C48" t="s">
        <v>3811</v>
      </c>
      <c r="D48" t="s">
        <v>3854</v>
      </c>
      <c r="E48"/>
      <c r="F48" t="s">
        <v>215</v>
      </c>
      <c r="G48" t="s">
        <v>3829</v>
      </c>
      <c r="H48" t="s">
        <v>216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-86.6</v>
      </c>
      <c r="O48" s="77">
        <v>3759.0193100000001</v>
      </c>
      <c r="P48" s="77">
        <v>-3.25531072246</v>
      </c>
      <c r="Q48" s="78">
        <v>0</v>
      </c>
      <c r="R48" s="78">
        <v>0</v>
      </c>
    </row>
    <row r="49" spans="2:18">
      <c r="B49" t="s">
        <v>3815</v>
      </c>
      <c r="C49" t="s">
        <v>3811</v>
      </c>
      <c r="D49" t="s">
        <v>3855</v>
      </c>
      <c r="E49"/>
      <c r="F49" t="s">
        <v>215</v>
      </c>
      <c r="G49" t="s">
        <v>3829</v>
      </c>
      <c r="H49" t="s">
        <v>216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-44.97</v>
      </c>
      <c r="O49" s="77">
        <v>17955.116085000001</v>
      </c>
      <c r="P49" s="77">
        <v>-8.0744157034244992</v>
      </c>
      <c r="Q49" s="78">
        <v>0</v>
      </c>
      <c r="R49" s="78">
        <v>0</v>
      </c>
    </row>
    <row r="50" spans="2:18">
      <c r="B50" t="s">
        <v>3815</v>
      </c>
      <c r="C50" t="s">
        <v>3811</v>
      </c>
      <c r="D50" t="s">
        <v>3856</v>
      </c>
      <c r="E50"/>
      <c r="F50" t="s">
        <v>215</v>
      </c>
      <c r="G50" t="s">
        <v>3857</v>
      </c>
      <c r="H50" t="s">
        <v>216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-81.59</v>
      </c>
      <c r="O50" s="77">
        <v>5826.3230649999996</v>
      </c>
      <c r="P50" s="77">
        <v>-4.7536969887335001</v>
      </c>
      <c r="Q50" s="78">
        <v>0</v>
      </c>
      <c r="R50" s="78">
        <v>0</v>
      </c>
    </row>
    <row r="51" spans="2:18">
      <c r="B51" t="s">
        <v>3815</v>
      </c>
      <c r="C51" t="s">
        <v>3811</v>
      </c>
      <c r="D51" t="s">
        <v>3858</v>
      </c>
      <c r="E51"/>
      <c r="F51" t="s">
        <v>215</v>
      </c>
      <c r="G51" t="s">
        <v>3829</v>
      </c>
      <c r="H51" t="s">
        <v>216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-23.26</v>
      </c>
      <c r="O51" s="77">
        <v>21886.092097000001</v>
      </c>
      <c r="P51" s="77">
        <v>-5.0907050217621999</v>
      </c>
      <c r="Q51" s="78">
        <v>0</v>
      </c>
      <c r="R51" s="78">
        <v>0</v>
      </c>
    </row>
    <row r="52" spans="2:18">
      <c r="B52" s="79" t="s">
        <v>3859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215</v>
      </c>
      <c r="D53" t="s">
        <v>215</v>
      </c>
      <c r="F53" t="s">
        <v>215</v>
      </c>
      <c r="I53" s="77">
        <v>0</v>
      </c>
      <c r="J53" t="s">
        <v>215</v>
      </c>
      <c r="K53" t="s">
        <v>215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3860</v>
      </c>
      <c r="I54" s="81">
        <v>5.6</v>
      </c>
      <c r="M54" s="80">
        <v>4.19E-2</v>
      </c>
      <c r="N54" s="81">
        <v>535459260.75999999</v>
      </c>
      <c r="P54" s="81">
        <v>591452.09533277969</v>
      </c>
      <c r="Q54" s="80">
        <v>0.3049</v>
      </c>
      <c r="R54" s="80">
        <v>4.36E-2</v>
      </c>
    </row>
    <row r="55" spans="2:18">
      <c r="B55" t="s">
        <v>3861</v>
      </c>
      <c r="C55" t="s">
        <v>3811</v>
      </c>
      <c r="D55" t="s">
        <v>3862</v>
      </c>
      <c r="E55"/>
      <c r="F55" t="s">
        <v>449</v>
      </c>
      <c r="G55" t="s">
        <v>3863</v>
      </c>
      <c r="H55" t="s">
        <v>210</v>
      </c>
      <c r="I55" s="77">
        <v>2.16</v>
      </c>
      <c r="J55" t="s">
        <v>112</v>
      </c>
      <c r="K55" t="s">
        <v>106</v>
      </c>
      <c r="L55" s="78">
        <v>9.8500000000000004E-2</v>
      </c>
      <c r="M55" s="78">
        <v>6.0299999999999999E-2</v>
      </c>
      <c r="N55" s="77">
        <v>1938678.01</v>
      </c>
      <c r="O55" s="77">
        <v>110.91000000000005</v>
      </c>
      <c r="P55" s="77">
        <v>7710.5733822751299</v>
      </c>
      <c r="Q55" s="78">
        <v>4.0000000000000001E-3</v>
      </c>
      <c r="R55" s="78">
        <v>5.9999999999999995E-4</v>
      </c>
    </row>
    <row r="56" spans="2:18">
      <c r="B56" t="s">
        <v>3861</v>
      </c>
      <c r="C56" t="s">
        <v>3811</v>
      </c>
      <c r="D56" t="s">
        <v>3864</v>
      </c>
      <c r="E56"/>
      <c r="F56" t="s">
        <v>449</v>
      </c>
      <c r="G56" t="s">
        <v>2763</v>
      </c>
      <c r="H56" t="s">
        <v>210</v>
      </c>
      <c r="I56" s="77">
        <v>2.16</v>
      </c>
      <c r="J56" t="s">
        <v>112</v>
      </c>
      <c r="K56" t="s">
        <v>106</v>
      </c>
      <c r="L56" s="78">
        <v>9.8500000000000004E-2</v>
      </c>
      <c r="M56" s="78">
        <v>6.0299999999999999E-2</v>
      </c>
      <c r="N56" s="77">
        <v>1963964.38</v>
      </c>
      <c r="O56" s="77">
        <v>110.91</v>
      </c>
      <c r="P56" s="77">
        <v>7811.1431573747896</v>
      </c>
      <c r="Q56" s="78">
        <v>4.0000000000000001E-3</v>
      </c>
      <c r="R56" s="78">
        <v>5.9999999999999995E-4</v>
      </c>
    </row>
    <row r="57" spans="2:18">
      <c r="B57" t="s">
        <v>3865</v>
      </c>
      <c r="C57" t="s">
        <v>3811</v>
      </c>
      <c r="D57" t="s">
        <v>3866</v>
      </c>
      <c r="E57"/>
      <c r="F57" t="s">
        <v>449</v>
      </c>
      <c r="G57" t="s">
        <v>3867</v>
      </c>
      <c r="H57" t="s">
        <v>210</v>
      </c>
      <c r="I57" s="77">
        <v>7.29</v>
      </c>
      <c r="J57" t="s">
        <v>795</v>
      </c>
      <c r="K57" t="s">
        <v>102</v>
      </c>
      <c r="L57" s="78">
        <v>3.1899999999999998E-2</v>
      </c>
      <c r="M57" s="78">
        <v>2.6100000000000002E-2</v>
      </c>
      <c r="N57" s="77">
        <v>1584975.34</v>
      </c>
      <c r="O57" s="77">
        <v>111.97</v>
      </c>
      <c r="P57" s="77">
        <v>1774.6968881979999</v>
      </c>
      <c r="Q57" s="78">
        <v>8.9999999999999998E-4</v>
      </c>
      <c r="R57" s="78">
        <v>1E-4</v>
      </c>
    </row>
    <row r="58" spans="2:18">
      <c r="B58" t="s">
        <v>3865</v>
      </c>
      <c r="C58" t="s">
        <v>3811</v>
      </c>
      <c r="D58" t="s">
        <v>3868</v>
      </c>
      <c r="E58"/>
      <c r="F58" t="s">
        <v>449</v>
      </c>
      <c r="G58" t="s">
        <v>3869</v>
      </c>
      <c r="H58" t="s">
        <v>210</v>
      </c>
      <c r="I58" s="77">
        <v>7.2</v>
      </c>
      <c r="J58" t="s">
        <v>795</v>
      </c>
      <c r="K58" t="s">
        <v>102</v>
      </c>
      <c r="L58" s="78">
        <v>3.1899999999999998E-2</v>
      </c>
      <c r="M58" s="78">
        <v>2.8299999999999999E-2</v>
      </c>
      <c r="N58" s="77">
        <v>226425.04</v>
      </c>
      <c r="O58" s="77">
        <v>113.11</v>
      </c>
      <c r="P58" s="77">
        <v>256.10936274400001</v>
      </c>
      <c r="Q58" s="78">
        <v>1E-4</v>
      </c>
      <c r="R58" s="78">
        <v>0</v>
      </c>
    </row>
    <row r="59" spans="2:18">
      <c r="B59" t="s">
        <v>3865</v>
      </c>
      <c r="C59" t="s">
        <v>3811</v>
      </c>
      <c r="D59" t="s">
        <v>3870</v>
      </c>
      <c r="E59"/>
      <c r="F59" t="s">
        <v>449</v>
      </c>
      <c r="G59" t="s">
        <v>3871</v>
      </c>
      <c r="H59" t="s">
        <v>210</v>
      </c>
      <c r="I59" s="77">
        <v>7.24</v>
      </c>
      <c r="J59" t="s">
        <v>795</v>
      </c>
      <c r="K59" t="s">
        <v>102</v>
      </c>
      <c r="L59" s="78">
        <v>3.1699999999999999E-2</v>
      </c>
      <c r="M59" s="78">
        <v>2.3800000000000002E-2</v>
      </c>
      <c r="N59" s="77">
        <v>1132125.24</v>
      </c>
      <c r="O59" s="77">
        <v>116.54</v>
      </c>
      <c r="P59" s="77">
        <v>1319.378754696</v>
      </c>
      <c r="Q59" s="78">
        <v>6.9999999999999999E-4</v>
      </c>
      <c r="R59" s="78">
        <v>1E-4</v>
      </c>
    </row>
    <row r="60" spans="2:18">
      <c r="B60" t="s">
        <v>3865</v>
      </c>
      <c r="C60" t="s">
        <v>3811</v>
      </c>
      <c r="D60" t="s">
        <v>3872</v>
      </c>
      <c r="E60"/>
      <c r="F60" t="s">
        <v>449</v>
      </c>
      <c r="G60" t="s">
        <v>3873</v>
      </c>
      <c r="H60" t="s">
        <v>210</v>
      </c>
      <c r="I60" s="77">
        <v>7.23</v>
      </c>
      <c r="J60" t="s">
        <v>795</v>
      </c>
      <c r="K60" t="s">
        <v>102</v>
      </c>
      <c r="L60" s="78">
        <v>3.1699999999999999E-2</v>
      </c>
      <c r="M60" s="78">
        <v>2.4E-2</v>
      </c>
      <c r="N60" s="77">
        <v>1584975.34</v>
      </c>
      <c r="O60" s="77">
        <v>116.66</v>
      </c>
      <c r="P60" s="77">
        <v>1849.0322316439999</v>
      </c>
      <c r="Q60" s="78">
        <v>1E-3</v>
      </c>
      <c r="R60" s="78">
        <v>1E-4</v>
      </c>
    </row>
    <row r="61" spans="2:18">
      <c r="B61" t="s">
        <v>3865</v>
      </c>
      <c r="C61" t="s">
        <v>3811</v>
      </c>
      <c r="D61" t="s">
        <v>3874</v>
      </c>
      <c r="E61"/>
      <c r="F61" t="s">
        <v>449</v>
      </c>
      <c r="G61" t="s">
        <v>3875</v>
      </c>
      <c r="H61" t="s">
        <v>210</v>
      </c>
      <c r="I61" s="77">
        <v>7.14</v>
      </c>
      <c r="J61" t="s">
        <v>795</v>
      </c>
      <c r="K61" t="s">
        <v>102</v>
      </c>
      <c r="L61" s="78">
        <v>3.15E-2</v>
      </c>
      <c r="M61" s="78">
        <v>3.1800000000000002E-2</v>
      </c>
      <c r="N61" s="77">
        <v>1132125.24</v>
      </c>
      <c r="O61" s="77">
        <v>109.88</v>
      </c>
      <c r="P61" s="77">
        <v>1243.979213712</v>
      </c>
      <c r="Q61" s="78">
        <v>5.9999999999999995E-4</v>
      </c>
      <c r="R61" s="78">
        <v>1E-4</v>
      </c>
    </row>
    <row r="62" spans="2:18">
      <c r="B62" t="s">
        <v>3865</v>
      </c>
      <c r="C62" t="s">
        <v>3811</v>
      </c>
      <c r="D62" t="s">
        <v>3876</v>
      </c>
      <c r="E62"/>
      <c r="F62" t="s">
        <v>449</v>
      </c>
      <c r="G62" t="s">
        <v>3877</v>
      </c>
      <c r="H62" t="s">
        <v>210</v>
      </c>
      <c r="I62" s="77">
        <v>7.15</v>
      </c>
      <c r="J62" t="s">
        <v>795</v>
      </c>
      <c r="K62" t="s">
        <v>102</v>
      </c>
      <c r="L62" s="78">
        <v>2.6599999999999999E-2</v>
      </c>
      <c r="M62" s="78">
        <v>3.9899999999999998E-2</v>
      </c>
      <c r="N62" s="77">
        <v>2383421.56</v>
      </c>
      <c r="O62" s="77">
        <v>99.42</v>
      </c>
      <c r="P62" s="77">
        <v>2369.5977149519999</v>
      </c>
      <c r="Q62" s="78">
        <v>1.1999999999999999E-3</v>
      </c>
      <c r="R62" s="78">
        <v>2.0000000000000001E-4</v>
      </c>
    </row>
    <row r="63" spans="2:18">
      <c r="B63" t="s">
        <v>3865</v>
      </c>
      <c r="C63" t="s">
        <v>3811</v>
      </c>
      <c r="D63" t="s">
        <v>3878</v>
      </c>
      <c r="E63"/>
      <c r="F63" t="s">
        <v>449</v>
      </c>
      <c r="G63" t="s">
        <v>3879</v>
      </c>
      <c r="H63" t="s">
        <v>210</v>
      </c>
      <c r="I63" s="77">
        <v>7.26</v>
      </c>
      <c r="J63" t="s">
        <v>795</v>
      </c>
      <c r="K63" t="s">
        <v>102</v>
      </c>
      <c r="L63" s="78">
        <v>1.89E-2</v>
      </c>
      <c r="M63" s="78">
        <v>4.3700000000000003E-2</v>
      </c>
      <c r="N63" s="77">
        <v>2413913.09</v>
      </c>
      <c r="O63" s="77">
        <v>91.14</v>
      </c>
      <c r="P63" s="77">
        <v>2200.040390226</v>
      </c>
      <c r="Q63" s="78">
        <v>1.1000000000000001E-3</v>
      </c>
      <c r="R63" s="78">
        <v>2.0000000000000001E-4</v>
      </c>
    </row>
    <row r="64" spans="2:18">
      <c r="B64" t="s">
        <v>3865</v>
      </c>
      <c r="C64" t="s">
        <v>3811</v>
      </c>
      <c r="D64" t="s">
        <v>3880</v>
      </c>
      <c r="E64"/>
      <c r="F64" t="s">
        <v>449</v>
      </c>
      <c r="G64" t="s">
        <v>621</v>
      </c>
      <c r="H64" t="s">
        <v>210</v>
      </c>
      <c r="I64" s="77">
        <v>7.1</v>
      </c>
      <c r="J64" t="s">
        <v>795</v>
      </c>
      <c r="K64" t="s">
        <v>102</v>
      </c>
      <c r="L64" s="78">
        <v>1.9E-2</v>
      </c>
      <c r="M64" s="78">
        <v>5.7099999999999998E-2</v>
      </c>
      <c r="N64" s="77">
        <v>3670765.45</v>
      </c>
      <c r="O64" s="77">
        <v>83.3</v>
      </c>
      <c r="P64" s="77">
        <v>3057.7476198499999</v>
      </c>
      <c r="Q64" s="78">
        <v>1.6000000000000001E-3</v>
      </c>
      <c r="R64" s="78">
        <v>2.0000000000000001E-4</v>
      </c>
    </row>
    <row r="65" spans="2:18">
      <c r="B65" t="s">
        <v>3881</v>
      </c>
      <c r="C65" t="s">
        <v>3811</v>
      </c>
      <c r="D65" t="s">
        <v>3882</v>
      </c>
      <c r="E65"/>
      <c r="F65" t="s">
        <v>561</v>
      </c>
      <c r="G65" t="s">
        <v>265</v>
      </c>
      <c r="H65" t="s">
        <v>2395</v>
      </c>
      <c r="I65" s="77">
        <v>5.01</v>
      </c>
      <c r="J65" t="s">
        <v>431</v>
      </c>
      <c r="K65" t="s">
        <v>102</v>
      </c>
      <c r="L65" s="78">
        <v>2.75E-2</v>
      </c>
      <c r="M65" s="78">
        <v>8.2900000000000001E-2</v>
      </c>
      <c r="N65" s="77">
        <v>12554690.890000001</v>
      </c>
      <c r="O65" s="77">
        <v>94.48</v>
      </c>
      <c r="P65" s="77">
        <v>11861.671952872</v>
      </c>
      <c r="Q65" s="78">
        <v>6.1000000000000004E-3</v>
      </c>
      <c r="R65" s="78">
        <v>8.9999999999999998E-4</v>
      </c>
    </row>
    <row r="66" spans="2:18">
      <c r="B66" t="s">
        <v>3881</v>
      </c>
      <c r="C66" t="s">
        <v>3811</v>
      </c>
      <c r="D66" t="s">
        <v>3883</v>
      </c>
      <c r="E66"/>
      <c r="F66" t="s">
        <v>561</v>
      </c>
      <c r="G66" t="s">
        <v>513</v>
      </c>
      <c r="H66" t="s">
        <v>2395</v>
      </c>
      <c r="I66" s="77">
        <v>4.99</v>
      </c>
      <c r="J66" t="s">
        <v>431</v>
      </c>
      <c r="K66" t="s">
        <v>102</v>
      </c>
      <c r="L66" s="78">
        <v>2.75E-2</v>
      </c>
      <c r="M66" s="78">
        <v>8.9099999999999999E-2</v>
      </c>
      <c r="N66" s="77">
        <v>2167042.7200000002</v>
      </c>
      <c r="O66" s="77">
        <v>94.58</v>
      </c>
      <c r="P66" s="77">
        <v>2049.5890045760002</v>
      </c>
      <c r="Q66" s="78">
        <v>1.1000000000000001E-3</v>
      </c>
      <c r="R66" s="78">
        <v>2.0000000000000001E-4</v>
      </c>
    </row>
    <row r="67" spans="2:18">
      <c r="B67" t="s">
        <v>3881</v>
      </c>
      <c r="C67" t="s">
        <v>3811</v>
      </c>
      <c r="D67" t="s">
        <v>3884</v>
      </c>
      <c r="E67"/>
      <c r="F67" t="s">
        <v>561</v>
      </c>
      <c r="G67" t="s">
        <v>285</v>
      </c>
      <c r="H67" t="s">
        <v>2395</v>
      </c>
      <c r="I67" s="77">
        <v>5.03</v>
      </c>
      <c r="J67" t="s">
        <v>431</v>
      </c>
      <c r="K67" t="s">
        <v>102</v>
      </c>
      <c r="L67" s="78">
        <v>2.75E-2</v>
      </c>
      <c r="M67" s="78">
        <v>7.0199999999999999E-2</v>
      </c>
      <c r="N67" s="77">
        <v>6635416.6399999997</v>
      </c>
      <c r="O67" s="77">
        <v>100.25</v>
      </c>
      <c r="P67" s="77">
        <v>6652.0051815999996</v>
      </c>
      <c r="Q67" s="78">
        <v>3.3999999999999998E-3</v>
      </c>
      <c r="R67" s="78">
        <v>5.0000000000000001E-4</v>
      </c>
    </row>
    <row r="68" spans="2:18">
      <c r="B68" t="s">
        <v>3885</v>
      </c>
      <c r="C68" t="s">
        <v>3811</v>
      </c>
      <c r="D68" t="s">
        <v>3886</v>
      </c>
      <c r="E68"/>
      <c r="F68" t="s">
        <v>561</v>
      </c>
      <c r="G68" t="s">
        <v>3887</v>
      </c>
      <c r="H68" t="s">
        <v>2395</v>
      </c>
      <c r="I68" s="77">
        <v>3.19</v>
      </c>
      <c r="J68" t="s">
        <v>123</v>
      </c>
      <c r="K68" t="s">
        <v>102</v>
      </c>
      <c r="L68" s="78">
        <v>4.4999999999999998E-2</v>
      </c>
      <c r="M68" s="78">
        <v>4.5699999999999998E-2</v>
      </c>
      <c r="N68" s="77">
        <v>8618514.1500000004</v>
      </c>
      <c r="O68" s="77">
        <v>124.66</v>
      </c>
      <c r="P68" s="77">
        <v>10743.83973939</v>
      </c>
      <c r="Q68" s="78">
        <v>5.4999999999999997E-3</v>
      </c>
      <c r="R68" s="78">
        <v>8.0000000000000004E-4</v>
      </c>
    </row>
    <row r="69" spans="2:18">
      <c r="B69" t="s">
        <v>3885</v>
      </c>
      <c r="C69" t="s">
        <v>3811</v>
      </c>
      <c r="D69" t="s">
        <v>3888</v>
      </c>
      <c r="E69"/>
      <c r="F69" t="s">
        <v>472</v>
      </c>
      <c r="G69" t="s">
        <v>3889</v>
      </c>
      <c r="H69" t="s">
        <v>210</v>
      </c>
      <c r="I69" s="77">
        <v>4.95</v>
      </c>
      <c r="J69" t="s">
        <v>795</v>
      </c>
      <c r="K69" t="s">
        <v>102</v>
      </c>
      <c r="L69" s="78">
        <v>4.2000000000000003E-2</v>
      </c>
      <c r="M69" s="78">
        <v>4.2599999999999999E-2</v>
      </c>
      <c r="N69" s="77">
        <v>851335.22</v>
      </c>
      <c r="O69" s="77">
        <v>114.61</v>
      </c>
      <c r="P69" s="77">
        <v>975.715295642</v>
      </c>
      <c r="Q69" s="78">
        <v>5.0000000000000001E-4</v>
      </c>
      <c r="R69" s="78">
        <v>1E-4</v>
      </c>
    </row>
    <row r="70" spans="2:18">
      <c r="B70" s="83" t="s">
        <v>3890</v>
      </c>
      <c r="C70" t="s">
        <v>3811</v>
      </c>
      <c r="D70" t="s">
        <v>3891</v>
      </c>
      <c r="E70"/>
      <c r="F70" t="s">
        <v>630</v>
      </c>
      <c r="G70" t="s">
        <v>551</v>
      </c>
      <c r="H70" t="s">
        <v>150</v>
      </c>
      <c r="I70" s="77">
        <v>1.98</v>
      </c>
      <c r="J70" t="s">
        <v>795</v>
      </c>
      <c r="K70" t="s">
        <v>102</v>
      </c>
      <c r="L70" s="78">
        <v>5.7000000000000002E-2</v>
      </c>
      <c r="M70" s="78">
        <v>1.7600000000000001E-2</v>
      </c>
      <c r="N70" s="77">
        <v>1610387.13</v>
      </c>
      <c r="O70" s="77">
        <v>126.49083333552225</v>
      </c>
      <c r="P70" s="77">
        <v>2036.992100665</v>
      </c>
      <c r="Q70" s="78">
        <v>1.1000000000000001E-3</v>
      </c>
      <c r="R70" s="78">
        <v>2.0000000000000001E-4</v>
      </c>
    </row>
    <row r="71" spans="2:18">
      <c r="B71" s="83" t="s">
        <v>3890</v>
      </c>
      <c r="C71" t="s">
        <v>3811</v>
      </c>
      <c r="D71" t="s">
        <v>3892</v>
      </c>
      <c r="E71"/>
      <c r="F71" t="s">
        <v>630</v>
      </c>
      <c r="G71" t="s">
        <v>268</v>
      </c>
      <c r="H71" t="s">
        <v>150</v>
      </c>
      <c r="I71" s="77">
        <v>13.17</v>
      </c>
      <c r="J71" t="s">
        <v>795</v>
      </c>
      <c r="K71" t="s">
        <v>102</v>
      </c>
      <c r="L71" s="78">
        <v>2.1499999999999998E-2</v>
      </c>
      <c r="M71" s="78">
        <v>2.18E-2</v>
      </c>
      <c r="N71" s="77">
        <v>10773426.449999999</v>
      </c>
      <c r="O71" s="77">
        <v>86.83</v>
      </c>
      <c r="P71" s="77">
        <v>9354.5661865349994</v>
      </c>
      <c r="Q71" s="78">
        <v>4.7999999999999996E-3</v>
      </c>
      <c r="R71" s="78">
        <v>6.9999999999999999E-4</v>
      </c>
    </row>
    <row r="72" spans="2:18">
      <c r="B72" t="s">
        <v>3893</v>
      </c>
      <c r="C72" t="s">
        <v>3811</v>
      </c>
      <c r="D72" t="s">
        <v>3894</v>
      </c>
      <c r="E72"/>
      <c r="F72" t="s">
        <v>613</v>
      </c>
      <c r="G72" t="s">
        <v>3895</v>
      </c>
      <c r="H72" t="s">
        <v>210</v>
      </c>
      <c r="I72" s="77">
        <v>8.15</v>
      </c>
      <c r="J72" t="s">
        <v>944</v>
      </c>
      <c r="K72" t="s">
        <v>102</v>
      </c>
      <c r="L72" s="78">
        <v>3.5200000000000002E-2</v>
      </c>
      <c r="M72" s="78">
        <v>3.2599999999999997E-2</v>
      </c>
      <c r="N72" s="77">
        <v>3378463.89</v>
      </c>
      <c r="O72" s="77">
        <v>105.2</v>
      </c>
      <c r="P72" s="77">
        <v>3554.14401228</v>
      </c>
      <c r="Q72" s="78">
        <v>1.8E-3</v>
      </c>
      <c r="R72" s="78">
        <v>2.9999999999999997E-4</v>
      </c>
    </row>
    <row r="73" spans="2:18">
      <c r="B73" t="s">
        <v>3893</v>
      </c>
      <c r="C73" t="s">
        <v>3811</v>
      </c>
      <c r="D73" t="s">
        <v>3896</v>
      </c>
      <c r="E73"/>
      <c r="F73" t="s">
        <v>613</v>
      </c>
      <c r="G73" t="s">
        <v>3897</v>
      </c>
      <c r="H73" t="s">
        <v>210</v>
      </c>
      <c r="I73" s="77">
        <v>8.1300000000000008</v>
      </c>
      <c r="J73" t="s">
        <v>944</v>
      </c>
      <c r="K73" t="s">
        <v>102</v>
      </c>
      <c r="L73" s="78">
        <v>3.6200000000000003E-2</v>
      </c>
      <c r="M73" s="78">
        <v>3.3000000000000002E-2</v>
      </c>
      <c r="N73" s="77">
        <v>706988.51</v>
      </c>
      <c r="O73" s="77">
        <v>104.66</v>
      </c>
      <c r="P73" s="77">
        <v>739.93417456600002</v>
      </c>
      <c r="Q73" s="78">
        <v>4.0000000000000002E-4</v>
      </c>
      <c r="R73" s="78">
        <v>1E-4</v>
      </c>
    </row>
    <row r="74" spans="2:18">
      <c r="B74" t="s">
        <v>3893</v>
      </c>
      <c r="C74" t="s">
        <v>3811</v>
      </c>
      <c r="D74" t="s">
        <v>3898</v>
      </c>
      <c r="E74"/>
      <c r="F74" t="s">
        <v>613</v>
      </c>
      <c r="G74" t="s">
        <v>3005</v>
      </c>
      <c r="H74" t="s">
        <v>210</v>
      </c>
      <c r="I74" s="77">
        <v>7.97</v>
      </c>
      <c r="J74" t="s">
        <v>944</v>
      </c>
      <c r="K74" t="s">
        <v>102</v>
      </c>
      <c r="L74" s="78">
        <v>4.0000000000000002E-4</v>
      </c>
      <c r="M74" s="78">
        <v>3.7100000000000001E-2</v>
      </c>
      <c r="N74" s="77">
        <v>709593.43</v>
      </c>
      <c r="O74" s="77">
        <v>108.27</v>
      </c>
      <c r="P74" s="77">
        <v>768.27680666100002</v>
      </c>
      <c r="Q74" s="78">
        <v>4.0000000000000002E-4</v>
      </c>
      <c r="R74" s="78">
        <v>1E-4</v>
      </c>
    </row>
    <row r="75" spans="2:18">
      <c r="B75" t="s">
        <v>3893</v>
      </c>
      <c r="C75" t="s">
        <v>3811</v>
      </c>
      <c r="D75" t="s">
        <v>3899</v>
      </c>
      <c r="E75"/>
      <c r="F75" t="s">
        <v>613</v>
      </c>
      <c r="G75" t="s">
        <v>3900</v>
      </c>
      <c r="H75" t="s">
        <v>210</v>
      </c>
      <c r="I75" s="77">
        <v>8.06</v>
      </c>
      <c r="J75" t="s">
        <v>944</v>
      </c>
      <c r="K75" t="s">
        <v>102</v>
      </c>
      <c r="L75" s="78">
        <v>3.7499999999999999E-2</v>
      </c>
      <c r="M75" s="78">
        <v>3.49E-2</v>
      </c>
      <c r="N75" s="77">
        <v>1331910.76</v>
      </c>
      <c r="O75" s="77">
        <v>108.92</v>
      </c>
      <c r="P75" s="77">
        <v>1450.717199792</v>
      </c>
      <c r="Q75" s="78">
        <v>6.9999999999999999E-4</v>
      </c>
      <c r="R75" s="78">
        <v>1E-4</v>
      </c>
    </row>
    <row r="76" spans="2:18">
      <c r="B76" t="s">
        <v>3893</v>
      </c>
      <c r="C76" t="s">
        <v>3811</v>
      </c>
      <c r="D76" t="s">
        <v>3901</v>
      </c>
      <c r="E76"/>
      <c r="F76" t="s">
        <v>613</v>
      </c>
      <c r="G76" t="s">
        <v>3902</v>
      </c>
      <c r="H76" t="s">
        <v>210</v>
      </c>
      <c r="I76" s="77">
        <v>8.2200000000000006</v>
      </c>
      <c r="J76" t="s">
        <v>944</v>
      </c>
      <c r="K76" t="s">
        <v>102</v>
      </c>
      <c r="L76" s="78">
        <v>2.9999999999999997E-4</v>
      </c>
      <c r="M76" s="78">
        <v>3.0800000000000001E-2</v>
      </c>
      <c r="N76" s="77">
        <v>1343133.25</v>
      </c>
      <c r="O76" s="77">
        <v>105.8</v>
      </c>
      <c r="P76" s="77">
        <v>1421.0349785000001</v>
      </c>
      <c r="Q76" s="78">
        <v>6.9999999999999999E-4</v>
      </c>
      <c r="R76" s="78">
        <v>1E-4</v>
      </c>
    </row>
    <row r="77" spans="2:18">
      <c r="B77" t="s">
        <v>3893</v>
      </c>
      <c r="C77" t="s">
        <v>3811</v>
      </c>
      <c r="D77" t="s">
        <v>3903</v>
      </c>
      <c r="E77"/>
      <c r="F77" t="s">
        <v>613</v>
      </c>
      <c r="G77" t="s">
        <v>3904</v>
      </c>
      <c r="H77" t="s">
        <v>210</v>
      </c>
      <c r="I77" s="77">
        <v>8.2899999999999991</v>
      </c>
      <c r="J77" t="s">
        <v>944</v>
      </c>
      <c r="K77" t="s">
        <v>102</v>
      </c>
      <c r="L77" s="78">
        <v>3.2000000000000001E-2</v>
      </c>
      <c r="M77" s="78">
        <v>2.93E-2</v>
      </c>
      <c r="N77" s="77">
        <v>1246835.27</v>
      </c>
      <c r="O77" s="77">
        <v>100.13</v>
      </c>
      <c r="P77" s="77">
        <v>1248.4561558509999</v>
      </c>
      <c r="Q77" s="78">
        <v>5.9999999999999995E-4</v>
      </c>
      <c r="R77" s="78">
        <v>1E-4</v>
      </c>
    </row>
    <row r="78" spans="2:18">
      <c r="B78" t="s">
        <v>3893</v>
      </c>
      <c r="C78" t="s">
        <v>3811</v>
      </c>
      <c r="D78" t="s">
        <v>3905</v>
      </c>
      <c r="E78"/>
      <c r="F78" t="s">
        <v>613</v>
      </c>
      <c r="G78" t="s">
        <v>558</v>
      </c>
      <c r="H78" t="s">
        <v>210</v>
      </c>
      <c r="I78" s="77">
        <v>8.5299999999999994</v>
      </c>
      <c r="J78" t="s">
        <v>944</v>
      </c>
      <c r="K78" t="s">
        <v>102</v>
      </c>
      <c r="L78" s="78">
        <v>2.6800000000000001E-2</v>
      </c>
      <c r="M78" s="78">
        <v>2.4E-2</v>
      </c>
      <c r="N78" s="77">
        <v>88539.199999999997</v>
      </c>
      <c r="O78" s="77">
        <v>97.83</v>
      </c>
      <c r="P78" s="77">
        <v>86.617899359999996</v>
      </c>
      <c r="Q78" s="78">
        <v>0</v>
      </c>
      <c r="R78" s="78">
        <v>0</v>
      </c>
    </row>
    <row r="79" spans="2:18">
      <c r="B79" t="s">
        <v>3893</v>
      </c>
      <c r="C79" t="s">
        <v>3811</v>
      </c>
      <c r="D79" t="s">
        <v>3906</v>
      </c>
      <c r="E79"/>
      <c r="F79" t="s">
        <v>613</v>
      </c>
      <c r="G79" t="s">
        <v>3907</v>
      </c>
      <c r="H79" t="s">
        <v>210</v>
      </c>
      <c r="I79" s="77">
        <v>8.5</v>
      </c>
      <c r="J79" t="s">
        <v>944</v>
      </c>
      <c r="K79" t="s">
        <v>102</v>
      </c>
      <c r="L79" s="78">
        <v>2.7300000000000001E-2</v>
      </c>
      <c r="M79" s="78">
        <v>2.4500000000000001E-2</v>
      </c>
      <c r="N79" s="77">
        <v>1308436.8500000001</v>
      </c>
      <c r="O79" s="77">
        <v>94.34</v>
      </c>
      <c r="P79" s="77">
        <v>1234.3793242900001</v>
      </c>
      <c r="Q79" s="78">
        <v>5.9999999999999995E-4</v>
      </c>
      <c r="R79" s="78">
        <v>1E-4</v>
      </c>
    </row>
    <row r="80" spans="2:18">
      <c r="B80" t="s">
        <v>3893</v>
      </c>
      <c r="C80" t="s">
        <v>3811</v>
      </c>
      <c r="D80" t="s">
        <v>3908</v>
      </c>
      <c r="E80"/>
      <c r="F80" t="s">
        <v>613</v>
      </c>
      <c r="G80" t="s">
        <v>3909</v>
      </c>
      <c r="H80" t="s">
        <v>210</v>
      </c>
      <c r="I80" s="77">
        <v>8.5299999999999994</v>
      </c>
      <c r="J80" t="s">
        <v>944</v>
      </c>
      <c r="K80" t="s">
        <v>102</v>
      </c>
      <c r="L80" s="78">
        <v>2.6800000000000001E-2</v>
      </c>
      <c r="M80" s="78">
        <v>2.4E-2</v>
      </c>
      <c r="N80" s="77">
        <v>1358023.99</v>
      </c>
      <c r="O80" s="77">
        <v>92.79</v>
      </c>
      <c r="P80" s="77">
        <v>1260.1104603209999</v>
      </c>
      <c r="Q80" s="78">
        <v>5.9999999999999995E-4</v>
      </c>
      <c r="R80" s="78">
        <v>1E-4</v>
      </c>
    </row>
    <row r="81" spans="2:18">
      <c r="B81" t="s">
        <v>3893</v>
      </c>
      <c r="C81" t="s">
        <v>3811</v>
      </c>
      <c r="D81" t="s">
        <v>3910</v>
      </c>
      <c r="E81"/>
      <c r="F81" t="s">
        <v>613</v>
      </c>
      <c r="G81" t="s">
        <v>3911</v>
      </c>
      <c r="H81" t="s">
        <v>210</v>
      </c>
      <c r="I81" s="77">
        <v>8.35</v>
      </c>
      <c r="J81" t="s">
        <v>944</v>
      </c>
      <c r="K81" t="s">
        <v>102</v>
      </c>
      <c r="L81" s="78">
        <v>3.0700000000000002E-2</v>
      </c>
      <c r="M81" s="78">
        <v>2.8000000000000001E-2</v>
      </c>
      <c r="N81" s="77">
        <v>812857.39</v>
      </c>
      <c r="O81" s="77">
        <v>103.97</v>
      </c>
      <c r="P81" s="77">
        <v>845.12782838299995</v>
      </c>
      <c r="Q81" s="78">
        <v>4.0000000000000002E-4</v>
      </c>
      <c r="R81" s="78">
        <v>1E-4</v>
      </c>
    </row>
    <row r="82" spans="2:18">
      <c r="B82" t="s">
        <v>3893</v>
      </c>
      <c r="C82" t="s">
        <v>3811</v>
      </c>
      <c r="D82" t="s">
        <v>3912</v>
      </c>
      <c r="E82"/>
      <c r="F82" t="s">
        <v>613</v>
      </c>
      <c r="G82" t="s">
        <v>3913</v>
      </c>
      <c r="H82" t="s">
        <v>210</v>
      </c>
      <c r="I82" s="77">
        <v>8.56</v>
      </c>
      <c r="J82" t="s">
        <v>944</v>
      </c>
      <c r="K82" t="s">
        <v>102</v>
      </c>
      <c r="L82" s="78">
        <v>2.5999999999999999E-2</v>
      </c>
      <c r="M82" s="78">
        <v>2.3199999999999998E-2</v>
      </c>
      <c r="N82" s="77">
        <v>340989.1</v>
      </c>
      <c r="O82" s="77">
        <v>95.01</v>
      </c>
      <c r="P82" s="77">
        <v>323.97374391</v>
      </c>
      <c r="Q82" s="78">
        <v>2.0000000000000001E-4</v>
      </c>
      <c r="R82" s="78">
        <v>0</v>
      </c>
    </row>
    <row r="83" spans="2:18">
      <c r="B83" t="s">
        <v>3893</v>
      </c>
      <c r="C83" t="s">
        <v>3811</v>
      </c>
      <c r="D83" t="s">
        <v>3914</v>
      </c>
      <c r="E83"/>
      <c r="F83" t="s">
        <v>613</v>
      </c>
      <c r="G83" t="s">
        <v>3915</v>
      </c>
      <c r="H83" t="s">
        <v>210</v>
      </c>
      <c r="I83" s="77">
        <v>8.61</v>
      </c>
      <c r="J83" t="s">
        <v>944</v>
      </c>
      <c r="K83" t="s">
        <v>102</v>
      </c>
      <c r="L83" s="78">
        <v>2.5000000000000001E-2</v>
      </c>
      <c r="M83" s="78">
        <v>2.2200000000000001E-2</v>
      </c>
      <c r="N83" s="77">
        <v>534669.02</v>
      </c>
      <c r="O83" s="77">
        <v>97.65</v>
      </c>
      <c r="P83" s="77">
        <v>522.10429803</v>
      </c>
      <c r="Q83" s="78">
        <v>2.9999999999999997E-4</v>
      </c>
      <c r="R83" s="78">
        <v>0</v>
      </c>
    </row>
    <row r="84" spans="2:18">
      <c r="B84" t="s">
        <v>3893</v>
      </c>
      <c r="C84" t="s">
        <v>3811</v>
      </c>
      <c r="D84" t="s">
        <v>3916</v>
      </c>
      <c r="E84"/>
      <c r="F84" t="s">
        <v>613</v>
      </c>
      <c r="G84" t="s">
        <v>520</v>
      </c>
      <c r="H84" t="s">
        <v>210</v>
      </c>
      <c r="I84" s="77">
        <v>8.5299999999999994</v>
      </c>
      <c r="J84" t="s">
        <v>944</v>
      </c>
      <c r="K84" t="s">
        <v>102</v>
      </c>
      <c r="L84" s="78">
        <v>2.6800000000000001E-2</v>
      </c>
      <c r="M84" s="78">
        <v>2.4E-2</v>
      </c>
      <c r="N84" s="77">
        <v>695276.46</v>
      </c>
      <c r="O84" s="77">
        <v>95.81</v>
      </c>
      <c r="P84" s="77">
        <v>666.14437632600004</v>
      </c>
      <c r="Q84" s="78">
        <v>2.9999999999999997E-4</v>
      </c>
      <c r="R84" s="78">
        <v>0</v>
      </c>
    </row>
    <row r="85" spans="2:18">
      <c r="B85" t="s">
        <v>3893</v>
      </c>
      <c r="C85" t="s">
        <v>3811</v>
      </c>
      <c r="D85" t="s">
        <v>3917</v>
      </c>
      <c r="E85"/>
      <c r="F85" t="s">
        <v>613</v>
      </c>
      <c r="G85" t="s">
        <v>3918</v>
      </c>
      <c r="H85" t="s">
        <v>210</v>
      </c>
      <c r="I85" s="77">
        <v>8.0399999999999991</v>
      </c>
      <c r="J85" t="s">
        <v>944</v>
      </c>
      <c r="K85" t="s">
        <v>102</v>
      </c>
      <c r="L85" s="78">
        <v>2.6599999999999999E-2</v>
      </c>
      <c r="M85" s="78">
        <v>4.6699999999999998E-2</v>
      </c>
      <c r="N85" s="77">
        <v>2064359.53</v>
      </c>
      <c r="O85" s="77">
        <v>90.88</v>
      </c>
      <c r="P85" s="77">
        <v>1876.089940864</v>
      </c>
      <c r="Q85" s="78">
        <v>1E-3</v>
      </c>
      <c r="R85" s="78">
        <v>1E-4</v>
      </c>
    </row>
    <row r="86" spans="2:18">
      <c r="B86" t="s">
        <v>3893</v>
      </c>
      <c r="C86" t="s">
        <v>3811</v>
      </c>
      <c r="D86" t="s">
        <v>3919</v>
      </c>
      <c r="E86"/>
      <c r="F86" t="s">
        <v>613</v>
      </c>
      <c r="G86" t="s">
        <v>2788</v>
      </c>
      <c r="H86" t="s">
        <v>210</v>
      </c>
      <c r="I86" s="77">
        <v>7.98</v>
      </c>
      <c r="J86" t="s">
        <v>944</v>
      </c>
      <c r="K86" t="s">
        <v>102</v>
      </c>
      <c r="L86" s="78">
        <v>2.6200000000000001E-2</v>
      </c>
      <c r="M86" s="78">
        <v>5.04E-2</v>
      </c>
      <c r="N86" s="77">
        <v>1485281.69</v>
      </c>
      <c r="O86" s="77">
        <v>87.77</v>
      </c>
      <c r="P86" s="77">
        <v>1303.631739313</v>
      </c>
      <c r="Q86" s="78">
        <v>6.9999999999999999E-4</v>
      </c>
      <c r="R86" s="78">
        <v>1E-4</v>
      </c>
    </row>
    <row r="87" spans="2:18">
      <c r="B87" t="s">
        <v>3893</v>
      </c>
      <c r="C87" t="s">
        <v>3811</v>
      </c>
      <c r="D87" t="s">
        <v>3920</v>
      </c>
      <c r="E87"/>
      <c r="F87" t="s">
        <v>613</v>
      </c>
      <c r="G87" t="s">
        <v>3013</v>
      </c>
      <c r="H87" t="s">
        <v>210</v>
      </c>
      <c r="I87" s="77">
        <v>8.66</v>
      </c>
      <c r="J87" t="s">
        <v>944</v>
      </c>
      <c r="K87" t="s">
        <v>102</v>
      </c>
      <c r="L87" s="78">
        <v>2.6200000000000001E-2</v>
      </c>
      <c r="M87" s="78">
        <v>2.1000000000000001E-2</v>
      </c>
      <c r="N87" s="77">
        <v>2127936.09</v>
      </c>
      <c r="O87" s="77">
        <v>75.760000000000005</v>
      </c>
      <c r="P87" s="77">
        <v>1612.124381784</v>
      </c>
      <c r="Q87" s="78">
        <v>8.0000000000000004E-4</v>
      </c>
      <c r="R87" s="78">
        <v>1E-4</v>
      </c>
    </row>
    <row r="88" spans="2:18">
      <c r="B88" t="s">
        <v>3921</v>
      </c>
      <c r="C88" t="s">
        <v>3811</v>
      </c>
      <c r="D88" t="s">
        <v>3922</v>
      </c>
      <c r="E88"/>
      <c r="F88" t="s">
        <v>630</v>
      </c>
      <c r="G88" t="s">
        <v>268</v>
      </c>
      <c r="H88" t="s">
        <v>150</v>
      </c>
      <c r="I88" s="77">
        <v>8.32</v>
      </c>
      <c r="J88" t="s">
        <v>795</v>
      </c>
      <c r="K88" t="s">
        <v>102</v>
      </c>
      <c r="L88" s="78">
        <v>5.7500000000000002E-2</v>
      </c>
      <c r="M88" s="78">
        <v>1.5100000000000001E-2</v>
      </c>
      <c r="N88" s="77">
        <v>2428439.91</v>
      </c>
      <c r="O88" s="77">
        <v>94.09</v>
      </c>
      <c r="P88" s="77">
        <v>2284.919111319</v>
      </c>
      <c r="Q88" s="78">
        <v>1.1999999999999999E-3</v>
      </c>
      <c r="R88" s="78">
        <v>2.0000000000000001E-4</v>
      </c>
    </row>
    <row r="89" spans="2:18">
      <c r="B89" t="s">
        <v>3923</v>
      </c>
      <c r="C89" t="s">
        <v>3811</v>
      </c>
      <c r="D89" t="s">
        <v>3924</v>
      </c>
      <c r="E89"/>
      <c r="F89" t="s">
        <v>648</v>
      </c>
      <c r="G89" t="s">
        <v>581</v>
      </c>
      <c r="H89" t="s">
        <v>2395</v>
      </c>
      <c r="I89" s="77">
        <v>8.17</v>
      </c>
      <c r="J89" t="s">
        <v>412</v>
      </c>
      <c r="K89" t="s">
        <v>102</v>
      </c>
      <c r="L89" s="78">
        <v>1.7999999999999999E-2</v>
      </c>
      <c r="M89" s="78">
        <v>1.8100000000000002E-2</v>
      </c>
      <c r="N89" s="77">
        <v>26208704.940000001</v>
      </c>
      <c r="O89" s="77">
        <v>87.51</v>
      </c>
      <c r="P89" s="77">
        <v>22935.237692994</v>
      </c>
      <c r="Q89" s="78">
        <v>1.18E-2</v>
      </c>
      <c r="R89" s="78">
        <v>1.6999999999999999E-3</v>
      </c>
    </row>
    <row r="90" spans="2:18">
      <c r="B90" t="s">
        <v>3923</v>
      </c>
      <c r="C90" t="s">
        <v>3811</v>
      </c>
      <c r="D90" t="s">
        <v>3925</v>
      </c>
      <c r="E90"/>
      <c r="F90" t="s">
        <v>648</v>
      </c>
      <c r="G90" t="s">
        <v>581</v>
      </c>
      <c r="H90" t="s">
        <v>2395</v>
      </c>
      <c r="I90" s="77">
        <v>7.76</v>
      </c>
      <c r="J90" t="s">
        <v>412</v>
      </c>
      <c r="K90" t="s">
        <v>102</v>
      </c>
      <c r="L90" s="78">
        <v>1.8800000000000001E-2</v>
      </c>
      <c r="M90" s="78">
        <v>1.89E-2</v>
      </c>
      <c r="N90" s="77">
        <v>16190275.630000001</v>
      </c>
      <c r="O90" s="77">
        <v>86.42</v>
      </c>
      <c r="P90" s="77">
        <v>13991.636199446</v>
      </c>
      <c r="Q90" s="78">
        <v>7.1999999999999998E-3</v>
      </c>
      <c r="R90" s="78">
        <v>1E-3</v>
      </c>
    </row>
    <row r="91" spans="2:18">
      <c r="B91" t="s">
        <v>3923</v>
      </c>
      <c r="C91" t="s">
        <v>3811</v>
      </c>
      <c r="D91" t="s">
        <v>3926</v>
      </c>
      <c r="E91"/>
      <c r="F91" t="s">
        <v>648</v>
      </c>
      <c r="G91" t="s">
        <v>299</v>
      </c>
      <c r="H91" t="s">
        <v>2395</v>
      </c>
      <c r="I91" s="77">
        <v>7.97</v>
      </c>
      <c r="J91" t="s">
        <v>412</v>
      </c>
      <c r="K91" t="s">
        <v>102</v>
      </c>
      <c r="L91" s="78">
        <v>2.3699999999999999E-2</v>
      </c>
      <c r="M91" s="78">
        <v>2.52E-2</v>
      </c>
      <c r="N91" s="77">
        <v>10696942.84</v>
      </c>
      <c r="O91" s="77">
        <v>102.74</v>
      </c>
      <c r="P91" s="77">
        <v>10990.039073816</v>
      </c>
      <c r="Q91" s="78">
        <v>5.7000000000000002E-3</v>
      </c>
      <c r="R91" s="78">
        <v>8.0000000000000004E-4</v>
      </c>
    </row>
    <row r="92" spans="2:18">
      <c r="B92" t="s">
        <v>3923</v>
      </c>
      <c r="C92" t="s">
        <v>3811</v>
      </c>
      <c r="D92" t="s">
        <v>3927</v>
      </c>
      <c r="E92"/>
      <c r="F92" t="s">
        <v>648</v>
      </c>
      <c r="G92" t="s">
        <v>299</v>
      </c>
      <c r="H92" t="s">
        <v>2395</v>
      </c>
      <c r="I92" s="77">
        <v>7.62</v>
      </c>
      <c r="J92" t="s">
        <v>412</v>
      </c>
      <c r="K92" t="s">
        <v>102</v>
      </c>
      <c r="L92" s="78">
        <v>2.3199999999999998E-2</v>
      </c>
      <c r="M92" s="78">
        <v>2.3900000000000001E-2</v>
      </c>
      <c r="N92" s="77">
        <v>7602278.0999999996</v>
      </c>
      <c r="O92" s="77">
        <v>100.72</v>
      </c>
      <c r="P92" s="77">
        <v>7657.0145023200002</v>
      </c>
      <c r="Q92" s="78">
        <v>3.8999999999999998E-3</v>
      </c>
      <c r="R92" s="78">
        <v>5.9999999999999995E-4</v>
      </c>
    </row>
    <row r="93" spans="2:18">
      <c r="B93" t="s">
        <v>3928</v>
      </c>
      <c r="C93" t="s">
        <v>3811</v>
      </c>
      <c r="D93" t="s">
        <v>3929</v>
      </c>
      <c r="E93"/>
      <c r="F93" t="s">
        <v>613</v>
      </c>
      <c r="G93" t="s">
        <v>827</v>
      </c>
      <c r="H93" t="s">
        <v>210</v>
      </c>
      <c r="I93" s="77">
        <v>9.08</v>
      </c>
      <c r="J93" t="s">
        <v>112</v>
      </c>
      <c r="K93" t="s">
        <v>102</v>
      </c>
      <c r="L93" s="78">
        <v>2.35E-2</v>
      </c>
      <c r="M93" s="78">
        <v>2.3699999999999999E-2</v>
      </c>
      <c r="N93" s="77">
        <v>6152349.9699999997</v>
      </c>
      <c r="O93" s="77">
        <v>94.27</v>
      </c>
      <c r="P93" s="77">
        <v>5799.8203167190004</v>
      </c>
      <c r="Q93" s="78">
        <v>3.0000000000000001E-3</v>
      </c>
      <c r="R93" s="78">
        <v>4.0000000000000002E-4</v>
      </c>
    </row>
    <row r="94" spans="2:18">
      <c r="B94" t="s">
        <v>3928</v>
      </c>
      <c r="C94" t="s">
        <v>3811</v>
      </c>
      <c r="D94" t="s">
        <v>3930</v>
      </c>
      <c r="E94"/>
      <c r="F94" t="s">
        <v>648</v>
      </c>
      <c r="G94" t="s">
        <v>3931</v>
      </c>
      <c r="H94" t="s">
        <v>2395</v>
      </c>
      <c r="I94" s="77">
        <v>9.0299999999999994</v>
      </c>
      <c r="J94" t="s">
        <v>112</v>
      </c>
      <c r="K94" t="s">
        <v>102</v>
      </c>
      <c r="L94" s="78">
        <v>2.47E-2</v>
      </c>
      <c r="M94" s="78">
        <v>2.4899999999999999E-2</v>
      </c>
      <c r="N94" s="77">
        <v>769230.05</v>
      </c>
      <c r="O94" s="77">
        <v>93.27</v>
      </c>
      <c r="P94" s="77">
        <v>717.460867635</v>
      </c>
      <c r="Q94" s="78">
        <v>4.0000000000000002E-4</v>
      </c>
      <c r="R94" s="78">
        <v>1E-4</v>
      </c>
    </row>
    <row r="95" spans="2:18">
      <c r="B95" t="s">
        <v>3928</v>
      </c>
      <c r="C95" t="s">
        <v>3811</v>
      </c>
      <c r="D95" t="s">
        <v>3932</v>
      </c>
      <c r="E95"/>
      <c r="F95" t="s">
        <v>648</v>
      </c>
      <c r="G95" t="s">
        <v>2769</v>
      </c>
      <c r="H95" t="s">
        <v>2395</v>
      </c>
      <c r="I95" s="77">
        <v>8.9700000000000006</v>
      </c>
      <c r="J95" t="s">
        <v>112</v>
      </c>
      <c r="K95" t="s">
        <v>102</v>
      </c>
      <c r="L95" s="78">
        <v>2.5600000000000001E-2</v>
      </c>
      <c r="M95" s="78">
        <v>2.58E-2</v>
      </c>
      <c r="N95" s="77">
        <v>3539478.35</v>
      </c>
      <c r="O95" s="77">
        <v>89.39</v>
      </c>
      <c r="P95" s="77">
        <v>3163.939697065</v>
      </c>
      <c r="Q95" s="78">
        <v>1.6000000000000001E-3</v>
      </c>
      <c r="R95" s="78">
        <v>2.0000000000000001E-4</v>
      </c>
    </row>
    <row r="96" spans="2:18">
      <c r="B96" t="s">
        <v>3928</v>
      </c>
      <c r="C96" t="s">
        <v>3811</v>
      </c>
      <c r="D96" t="s">
        <v>3933</v>
      </c>
      <c r="E96"/>
      <c r="F96" t="s">
        <v>648</v>
      </c>
      <c r="G96" t="s">
        <v>513</v>
      </c>
      <c r="H96" t="s">
        <v>2395</v>
      </c>
      <c r="I96" s="77">
        <v>9.1300000000000008</v>
      </c>
      <c r="J96" t="s">
        <v>112</v>
      </c>
      <c r="K96" t="s">
        <v>102</v>
      </c>
      <c r="L96" s="78">
        <v>2.2700000000000001E-2</v>
      </c>
      <c r="M96" s="78">
        <v>2.29E-2</v>
      </c>
      <c r="N96" s="77">
        <v>3532480.1</v>
      </c>
      <c r="O96" s="77">
        <v>87.64</v>
      </c>
      <c r="P96" s="77">
        <v>3095.8655596399999</v>
      </c>
      <c r="Q96" s="78">
        <v>1.6000000000000001E-3</v>
      </c>
      <c r="R96" s="78">
        <v>2.0000000000000001E-4</v>
      </c>
    </row>
    <row r="97" spans="2:18">
      <c r="B97" t="s">
        <v>3928</v>
      </c>
      <c r="C97" t="s">
        <v>3811</v>
      </c>
      <c r="D97" t="s">
        <v>3934</v>
      </c>
      <c r="E97"/>
      <c r="F97" t="s">
        <v>648</v>
      </c>
      <c r="G97" t="s">
        <v>387</v>
      </c>
      <c r="H97" t="s">
        <v>2395</v>
      </c>
      <c r="I97" s="77">
        <v>9.4</v>
      </c>
      <c r="J97" t="s">
        <v>112</v>
      </c>
      <c r="K97" t="s">
        <v>102</v>
      </c>
      <c r="L97" s="78">
        <v>1.7899999999999999E-2</v>
      </c>
      <c r="M97" s="78">
        <v>1.7999999999999999E-2</v>
      </c>
      <c r="N97" s="77">
        <v>2917820.2</v>
      </c>
      <c r="O97" s="77">
        <v>80.77</v>
      </c>
      <c r="P97" s="77">
        <v>2356.7233755399998</v>
      </c>
      <c r="Q97" s="78">
        <v>1.1999999999999999E-3</v>
      </c>
      <c r="R97" s="78">
        <v>2.0000000000000001E-4</v>
      </c>
    </row>
    <row r="98" spans="2:18">
      <c r="B98" t="s">
        <v>3928</v>
      </c>
      <c r="C98" t="s">
        <v>3811</v>
      </c>
      <c r="D98" t="s">
        <v>3935</v>
      </c>
      <c r="E98"/>
      <c r="F98" t="s">
        <v>648</v>
      </c>
      <c r="G98" t="s">
        <v>327</v>
      </c>
      <c r="H98" t="s">
        <v>2395</v>
      </c>
      <c r="I98" s="77">
        <v>9.08</v>
      </c>
      <c r="J98" t="s">
        <v>112</v>
      </c>
      <c r="K98" t="s">
        <v>102</v>
      </c>
      <c r="L98" s="78">
        <v>2.3599999999999999E-2</v>
      </c>
      <c r="M98" s="78">
        <v>2.3800000000000002E-2</v>
      </c>
      <c r="N98" s="77">
        <v>3412057.2</v>
      </c>
      <c r="O98" s="77">
        <v>83.45</v>
      </c>
      <c r="P98" s="77">
        <v>2847.3617334</v>
      </c>
      <c r="Q98" s="78">
        <v>1.5E-3</v>
      </c>
      <c r="R98" s="78">
        <v>2.0000000000000001E-4</v>
      </c>
    </row>
    <row r="99" spans="2:18">
      <c r="B99" t="s">
        <v>3928</v>
      </c>
      <c r="C99" t="s">
        <v>3811</v>
      </c>
      <c r="D99" t="s">
        <v>3936</v>
      </c>
      <c r="E99"/>
      <c r="F99" t="s">
        <v>648</v>
      </c>
      <c r="G99" t="s">
        <v>832</v>
      </c>
      <c r="H99" t="s">
        <v>2395</v>
      </c>
      <c r="I99" s="77">
        <v>9.0500000000000007</v>
      </c>
      <c r="J99" t="s">
        <v>112</v>
      </c>
      <c r="K99" t="s">
        <v>102</v>
      </c>
      <c r="L99" s="78">
        <v>2.4E-2</v>
      </c>
      <c r="M99" s="78">
        <v>2.4199999999999999E-2</v>
      </c>
      <c r="N99" s="77">
        <v>3885286.98</v>
      </c>
      <c r="O99" s="77">
        <v>85.13</v>
      </c>
      <c r="P99" s="77">
        <v>3307.544806074</v>
      </c>
      <c r="Q99" s="78">
        <v>1.6999999999999999E-3</v>
      </c>
      <c r="R99" s="78">
        <v>2.0000000000000001E-4</v>
      </c>
    </row>
    <row r="100" spans="2:18">
      <c r="B100" t="s">
        <v>3937</v>
      </c>
      <c r="C100" t="s">
        <v>3811</v>
      </c>
      <c r="D100" t="s">
        <v>3938</v>
      </c>
      <c r="E100"/>
      <c r="F100" t="s">
        <v>648</v>
      </c>
      <c r="G100" t="s">
        <v>673</v>
      </c>
      <c r="H100" t="s">
        <v>2395</v>
      </c>
      <c r="I100" s="77">
        <v>5.47</v>
      </c>
      <c r="J100" t="s">
        <v>412</v>
      </c>
      <c r="K100" t="s">
        <v>102</v>
      </c>
      <c r="L100" s="78">
        <v>1.7899999999999999E-2</v>
      </c>
      <c r="M100" s="78">
        <v>3.1099999999999999E-2</v>
      </c>
      <c r="N100" s="77">
        <v>6493707.9100000001</v>
      </c>
      <c r="O100" s="77">
        <v>101.65</v>
      </c>
      <c r="P100" s="77">
        <v>6600.8540905150003</v>
      </c>
      <c r="Q100" s="78">
        <v>3.3999999999999998E-3</v>
      </c>
      <c r="R100" s="78">
        <v>5.0000000000000001E-4</v>
      </c>
    </row>
    <row r="101" spans="2:18">
      <c r="B101" t="s">
        <v>3937</v>
      </c>
      <c r="C101" t="s">
        <v>3811</v>
      </c>
      <c r="D101" t="s">
        <v>3939</v>
      </c>
      <c r="E101"/>
      <c r="F101" t="s">
        <v>648</v>
      </c>
      <c r="G101" t="s">
        <v>673</v>
      </c>
      <c r="H101" t="s">
        <v>2395</v>
      </c>
      <c r="I101" s="77">
        <v>7.06</v>
      </c>
      <c r="J101" t="s">
        <v>412</v>
      </c>
      <c r="K101" t="s">
        <v>102</v>
      </c>
      <c r="L101" s="78">
        <v>7.0499999999999993E-2</v>
      </c>
      <c r="M101" s="78">
        <v>7.0199999999999999E-2</v>
      </c>
      <c r="N101" s="77">
        <v>430997.51</v>
      </c>
      <c r="O101" s="77">
        <v>93.24</v>
      </c>
      <c r="P101" s="77">
        <v>401.86207832399998</v>
      </c>
      <c r="Q101" s="78">
        <v>2.0000000000000001E-4</v>
      </c>
      <c r="R101" s="78">
        <v>0</v>
      </c>
    </row>
    <row r="102" spans="2:18">
      <c r="B102" t="s">
        <v>3940</v>
      </c>
      <c r="C102" t="s">
        <v>3811</v>
      </c>
      <c r="D102" t="s">
        <v>3941</v>
      </c>
      <c r="E102"/>
      <c r="F102" t="s">
        <v>613</v>
      </c>
      <c r="G102" t="s">
        <v>3942</v>
      </c>
      <c r="H102" t="s">
        <v>210</v>
      </c>
      <c r="I102" s="77">
        <v>3.82</v>
      </c>
      <c r="J102" t="s">
        <v>112</v>
      </c>
      <c r="K102" t="s">
        <v>102</v>
      </c>
      <c r="L102" s="78">
        <v>5.6599999999999998E-2</v>
      </c>
      <c r="M102" s="78">
        <v>3.7400000000000003E-2</v>
      </c>
      <c r="N102" s="77">
        <v>257676.87</v>
      </c>
      <c r="O102" s="77">
        <v>121.28</v>
      </c>
      <c r="P102" s="77">
        <v>312.51050793600001</v>
      </c>
      <c r="Q102" s="78">
        <v>2.0000000000000001E-4</v>
      </c>
      <c r="R102" s="78">
        <v>0</v>
      </c>
    </row>
    <row r="103" spans="2:18">
      <c r="B103" t="s">
        <v>3940</v>
      </c>
      <c r="C103" t="s">
        <v>3811</v>
      </c>
      <c r="D103" t="s">
        <v>3943</v>
      </c>
      <c r="E103"/>
      <c r="F103" t="s">
        <v>613</v>
      </c>
      <c r="G103" t="s">
        <v>3942</v>
      </c>
      <c r="H103" t="s">
        <v>210</v>
      </c>
      <c r="I103" s="77">
        <v>3.88</v>
      </c>
      <c r="J103" t="s">
        <v>112</v>
      </c>
      <c r="K103" t="s">
        <v>102</v>
      </c>
      <c r="L103" s="78">
        <v>5.5300000000000002E-2</v>
      </c>
      <c r="M103" s="78">
        <v>2.7099999999999999E-2</v>
      </c>
      <c r="N103" s="77">
        <v>950197.55</v>
      </c>
      <c r="O103" s="77">
        <v>125.37</v>
      </c>
      <c r="P103" s="77">
        <v>1191.262668435</v>
      </c>
      <c r="Q103" s="78">
        <v>5.9999999999999995E-4</v>
      </c>
      <c r="R103" s="78">
        <v>1E-4</v>
      </c>
    </row>
    <row r="104" spans="2:18">
      <c r="B104" t="s">
        <v>3940</v>
      </c>
      <c r="C104" t="s">
        <v>3811</v>
      </c>
      <c r="D104" t="s">
        <v>3944</v>
      </c>
      <c r="E104"/>
      <c r="F104" t="s">
        <v>613</v>
      </c>
      <c r="G104" t="s">
        <v>3942</v>
      </c>
      <c r="H104" t="s">
        <v>210</v>
      </c>
      <c r="I104" s="77">
        <v>3.88</v>
      </c>
      <c r="J104" t="s">
        <v>112</v>
      </c>
      <c r="K104" t="s">
        <v>102</v>
      </c>
      <c r="L104" s="78">
        <v>5.5300000000000002E-2</v>
      </c>
      <c r="M104" s="78">
        <v>2.7099999999999999E-2</v>
      </c>
      <c r="N104" s="77">
        <v>552990.28</v>
      </c>
      <c r="O104" s="77">
        <v>125.44</v>
      </c>
      <c r="P104" s="77">
        <v>693.67100723199997</v>
      </c>
      <c r="Q104" s="78">
        <v>4.0000000000000002E-4</v>
      </c>
      <c r="R104" s="78">
        <v>1E-4</v>
      </c>
    </row>
    <row r="105" spans="2:18">
      <c r="B105" t="s">
        <v>3940</v>
      </c>
      <c r="C105" t="s">
        <v>3811</v>
      </c>
      <c r="D105" t="s">
        <v>3945</v>
      </c>
      <c r="E105"/>
      <c r="F105" t="s">
        <v>613</v>
      </c>
      <c r="G105" t="s">
        <v>3942</v>
      </c>
      <c r="H105" t="s">
        <v>210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389513.36</v>
      </c>
      <c r="O105" s="77">
        <v>123.64</v>
      </c>
      <c r="P105" s="77">
        <v>481.59431830400001</v>
      </c>
      <c r="Q105" s="78">
        <v>2.0000000000000001E-4</v>
      </c>
      <c r="R105" s="78">
        <v>0</v>
      </c>
    </row>
    <row r="106" spans="2:18">
      <c r="B106" t="s">
        <v>3940</v>
      </c>
      <c r="C106" t="s">
        <v>3811</v>
      </c>
      <c r="D106" t="s">
        <v>3946</v>
      </c>
      <c r="E106"/>
      <c r="F106" t="s">
        <v>613</v>
      </c>
      <c r="G106" t="s">
        <v>3942</v>
      </c>
      <c r="H106" t="s">
        <v>210</v>
      </c>
      <c r="I106" s="77">
        <v>3.92</v>
      </c>
      <c r="J106" t="s">
        <v>112</v>
      </c>
      <c r="K106" t="s">
        <v>102</v>
      </c>
      <c r="L106" s="78">
        <v>5.5E-2</v>
      </c>
      <c r="M106" s="78">
        <v>2.06E-2</v>
      </c>
      <c r="N106" s="77">
        <v>220011.33</v>
      </c>
      <c r="O106" s="77">
        <v>126.56</v>
      </c>
      <c r="P106" s="77">
        <v>278.44633924800002</v>
      </c>
      <c r="Q106" s="78">
        <v>1E-4</v>
      </c>
      <c r="R106" s="78">
        <v>0</v>
      </c>
    </row>
    <row r="107" spans="2:18">
      <c r="B107" t="s">
        <v>3940</v>
      </c>
      <c r="C107" t="s">
        <v>3811</v>
      </c>
      <c r="D107" t="s">
        <v>3947</v>
      </c>
      <c r="E107"/>
      <c r="F107" t="s">
        <v>613</v>
      </c>
      <c r="G107" t="s">
        <v>3942</v>
      </c>
      <c r="H107" t="s">
        <v>210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445190.43</v>
      </c>
      <c r="O107" s="77">
        <v>123.17</v>
      </c>
      <c r="P107" s="77">
        <v>548.34105263100003</v>
      </c>
      <c r="Q107" s="78">
        <v>2.9999999999999997E-4</v>
      </c>
      <c r="R107" s="78">
        <v>0</v>
      </c>
    </row>
    <row r="108" spans="2:18">
      <c r="B108" t="s">
        <v>3940</v>
      </c>
      <c r="C108" t="s">
        <v>3811</v>
      </c>
      <c r="D108" t="s">
        <v>3948</v>
      </c>
      <c r="E108"/>
      <c r="F108" t="s">
        <v>613</v>
      </c>
      <c r="G108" t="s">
        <v>3949</v>
      </c>
      <c r="H108" t="s">
        <v>210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690121.07</v>
      </c>
      <c r="O108" s="77">
        <v>123.4</v>
      </c>
      <c r="P108" s="77">
        <v>851.60940038000001</v>
      </c>
      <c r="Q108" s="78">
        <v>4.0000000000000002E-4</v>
      </c>
      <c r="R108" s="78">
        <v>1E-4</v>
      </c>
    </row>
    <row r="109" spans="2:18">
      <c r="B109" t="s">
        <v>3940</v>
      </c>
      <c r="C109" t="s">
        <v>3811</v>
      </c>
      <c r="D109" t="s">
        <v>3950</v>
      </c>
      <c r="E109"/>
      <c r="F109" t="s">
        <v>613</v>
      </c>
      <c r="G109" t="s">
        <v>3951</v>
      </c>
      <c r="H109" t="s">
        <v>210</v>
      </c>
      <c r="I109" s="77">
        <v>3.74</v>
      </c>
      <c r="J109" t="s">
        <v>112</v>
      </c>
      <c r="K109" t="s">
        <v>102</v>
      </c>
      <c r="L109" s="78">
        <v>5.5E-2</v>
      </c>
      <c r="M109" s="78">
        <v>5.1400000000000001E-2</v>
      </c>
      <c r="N109" s="77">
        <v>302076.34999999998</v>
      </c>
      <c r="O109" s="77">
        <v>126.31</v>
      </c>
      <c r="P109" s="77">
        <v>381.55263768499998</v>
      </c>
      <c r="Q109" s="78">
        <v>2.0000000000000001E-4</v>
      </c>
      <c r="R109" s="78">
        <v>0</v>
      </c>
    </row>
    <row r="110" spans="2:18">
      <c r="B110" t="s">
        <v>3940</v>
      </c>
      <c r="C110" t="s">
        <v>3811</v>
      </c>
      <c r="D110" t="s">
        <v>3952</v>
      </c>
      <c r="E110"/>
      <c r="F110" t="s">
        <v>613</v>
      </c>
      <c r="G110" t="s">
        <v>3942</v>
      </c>
      <c r="H110" t="s">
        <v>210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716731.55</v>
      </c>
      <c r="O110" s="77">
        <v>123.64</v>
      </c>
      <c r="P110" s="77">
        <v>886.16688841999996</v>
      </c>
      <c r="Q110" s="78">
        <v>5.0000000000000001E-4</v>
      </c>
      <c r="R110" s="78">
        <v>1E-4</v>
      </c>
    </row>
    <row r="111" spans="2:18">
      <c r="B111" t="s">
        <v>3940</v>
      </c>
      <c r="C111" t="s">
        <v>3811</v>
      </c>
      <c r="D111" t="s">
        <v>3953</v>
      </c>
      <c r="E111"/>
      <c r="F111" t="s">
        <v>613</v>
      </c>
      <c r="G111" t="s">
        <v>3942</v>
      </c>
      <c r="H111" t="s">
        <v>210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2.7400000000000001E-2</v>
      </c>
      <c r="N111" s="77">
        <v>317834.84000000003</v>
      </c>
      <c r="O111" s="77">
        <v>123.89</v>
      </c>
      <c r="P111" s="77">
        <v>393.76558327599997</v>
      </c>
      <c r="Q111" s="78">
        <v>2.0000000000000001E-4</v>
      </c>
      <c r="R111" s="78">
        <v>0</v>
      </c>
    </row>
    <row r="112" spans="2:18">
      <c r="B112" t="s">
        <v>3940</v>
      </c>
      <c r="C112" t="s">
        <v>3811</v>
      </c>
      <c r="D112" t="s">
        <v>3954</v>
      </c>
      <c r="E112"/>
      <c r="F112" t="s">
        <v>613</v>
      </c>
      <c r="G112" t="s">
        <v>3942</v>
      </c>
      <c r="H112" t="s">
        <v>210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400789.76000000001</v>
      </c>
      <c r="O112" s="77">
        <v>122.6</v>
      </c>
      <c r="P112" s="77">
        <v>491.36824575999998</v>
      </c>
      <c r="Q112" s="78">
        <v>2.9999999999999997E-4</v>
      </c>
      <c r="R112" s="78">
        <v>0</v>
      </c>
    </row>
    <row r="113" spans="2:18">
      <c r="B113" t="s">
        <v>3940</v>
      </c>
      <c r="C113" t="s">
        <v>3811</v>
      </c>
      <c r="D113" t="s">
        <v>3955</v>
      </c>
      <c r="E113"/>
      <c r="F113" t="s">
        <v>613</v>
      </c>
      <c r="G113" t="s">
        <v>3942</v>
      </c>
      <c r="H113" t="s">
        <v>210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2.0400000000000001E-2</v>
      </c>
      <c r="N113" s="77">
        <v>91634.87</v>
      </c>
      <c r="O113" s="77">
        <v>125.83</v>
      </c>
      <c r="P113" s="77">
        <v>115.304156921</v>
      </c>
      <c r="Q113" s="78">
        <v>1E-4</v>
      </c>
      <c r="R113" s="78">
        <v>0</v>
      </c>
    </row>
    <row r="114" spans="2:18">
      <c r="B114" t="s">
        <v>3940</v>
      </c>
      <c r="C114" t="s">
        <v>3811</v>
      </c>
      <c r="D114" t="s">
        <v>3956</v>
      </c>
      <c r="E114"/>
      <c r="F114" t="s">
        <v>613</v>
      </c>
      <c r="G114" t="s">
        <v>3942</v>
      </c>
      <c r="H114" t="s">
        <v>210</v>
      </c>
      <c r="I114" s="77">
        <v>3.88</v>
      </c>
      <c r="J114" t="s">
        <v>112</v>
      </c>
      <c r="K114" t="s">
        <v>102</v>
      </c>
      <c r="L114" s="78">
        <v>5.5E-2</v>
      </c>
      <c r="M114" s="78">
        <v>2.7199999999999998E-2</v>
      </c>
      <c r="N114" s="77">
        <v>808107.01</v>
      </c>
      <c r="O114" s="77">
        <v>122.83</v>
      </c>
      <c r="P114" s="77">
        <v>992.59784038299995</v>
      </c>
      <c r="Q114" s="78">
        <v>5.0000000000000001E-4</v>
      </c>
      <c r="R114" s="78">
        <v>1E-4</v>
      </c>
    </row>
    <row r="115" spans="2:18">
      <c r="B115" t="s">
        <v>3940</v>
      </c>
      <c r="C115" t="s">
        <v>3811</v>
      </c>
      <c r="D115" t="s">
        <v>3957</v>
      </c>
      <c r="E115"/>
      <c r="F115" t="s">
        <v>613</v>
      </c>
      <c r="G115" t="s">
        <v>3958</v>
      </c>
      <c r="H115" t="s">
        <v>210</v>
      </c>
      <c r="I115" s="77">
        <v>3.92</v>
      </c>
      <c r="J115" t="s">
        <v>112</v>
      </c>
      <c r="K115" t="s">
        <v>102</v>
      </c>
      <c r="L115" s="78">
        <v>5.5E-2</v>
      </c>
      <c r="M115" s="78">
        <v>2.1000000000000001E-2</v>
      </c>
      <c r="N115" s="77">
        <v>182265.71</v>
      </c>
      <c r="O115" s="77">
        <v>125.47</v>
      </c>
      <c r="P115" s="77">
        <v>228.68878633700001</v>
      </c>
      <c r="Q115" s="78">
        <v>1E-4</v>
      </c>
      <c r="R115" s="78">
        <v>0</v>
      </c>
    </row>
    <row r="116" spans="2:18">
      <c r="B116" t="s">
        <v>3940</v>
      </c>
      <c r="C116" t="s">
        <v>3811</v>
      </c>
      <c r="D116" t="s">
        <v>3959</v>
      </c>
      <c r="E116"/>
      <c r="F116" t="s">
        <v>613</v>
      </c>
      <c r="G116" t="s">
        <v>3960</v>
      </c>
      <c r="H116" t="s">
        <v>210</v>
      </c>
      <c r="I116" s="77">
        <v>3.91</v>
      </c>
      <c r="J116" t="s">
        <v>112</v>
      </c>
      <c r="K116" t="s">
        <v>102</v>
      </c>
      <c r="L116" s="78">
        <v>5.5E-2</v>
      </c>
      <c r="M116" s="78">
        <v>2.2700000000000001E-2</v>
      </c>
      <c r="N116" s="77">
        <v>160065.19</v>
      </c>
      <c r="O116" s="77">
        <v>123.68</v>
      </c>
      <c r="P116" s="77">
        <v>197.968626992</v>
      </c>
      <c r="Q116" s="78">
        <v>1E-4</v>
      </c>
      <c r="R116" s="78">
        <v>0</v>
      </c>
    </row>
    <row r="117" spans="2:18">
      <c r="B117" t="s">
        <v>3940</v>
      </c>
      <c r="C117" t="s">
        <v>3811</v>
      </c>
      <c r="D117" t="s">
        <v>3961</v>
      </c>
      <c r="E117"/>
      <c r="F117" t="s">
        <v>613</v>
      </c>
      <c r="G117" t="s">
        <v>3962</v>
      </c>
      <c r="H117" t="s">
        <v>210</v>
      </c>
      <c r="I117" s="77">
        <v>3.82</v>
      </c>
      <c r="J117" t="s">
        <v>112</v>
      </c>
      <c r="K117" t="s">
        <v>102</v>
      </c>
      <c r="L117" s="78">
        <v>5.5E-2</v>
      </c>
      <c r="M117" s="78">
        <v>3.7600000000000001E-2</v>
      </c>
      <c r="N117" s="77">
        <v>499032.23</v>
      </c>
      <c r="O117" s="77">
        <v>116.59</v>
      </c>
      <c r="P117" s="77">
        <v>581.82167695700002</v>
      </c>
      <c r="Q117" s="78">
        <v>2.9999999999999997E-4</v>
      </c>
      <c r="R117" s="78">
        <v>0</v>
      </c>
    </row>
    <row r="118" spans="2:18">
      <c r="B118" t="s">
        <v>3940</v>
      </c>
      <c r="C118" t="s">
        <v>3811</v>
      </c>
      <c r="D118" t="s">
        <v>3963</v>
      </c>
      <c r="E118"/>
      <c r="F118" t="s">
        <v>613</v>
      </c>
      <c r="G118" t="s">
        <v>3964</v>
      </c>
      <c r="H118" t="s">
        <v>210</v>
      </c>
      <c r="I118" s="77">
        <v>3.82</v>
      </c>
      <c r="J118" t="s">
        <v>112</v>
      </c>
      <c r="K118" t="s">
        <v>102</v>
      </c>
      <c r="L118" s="78">
        <v>5.5E-2</v>
      </c>
      <c r="M118" s="78">
        <v>3.7600000000000001E-2</v>
      </c>
      <c r="N118" s="77">
        <v>365146.27</v>
      </c>
      <c r="O118" s="77">
        <v>116.35</v>
      </c>
      <c r="P118" s="77">
        <v>424.84768514500001</v>
      </c>
      <c r="Q118" s="78">
        <v>2.0000000000000001E-4</v>
      </c>
      <c r="R118" s="78">
        <v>0</v>
      </c>
    </row>
    <row r="119" spans="2:18">
      <c r="B119" t="s">
        <v>3940</v>
      </c>
      <c r="C119" t="s">
        <v>3811</v>
      </c>
      <c r="D119" t="s">
        <v>3965</v>
      </c>
      <c r="E119"/>
      <c r="F119" t="s">
        <v>613</v>
      </c>
      <c r="G119" t="s">
        <v>3966</v>
      </c>
      <c r="H119" t="s">
        <v>210</v>
      </c>
      <c r="I119" s="77">
        <v>3.9</v>
      </c>
      <c r="J119" t="s">
        <v>112</v>
      </c>
      <c r="K119" t="s">
        <v>102</v>
      </c>
      <c r="L119" s="78">
        <v>5.5E-2</v>
      </c>
      <c r="M119" s="78">
        <v>2.3900000000000001E-2</v>
      </c>
      <c r="N119" s="77">
        <v>178043.58</v>
      </c>
      <c r="O119" s="77">
        <v>122.49</v>
      </c>
      <c r="P119" s="77">
        <v>218.085581142</v>
      </c>
      <c r="Q119" s="78">
        <v>1E-4</v>
      </c>
      <c r="R119" s="78">
        <v>0</v>
      </c>
    </row>
    <row r="120" spans="2:18">
      <c r="B120" t="s">
        <v>3940</v>
      </c>
      <c r="C120" t="s">
        <v>3811</v>
      </c>
      <c r="D120" t="s">
        <v>3967</v>
      </c>
      <c r="E120"/>
      <c r="F120" t="s">
        <v>613</v>
      </c>
      <c r="G120" t="s">
        <v>3968</v>
      </c>
      <c r="H120" t="s">
        <v>210</v>
      </c>
      <c r="I120" s="77">
        <v>3.9</v>
      </c>
      <c r="J120" t="s">
        <v>112</v>
      </c>
      <c r="K120" t="s">
        <v>102</v>
      </c>
      <c r="L120" s="78">
        <v>5.5E-2</v>
      </c>
      <c r="M120" s="78">
        <v>2.4299999999999999E-2</v>
      </c>
      <c r="N120" s="77">
        <v>45981.45</v>
      </c>
      <c r="O120" s="77">
        <v>121.97</v>
      </c>
      <c r="P120" s="77">
        <v>56.083574564999999</v>
      </c>
      <c r="Q120" s="78">
        <v>0</v>
      </c>
      <c r="R120" s="78">
        <v>0</v>
      </c>
    </row>
    <row r="121" spans="2:18">
      <c r="B121" t="s">
        <v>3940</v>
      </c>
      <c r="C121" t="s">
        <v>3811</v>
      </c>
      <c r="D121" t="s">
        <v>3969</v>
      </c>
      <c r="E121"/>
      <c r="F121" t="s">
        <v>613</v>
      </c>
      <c r="G121" t="s">
        <v>3970</v>
      </c>
      <c r="H121" t="s">
        <v>210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2.7199999999999998E-2</v>
      </c>
      <c r="N121" s="77">
        <v>523120.45</v>
      </c>
      <c r="O121" s="77">
        <v>121.09</v>
      </c>
      <c r="P121" s="77">
        <v>633.44655290499998</v>
      </c>
      <c r="Q121" s="78">
        <v>2.9999999999999997E-4</v>
      </c>
      <c r="R121" s="78">
        <v>0</v>
      </c>
    </row>
    <row r="122" spans="2:18">
      <c r="B122" t="s">
        <v>3940</v>
      </c>
      <c r="C122" t="s">
        <v>3811</v>
      </c>
      <c r="D122" t="s">
        <v>3971</v>
      </c>
      <c r="E122"/>
      <c r="F122" t="s">
        <v>613</v>
      </c>
      <c r="G122" t="s">
        <v>3972</v>
      </c>
      <c r="H122" t="s">
        <v>210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101181.85</v>
      </c>
      <c r="O122" s="77">
        <v>121</v>
      </c>
      <c r="P122" s="77">
        <v>122.43003849999999</v>
      </c>
      <c r="Q122" s="78">
        <v>1E-4</v>
      </c>
      <c r="R122" s="78">
        <v>0</v>
      </c>
    </row>
    <row r="123" spans="2:18">
      <c r="B123" t="s">
        <v>3940</v>
      </c>
      <c r="C123" t="s">
        <v>3811</v>
      </c>
      <c r="D123" t="s">
        <v>3973</v>
      </c>
      <c r="E123"/>
      <c r="F123" t="s">
        <v>613</v>
      </c>
      <c r="G123" t="s">
        <v>3974</v>
      </c>
      <c r="H123" t="s">
        <v>210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97387.49</v>
      </c>
      <c r="O123" s="77">
        <v>121.71</v>
      </c>
      <c r="P123" s="77">
        <v>118.53031407899999</v>
      </c>
      <c r="Q123" s="78">
        <v>1E-4</v>
      </c>
      <c r="R123" s="78">
        <v>0</v>
      </c>
    </row>
    <row r="124" spans="2:18">
      <c r="B124" t="s">
        <v>3940</v>
      </c>
      <c r="C124" t="s">
        <v>3811</v>
      </c>
      <c r="D124" t="s">
        <v>3975</v>
      </c>
      <c r="E124"/>
      <c r="F124" t="s">
        <v>613</v>
      </c>
      <c r="G124" t="s">
        <v>3976</v>
      </c>
      <c r="H124" t="s">
        <v>210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193950.16</v>
      </c>
      <c r="O124" s="77">
        <v>121.95</v>
      </c>
      <c r="P124" s="77">
        <v>236.52222011999999</v>
      </c>
      <c r="Q124" s="78">
        <v>1E-4</v>
      </c>
      <c r="R124" s="78">
        <v>0</v>
      </c>
    </row>
    <row r="125" spans="2:18">
      <c r="B125" t="s">
        <v>3940</v>
      </c>
      <c r="C125" t="s">
        <v>3811</v>
      </c>
      <c r="D125" t="s">
        <v>3977</v>
      </c>
      <c r="E125"/>
      <c r="F125" t="s">
        <v>613</v>
      </c>
      <c r="G125" t="s">
        <v>3978</v>
      </c>
      <c r="H125" t="s">
        <v>210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122104.63</v>
      </c>
      <c r="O125" s="77">
        <v>121.47</v>
      </c>
      <c r="P125" s="77">
        <v>148.32049406100001</v>
      </c>
      <c r="Q125" s="78">
        <v>1E-4</v>
      </c>
      <c r="R125" s="78">
        <v>0</v>
      </c>
    </row>
    <row r="126" spans="2:18">
      <c r="B126" t="s">
        <v>3940</v>
      </c>
      <c r="C126" t="s">
        <v>3811</v>
      </c>
      <c r="D126" t="s">
        <v>3979</v>
      </c>
      <c r="E126"/>
      <c r="F126" t="s">
        <v>613</v>
      </c>
      <c r="G126" t="s">
        <v>3980</v>
      </c>
      <c r="H126" t="s">
        <v>210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68653.8</v>
      </c>
      <c r="O126" s="77">
        <v>121.36</v>
      </c>
      <c r="P126" s="77">
        <v>83.318251680000003</v>
      </c>
      <c r="Q126" s="78">
        <v>0</v>
      </c>
      <c r="R126" s="78">
        <v>0</v>
      </c>
    </row>
    <row r="127" spans="2:18">
      <c r="B127" t="s">
        <v>3940</v>
      </c>
      <c r="C127" t="s">
        <v>3811</v>
      </c>
      <c r="D127" t="s">
        <v>3981</v>
      </c>
      <c r="E127"/>
      <c r="F127" t="s">
        <v>613</v>
      </c>
      <c r="G127" t="s">
        <v>3982</v>
      </c>
      <c r="H127" t="s">
        <v>210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204099.69</v>
      </c>
      <c r="O127" s="77">
        <v>121.01</v>
      </c>
      <c r="P127" s="77">
        <v>246.98103486900001</v>
      </c>
      <c r="Q127" s="78">
        <v>1E-4</v>
      </c>
      <c r="R127" s="78">
        <v>0</v>
      </c>
    </row>
    <row r="128" spans="2:18">
      <c r="B128" t="s">
        <v>3940</v>
      </c>
      <c r="C128" t="s">
        <v>3811</v>
      </c>
      <c r="D128" t="s">
        <v>3983</v>
      </c>
      <c r="E128"/>
      <c r="F128" t="s">
        <v>613</v>
      </c>
      <c r="G128" t="s">
        <v>3984</v>
      </c>
      <c r="H128" t="s">
        <v>210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2.7099999999999999E-2</v>
      </c>
      <c r="N128" s="77">
        <v>80108.850000000006</v>
      </c>
      <c r="O128" s="77">
        <v>121.01</v>
      </c>
      <c r="P128" s="77">
        <v>96.939719385000004</v>
      </c>
      <c r="Q128" s="78">
        <v>0</v>
      </c>
      <c r="R128" s="78">
        <v>0</v>
      </c>
    </row>
    <row r="129" spans="2:18">
      <c r="B129" t="s">
        <v>3940</v>
      </c>
      <c r="C129" t="s">
        <v>3811</v>
      </c>
      <c r="D129" t="s">
        <v>3985</v>
      </c>
      <c r="E129"/>
      <c r="F129" t="s">
        <v>613</v>
      </c>
      <c r="G129" t="s">
        <v>2660</v>
      </c>
      <c r="H129" t="s">
        <v>210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2.7099999999999999E-2</v>
      </c>
      <c r="N129" s="77">
        <v>533243.6</v>
      </c>
      <c r="O129" s="77">
        <v>121.24</v>
      </c>
      <c r="P129" s="77">
        <v>646.50454063999996</v>
      </c>
      <c r="Q129" s="78">
        <v>2.9999999999999997E-4</v>
      </c>
      <c r="R129" s="78">
        <v>0</v>
      </c>
    </row>
    <row r="130" spans="2:18">
      <c r="B130" t="s">
        <v>3940</v>
      </c>
      <c r="C130" t="s">
        <v>3811</v>
      </c>
      <c r="D130" t="s">
        <v>3986</v>
      </c>
      <c r="E130"/>
      <c r="F130" t="s">
        <v>613</v>
      </c>
      <c r="G130" t="s">
        <v>3987</v>
      </c>
      <c r="H130" t="s">
        <v>210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1041643.72</v>
      </c>
      <c r="O130" s="77">
        <v>122.31</v>
      </c>
      <c r="P130" s="77">
        <v>1274.034433932</v>
      </c>
      <c r="Q130" s="78">
        <v>6.9999999999999999E-4</v>
      </c>
      <c r="R130" s="78">
        <v>1E-4</v>
      </c>
    </row>
    <row r="131" spans="2:18">
      <c r="B131" t="s">
        <v>3940</v>
      </c>
      <c r="C131" t="s">
        <v>3811</v>
      </c>
      <c r="D131" t="s">
        <v>3988</v>
      </c>
      <c r="E131"/>
      <c r="F131" t="s">
        <v>613</v>
      </c>
      <c r="G131" t="s">
        <v>3989</v>
      </c>
      <c r="H131" t="s">
        <v>210</v>
      </c>
      <c r="I131" s="77">
        <v>3.74</v>
      </c>
      <c r="J131" t="s">
        <v>112</v>
      </c>
      <c r="K131" t="s">
        <v>102</v>
      </c>
      <c r="L131" s="78">
        <v>5.5E-2</v>
      </c>
      <c r="M131" s="78">
        <v>5.1400000000000001E-2</v>
      </c>
      <c r="N131" s="77">
        <v>110636.85</v>
      </c>
      <c r="O131" s="77">
        <v>125.65</v>
      </c>
      <c r="P131" s="77">
        <v>139.01520202500001</v>
      </c>
      <c r="Q131" s="78">
        <v>1E-4</v>
      </c>
      <c r="R131" s="78">
        <v>0</v>
      </c>
    </row>
    <row r="132" spans="2:18">
      <c r="B132" t="s">
        <v>3940</v>
      </c>
      <c r="C132" t="s">
        <v>3811</v>
      </c>
      <c r="D132" t="s">
        <v>3990</v>
      </c>
      <c r="E132"/>
      <c r="F132" t="s">
        <v>613</v>
      </c>
      <c r="G132" t="s">
        <v>3991</v>
      </c>
      <c r="H132" t="s">
        <v>210</v>
      </c>
      <c r="I132" s="77">
        <v>3.88</v>
      </c>
      <c r="J132" t="s">
        <v>112</v>
      </c>
      <c r="K132" t="s">
        <v>102</v>
      </c>
      <c r="L132" s="78">
        <v>5.5E-2</v>
      </c>
      <c r="M132" s="78">
        <v>2.7199999999999998E-2</v>
      </c>
      <c r="N132" s="77">
        <v>1271418.8</v>
      </c>
      <c r="O132" s="77">
        <v>122.81</v>
      </c>
      <c r="P132" s="77">
        <v>1561.4294282799999</v>
      </c>
      <c r="Q132" s="78">
        <v>8.0000000000000004E-4</v>
      </c>
      <c r="R132" s="78">
        <v>1E-4</v>
      </c>
    </row>
    <row r="133" spans="2:18">
      <c r="B133" t="s">
        <v>3940</v>
      </c>
      <c r="C133" t="s">
        <v>3811</v>
      </c>
      <c r="D133" t="s">
        <v>3992</v>
      </c>
      <c r="E133"/>
      <c r="F133" t="s">
        <v>613</v>
      </c>
      <c r="G133" t="s">
        <v>3942</v>
      </c>
      <c r="H133" t="s">
        <v>210</v>
      </c>
      <c r="I133" s="77">
        <v>3.73</v>
      </c>
      <c r="J133" t="s">
        <v>112</v>
      </c>
      <c r="K133" t="s">
        <v>102</v>
      </c>
      <c r="L133" s="78">
        <v>5.5899999999999998E-2</v>
      </c>
      <c r="M133" s="78">
        <v>5.2299999999999999E-2</v>
      </c>
      <c r="N133" s="77">
        <v>251143.56</v>
      </c>
      <c r="O133" s="77">
        <v>125.52</v>
      </c>
      <c r="P133" s="77">
        <v>315.23539651200002</v>
      </c>
      <c r="Q133" s="78">
        <v>2.0000000000000001E-4</v>
      </c>
      <c r="R133" s="78">
        <v>0</v>
      </c>
    </row>
    <row r="134" spans="2:18">
      <c r="B134" t="s">
        <v>3940</v>
      </c>
      <c r="C134" t="s">
        <v>3811</v>
      </c>
      <c r="D134" t="s">
        <v>3993</v>
      </c>
      <c r="E134"/>
      <c r="F134" t="s">
        <v>613</v>
      </c>
      <c r="G134" t="s">
        <v>3942</v>
      </c>
      <c r="H134" t="s">
        <v>210</v>
      </c>
      <c r="I134" s="77">
        <v>3.73</v>
      </c>
      <c r="J134" t="s">
        <v>112</v>
      </c>
      <c r="K134" t="s">
        <v>102</v>
      </c>
      <c r="L134" s="78">
        <v>5.5E-2</v>
      </c>
      <c r="M134" s="78">
        <v>5.1999999999999998E-2</v>
      </c>
      <c r="N134" s="77">
        <v>6446657.29</v>
      </c>
      <c r="O134" s="77">
        <v>131.16</v>
      </c>
      <c r="P134" s="77">
        <v>8455.4357015639998</v>
      </c>
      <c r="Q134" s="78">
        <v>4.4000000000000003E-3</v>
      </c>
      <c r="R134" s="78">
        <v>5.9999999999999995E-4</v>
      </c>
    </row>
    <row r="135" spans="2:18">
      <c r="B135" t="s">
        <v>3994</v>
      </c>
      <c r="C135" t="s">
        <v>3811</v>
      </c>
      <c r="D135" t="s">
        <v>3995</v>
      </c>
      <c r="E135"/>
      <c r="F135" t="s">
        <v>630</v>
      </c>
      <c r="G135" t="s">
        <v>339</v>
      </c>
      <c r="H135" t="s">
        <v>150</v>
      </c>
      <c r="I135" s="77">
        <v>5.22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137973.12</v>
      </c>
      <c r="O135" s="77">
        <v>123.73</v>
      </c>
      <c r="P135" s="77">
        <v>170.71414137599999</v>
      </c>
      <c r="Q135" s="78">
        <v>1E-4</v>
      </c>
      <c r="R135" s="78">
        <v>0</v>
      </c>
    </row>
    <row r="136" spans="2:18">
      <c r="B136" t="s">
        <v>3994</v>
      </c>
      <c r="C136" t="s">
        <v>3811</v>
      </c>
      <c r="D136" t="s">
        <v>3996</v>
      </c>
      <c r="E136"/>
      <c r="F136" t="s">
        <v>630</v>
      </c>
      <c r="G136" t="s">
        <v>339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176298.97</v>
      </c>
      <c r="O136" s="77">
        <v>123.73</v>
      </c>
      <c r="P136" s="77">
        <v>218.13471558099999</v>
      </c>
      <c r="Q136" s="78">
        <v>1E-4</v>
      </c>
      <c r="R136" s="78">
        <v>0</v>
      </c>
    </row>
    <row r="137" spans="2:18">
      <c r="B137" t="s">
        <v>3994</v>
      </c>
      <c r="C137" t="s">
        <v>3811</v>
      </c>
      <c r="D137" t="s">
        <v>3997</v>
      </c>
      <c r="E137"/>
      <c r="F137" t="s">
        <v>630</v>
      </c>
      <c r="G137" t="s">
        <v>3998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1172074.17</v>
      </c>
      <c r="O137" s="77">
        <v>130.37</v>
      </c>
      <c r="P137" s="77">
        <v>1528.033095429</v>
      </c>
      <c r="Q137" s="78">
        <v>8.0000000000000004E-4</v>
      </c>
      <c r="R137" s="78">
        <v>1E-4</v>
      </c>
    </row>
    <row r="138" spans="2:18">
      <c r="B138" t="s">
        <v>3994</v>
      </c>
      <c r="C138" t="s">
        <v>3811</v>
      </c>
      <c r="D138" t="s">
        <v>3999</v>
      </c>
      <c r="E138"/>
      <c r="F138" t="s">
        <v>630</v>
      </c>
      <c r="G138" t="s">
        <v>339</v>
      </c>
      <c r="H138" t="s">
        <v>150</v>
      </c>
      <c r="I138" s="77">
        <v>4.72</v>
      </c>
      <c r="J138" t="s">
        <v>112</v>
      </c>
      <c r="K138" t="s">
        <v>102</v>
      </c>
      <c r="L138" s="78">
        <v>5.3499999999999999E-2</v>
      </c>
      <c r="M138" s="78">
        <v>2.6499999999999999E-2</v>
      </c>
      <c r="N138" s="77">
        <v>206959.66</v>
      </c>
      <c r="O138" s="77">
        <v>123.73</v>
      </c>
      <c r="P138" s="77">
        <v>256.071187318</v>
      </c>
      <c r="Q138" s="78">
        <v>1E-4</v>
      </c>
      <c r="R138" s="78">
        <v>0</v>
      </c>
    </row>
    <row r="139" spans="2:18">
      <c r="B139" t="s">
        <v>3994</v>
      </c>
      <c r="C139" t="s">
        <v>3811</v>
      </c>
      <c r="D139" t="s">
        <v>4000</v>
      </c>
      <c r="E139"/>
      <c r="F139" t="s">
        <v>630</v>
      </c>
      <c r="G139" t="s">
        <v>3998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844290.72</v>
      </c>
      <c r="O139" s="77">
        <v>130.37</v>
      </c>
      <c r="P139" s="77">
        <v>1100.7018116639999</v>
      </c>
      <c r="Q139" s="78">
        <v>5.9999999999999995E-4</v>
      </c>
      <c r="R139" s="78">
        <v>1E-4</v>
      </c>
    </row>
    <row r="140" spans="2:18">
      <c r="B140" t="s">
        <v>3994</v>
      </c>
      <c r="C140" t="s">
        <v>3811</v>
      </c>
      <c r="D140" t="s">
        <v>4001</v>
      </c>
      <c r="E140"/>
      <c r="F140" t="s">
        <v>630</v>
      </c>
      <c r="G140" t="s">
        <v>339</v>
      </c>
      <c r="H140" t="s">
        <v>150</v>
      </c>
      <c r="I140" s="77">
        <v>4.53</v>
      </c>
      <c r="J140" t="s">
        <v>112</v>
      </c>
      <c r="K140" t="s">
        <v>102</v>
      </c>
      <c r="L140" s="78">
        <v>5.3499999999999999E-2</v>
      </c>
      <c r="M140" s="78">
        <v>5.4199999999999998E-2</v>
      </c>
      <c r="N140" s="77">
        <v>168595.15</v>
      </c>
      <c r="O140" s="77">
        <v>123.73</v>
      </c>
      <c r="P140" s="77">
        <v>208.60277909499999</v>
      </c>
      <c r="Q140" s="78">
        <v>1E-4</v>
      </c>
      <c r="R140" s="78">
        <v>0</v>
      </c>
    </row>
    <row r="141" spans="2:18">
      <c r="B141" t="s">
        <v>3994</v>
      </c>
      <c r="C141" t="s">
        <v>3811</v>
      </c>
      <c r="D141" t="s">
        <v>4002</v>
      </c>
      <c r="E141"/>
      <c r="F141" t="s">
        <v>630</v>
      </c>
      <c r="G141" t="s">
        <v>3998</v>
      </c>
      <c r="H141" t="s">
        <v>150</v>
      </c>
      <c r="I141" s="77">
        <v>4.53</v>
      </c>
      <c r="J141" t="s">
        <v>112</v>
      </c>
      <c r="K141" t="s">
        <v>102</v>
      </c>
      <c r="L141" s="78">
        <v>5.3499999999999999E-2</v>
      </c>
      <c r="M141" s="78">
        <v>5.4199999999999998E-2</v>
      </c>
      <c r="N141" s="77">
        <v>1013976.63</v>
      </c>
      <c r="O141" s="77">
        <v>130.37</v>
      </c>
      <c r="P141" s="77">
        <v>1321.921332531</v>
      </c>
      <c r="Q141" s="78">
        <v>6.9999999999999999E-4</v>
      </c>
      <c r="R141" s="78">
        <v>1E-4</v>
      </c>
    </row>
    <row r="142" spans="2:18">
      <c r="B142" t="s">
        <v>3994</v>
      </c>
      <c r="C142" t="s">
        <v>3811</v>
      </c>
      <c r="D142" t="s">
        <v>4003</v>
      </c>
      <c r="E142"/>
      <c r="F142" t="s">
        <v>630</v>
      </c>
      <c r="G142" t="s">
        <v>339</v>
      </c>
      <c r="H142" t="s">
        <v>150</v>
      </c>
      <c r="I142" s="77">
        <v>4.72</v>
      </c>
      <c r="J142" t="s">
        <v>112</v>
      </c>
      <c r="K142" t="s">
        <v>102</v>
      </c>
      <c r="L142" s="78">
        <v>5.3499999999999999E-2</v>
      </c>
      <c r="M142" s="78">
        <v>2.6499999999999999E-2</v>
      </c>
      <c r="N142" s="77">
        <v>176298.98</v>
      </c>
      <c r="O142" s="77">
        <v>123.73</v>
      </c>
      <c r="P142" s="77">
        <v>218.134727954</v>
      </c>
      <c r="Q142" s="78">
        <v>1E-4</v>
      </c>
      <c r="R142" s="78">
        <v>0</v>
      </c>
    </row>
    <row r="143" spans="2:18">
      <c r="B143" t="s">
        <v>3994</v>
      </c>
      <c r="C143" t="s">
        <v>3811</v>
      </c>
      <c r="D143" t="s">
        <v>4004</v>
      </c>
      <c r="E143"/>
      <c r="F143" t="s">
        <v>630</v>
      </c>
      <c r="G143" t="s">
        <v>4005</v>
      </c>
      <c r="H143" t="s">
        <v>150</v>
      </c>
      <c r="I143" s="77">
        <v>4.78</v>
      </c>
      <c r="J143" t="s">
        <v>112</v>
      </c>
      <c r="K143" t="s">
        <v>102</v>
      </c>
      <c r="L143" s="78">
        <v>5.3499999999999999E-2</v>
      </c>
      <c r="M143" s="78">
        <v>1.84E-2</v>
      </c>
      <c r="N143" s="77">
        <v>930324.11</v>
      </c>
      <c r="O143" s="77">
        <v>130.43</v>
      </c>
      <c r="P143" s="77">
        <v>1213.4217366729999</v>
      </c>
      <c r="Q143" s="78">
        <v>5.9999999999999995E-4</v>
      </c>
      <c r="R143" s="78">
        <v>1E-4</v>
      </c>
    </row>
    <row r="144" spans="2:18">
      <c r="B144" t="s">
        <v>3994</v>
      </c>
      <c r="C144" t="s">
        <v>3811</v>
      </c>
      <c r="D144" t="s">
        <v>4006</v>
      </c>
      <c r="E144"/>
      <c r="F144" t="s">
        <v>630</v>
      </c>
      <c r="G144" t="s">
        <v>4005</v>
      </c>
      <c r="H144" t="s">
        <v>150</v>
      </c>
      <c r="I144" s="77">
        <v>4.53</v>
      </c>
      <c r="J144" t="s">
        <v>112</v>
      </c>
      <c r="K144" t="s">
        <v>102</v>
      </c>
      <c r="L144" s="78">
        <v>5.3499999999999999E-2</v>
      </c>
      <c r="M144" s="78">
        <v>5.4199999999999998E-2</v>
      </c>
      <c r="N144" s="77">
        <v>875599.21</v>
      </c>
      <c r="O144" s="77">
        <v>130.43</v>
      </c>
      <c r="P144" s="77">
        <v>1142.0440496030001</v>
      </c>
      <c r="Q144" s="78">
        <v>5.9999999999999995E-4</v>
      </c>
      <c r="R144" s="78">
        <v>1E-4</v>
      </c>
    </row>
    <row r="145" spans="2:18">
      <c r="B145" t="s">
        <v>4007</v>
      </c>
      <c r="C145" t="s">
        <v>3811</v>
      </c>
      <c r="D145" t="s">
        <v>4008</v>
      </c>
      <c r="E145"/>
      <c r="F145" t="s">
        <v>630</v>
      </c>
      <c r="G145" t="s">
        <v>4009</v>
      </c>
      <c r="H145" t="s">
        <v>150</v>
      </c>
      <c r="I145" s="77">
        <v>4.4000000000000004</v>
      </c>
      <c r="J145" t="s">
        <v>898</v>
      </c>
      <c r="K145" t="s">
        <v>102</v>
      </c>
      <c r="L145" s="78">
        <v>2.5600000000000001E-2</v>
      </c>
      <c r="M145" s="78">
        <v>2.5899999999999999E-2</v>
      </c>
      <c r="N145" s="77">
        <v>23166115.93</v>
      </c>
      <c r="O145" s="77">
        <v>112.45</v>
      </c>
      <c r="P145" s="77">
        <v>26050.297363285001</v>
      </c>
      <c r="Q145" s="78">
        <v>1.34E-2</v>
      </c>
      <c r="R145" s="78">
        <v>1.9E-3</v>
      </c>
    </row>
    <row r="146" spans="2:18">
      <c r="B146" t="s">
        <v>4010</v>
      </c>
      <c r="C146" t="s">
        <v>3811</v>
      </c>
      <c r="D146" t="s">
        <v>4011</v>
      </c>
      <c r="E146"/>
      <c r="F146" t="s">
        <v>648</v>
      </c>
      <c r="G146" t="s">
        <v>4012</v>
      </c>
      <c r="H146" t="s">
        <v>2395</v>
      </c>
      <c r="I146" s="77">
        <v>0.5</v>
      </c>
      <c r="J146" t="s">
        <v>127</v>
      </c>
      <c r="K146" t="s">
        <v>102</v>
      </c>
      <c r="L146" s="78">
        <v>3.6999999999999998E-2</v>
      </c>
      <c r="M146" s="78">
        <v>3.73E-2</v>
      </c>
      <c r="N146" s="77">
        <v>2616241.66</v>
      </c>
      <c r="O146" s="77">
        <v>107.77</v>
      </c>
      <c r="P146" s="77">
        <v>2819.523636982</v>
      </c>
      <c r="Q146" s="78">
        <v>1.5E-3</v>
      </c>
      <c r="R146" s="78">
        <v>2.0000000000000001E-4</v>
      </c>
    </row>
    <row r="147" spans="2:18">
      <c r="B147" t="s">
        <v>4010</v>
      </c>
      <c r="C147" t="s">
        <v>3811</v>
      </c>
      <c r="D147" t="s">
        <v>4013</v>
      </c>
      <c r="E147"/>
      <c r="F147" t="s">
        <v>648</v>
      </c>
      <c r="G147" t="s">
        <v>4014</v>
      </c>
      <c r="H147" t="s">
        <v>2395</v>
      </c>
      <c r="I147" s="77">
        <v>0.96</v>
      </c>
      <c r="J147" t="s">
        <v>127</v>
      </c>
      <c r="K147" t="s">
        <v>102</v>
      </c>
      <c r="L147" s="78">
        <v>3.6999999999999998E-2</v>
      </c>
      <c r="M147" s="78">
        <v>0.1358</v>
      </c>
      <c r="N147" s="77">
        <v>1744161.11</v>
      </c>
      <c r="O147" s="77">
        <v>100.69</v>
      </c>
      <c r="P147" s="77">
        <v>1756.1958216590001</v>
      </c>
      <c r="Q147" s="78">
        <v>8.9999999999999998E-4</v>
      </c>
      <c r="R147" s="78">
        <v>1E-4</v>
      </c>
    </row>
    <row r="148" spans="2:18">
      <c r="B148" t="s">
        <v>4010</v>
      </c>
      <c r="C148" t="s">
        <v>3811</v>
      </c>
      <c r="D148" t="s">
        <v>4015</v>
      </c>
      <c r="E148"/>
      <c r="F148" t="s">
        <v>648</v>
      </c>
      <c r="G148" t="s">
        <v>4016</v>
      </c>
      <c r="H148" t="s">
        <v>2395</v>
      </c>
      <c r="I148" s="77">
        <v>1.97</v>
      </c>
      <c r="J148" t="s">
        <v>127</v>
      </c>
      <c r="K148" t="s">
        <v>102</v>
      </c>
      <c r="L148" s="78">
        <v>3.8800000000000001E-2</v>
      </c>
      <c r="M148" s="78">
        <v>3.9100000000000003E-2</v>
      </c>
      <c r="N148" s="77">
        <v>944027.59</v>
      </c>
      <c r="O148" s="77">
        <v>97.23</v>
      </c>
      <c r="P148" s="77">
        <v>917.87802575700005</v>
      </c>
      <c r="Q148" s="78">
        <v>5.0000000000000001E-4</v>
      </c>
      <c r="R148" s="78">
        <v>1E-4</v>
      </c>
    </row>
    <row r="149" spans="2:18">
      <c r="B149" t="s">
        <v>4010</v>
      </c>
      <c r="C149" t="s">
        <v>3811</v>
      </c>
      <c r="D149" t="s">
        <v>4017</v>
      </c>
      <c r="E149"/>
      <c r="F149" t="s">
        <v>648</v>
      </c>
      <c r="G149" t="s">
        <v>4016</v>
      </c>
      <c r="H149" t="s">
        <v>2395</v>
      </c>
      <c r="I149" s="77">
        <v>1.91</v>
      </c>
      <c r="J149" t="s">
        <v>127</v>
      </c>
      <c r="K149" t="s">
        <v>102</v>
      </c>
      <c r="L149" s="78">
        <v>2.3E-2</v>
      </c>
      <c r="M149" s="78">
        <v>6.2799999999999995E-2</v>
      </c>
      <c r="N149" s="77">
        <v>944027.59</v>
      </c>
      <c r="O149" s="77">
        <v>100.15</v>
      </c>
      <c r="P149" s="77">
        <v>945.443631385</v>
      </c>
      <c r="Q149" s="78">
        <v>5.0000000000000001E-4</v>
      </c>
      <c r="R149" s="78">
        <v>1E-4</v>
      </c>
    </row>
    <row r="150" spans="2:18">
      <c r="B150" t="s">
        <v>4018</v>
      </c>
      <c r="C150" t="s">
        <v>3811</v>
      </c>
      <c r="D150" t="s">
        <v>4019</v>
      </c>
      <c r="E150"/>
      <c r="F150" t="s">
        <v>630</v>
      </c>
      <c r="G150" t="s">
        <v>4020</v>
      </c>
      <c r="H150" t="s">
        <v>150</v>
      </c>
      <c r="I150" s="77">
        <v>4.38</v>
      </c>
      <c r="J150" t="s">
        <v>112</v>
      </c>
      <c r="K150" t="s">
        <v>102</v>
      </c>
      <c r="L150" s="78">
        <v>2.98E-2</v>
      </c>
      <c r="M150" s="78">
        <v>3.0599999999999999E-2</v>
      </c>
      <c r="N150" s="77">
        <v>2698294.4</v>
      </c>
      <c r="O150" s="77">
        <v>109.67</v>
      </c>
      <c r="P150" s="77">
        <v>2959.2194684800002</v>
      </c>
      <c r="Q150" s="78">
        <v>1.5E-3</v>
      </c>
      <c r="R150" s="78">
        <v>2.0000000000000001E-4</v>
      </c>
    </row>
    <row r="151" spans="2:18">
      <c r="B151" t="s">
        <v>4018</v>
      </c>
      <c r="C151" t="s">
        <v>3811</v>
      </c>
      <c r="D151" t="s">
        <v>4021</v>
      </c>
      <c r="E151"/>
      <c r="F151" t="s">
        <v>630</v>
      </c>
      <c r="G151" t="s">
        <v>4022</v>
      </c>
      <c r="H151" t="s">
        <v>150</v>
      </c>
      <c r="I151" s="77">
        <v>4.38</v>
      </c>
      <c r="J151" t="s">
        <v>112</v>
      </c>
      <c r="K151" t="s">
        <v>102</v>
      </c>
      <c r="L151" s="78">
        <v>2.98E-2</v>
      </c>
      <c r="M151" s="78">
        <v>3.0599999999999999E-2</v>
      </c>
      <c r="N151" s="77">
        <v>76309.23</v>
      </c>
      <c r="O151" s="77">
        <v>110.16</v>
      </c>
      <c r="P151" s="77">
        <v>84.062247768000006</v>
      </c>
      <c r="Q151" s="78">
        <v>0</v>
      </c>
      <c r="R151" s="78">
        <v>0</v>
      </c>
    </row>
    <row r="152" spans="2:18">
      <c r="B152" t="s">
        <v>4023</v>
      </c>
      <c r="C152" t="s">
        <v>3811</v>
      </c>
      <c r="D152" t="s">
        <v>4024</v>
      </c>
      <c r="E152"/>
      <c r="F152" t="s">
        <v>648</v>
      </c>
      <c r="G152" t="s">
        <v>4020</v>
      </c>
      <c r="H152" t="s">
        <v>2395</v>
      </c>
      <c r="I152" s="77">
        <v>4.4000000000000004</v>
      </c>
      <c r="J152" t="s">
        <v>112</v>
      </c>
      <c r="K152" t="s">
        <v>102</v>
      </c>
      <c r="L152" s="78">
        <v>2.98E-2</v>
      </c>
      <c r="M152" s="78">
        <v>1.7299999999999999E-2</v>
      </c>
      <c r="N152" s="77">
        <v>3746532.8</v>
      </c>
      <c r="O152" s="77">
        <v>116.02</v>
      </c>
      <c r="P152" s="77">
        <v>4346.7273545600001</v>
      </c>
      <c r="Q152" s="78">
        <v>2.2000000000000001E-3</v>
      </c>
      <c r="R152" s="78">
        <v>2.9999999999999997E-4</v>
      </c>
    </row>
    <row r="153" spans="2:18">
      <c r="B153" t="s">
        <v>4025</v>
      </c>
      <c r="C153" t="s">
        <v>3811</v>
      </c>
      <c r="D153" t="s">
        <v>4026</v>
      </c>
      <c r="E153"/>
      <c r="F153" t="s">
        <v>648</v>
      </c>
      <c r="G153" t="s">
        <v>4020</v>
      </c>
      <c r="H153" t="s">
        <v>2395</v>
      </c>
      <c r="I153" s="77">
        <v>4.4400000000000004</v>
      </c>
      <c r="J153" t="s">
        <v>112</v>
      </c>
      <c r="K153" t="s">
        <v>102</v>
      </c>
      <c r="L153" s="78">
        <v>2.98E-2</v>
      </c>
      <c r="M153" s="78">
        <v>1.7000000000000001E-2</v>
      </c>
      <c r="N153" s="77">
        <v>3075337.18</v>
      </c>
      <c r="O153" s="77">
        <v>116.28</v>
      </c>
      <c r="P153" s="77">
        <v>3576.0020729040002</v>
      </c>
      <c r="Q153" s="78">
        <v>1.8E-3</v>
      </c>
      <c r="R153" s="78">
        <v>2.9999999999999997E-4</v>
      </c>
    </row>
    <row r="154" spans="2:18">
      <c r="B154" t="s">
        <v>4027</v>
      </c>
      <c r="C154" t="s">
        <v>3811</v>
      </c>
      <c r="D154" t="s">
        <v>4028</v>
      </c>
      <c r="E154"/>
      <c r="F154" t="s">
        <v>613</v>
      </c>
      <c r="G154" t="s">
        <v>4029</v>
      </c>
      <c r="H154" t="s">
        <v>210</v>
      </c>
      <c r="I154" s="77">
        <v>0.66</v>
      </c>
      <c r="J154" t="s">
        <v>112</v>
      </c>
      <c r="K154" t="s">
        <v>102</v>
      </c>
      <c r="L154" s="78">
        <v>0.04</v>
      </c>
      <c r="M154" s="78">
        <v>4.0099999999999997E-2</v>
      </c>
      <c r="N154" s="77">
        <v>2685232.54</v>
      </c>
      <c r="O154" s="77">
        <v>99.86</v>
      </c>
      <c r="P154" s="77">
        <v>2681.473214444</v>
      </c>
      <c r="Q154" s="78">
        <v>1.4E-3</v>
      </c>
      <c r="R154" s="78">
        <v>2.0000000000000001E-4</v>
      </c>
    </row>
    <row r="155" spans="2:18">
      <c r="B155" s="83" t="s">
        <v>4030</v>
      </c>
      <c r="C155" t="s">
        <v>3811</v>
      </c>
      <c r="D155" t="s">
        <v>4031</v>
      </c>
      <c r="E155"/>
      <c r="F155" t="s">
        <v>4032</v>
      </c>
      <c r="G155" t="s">
        <v>2579</v>
      </c>
      <c r="H155" t="s">
        <v>2395</v>
      </c>
      <c r="I155" s="77">
        <v>3.44</v>
      </c>
      <c r="J155" t="s">
        <v>127</v>
      </c>
      <c r="K155" t="s">
        <v>102</v>
      </c>
      <c r="L155" s="78">
        <v>2.3900000000000001E-2</v>
      </c>
      <c r="M155" s="78">
        <v>5.2999999999999999E-2</v>
      </c>
      <c r="N155" s="77">
        <v>1405768.14</v>
      </c>
      <c r="O155" s="77">
        <v>91.23</v>
      </c>
      <c r="P155" s="77">
        <v>1282.482274122</v>
      </c>
      <c r="Q155" s="78">
        <v>6.9999999999999999E-4</v>
      </c>
      <c r="R155" s="78">
        <v>1E-4</v>
      </c>
    </row>
    <row r="156" spans="2:18">
      <c r="B156" s="83" t="s">
        <v>4030</v>
      </c>
      <c r="C156" t="s">
        <v>3811</v>
      </c>
      <c r="D156" t="s">
        <v>4033</v>
      </c>
      <c r="E156"/>
      <c r="F156" t="s">
        <v>4032</v>
      </c>
      <c r="G156" t="s">
        <v>2579</v>
      </c>
      <c r="H156" t="s">
        <v>2395</v>
      </c>
      <c r="I156" s="77">
        <v>3.6</v>
      </c>
      <c r="J156" t="s">
        <v>127</v>
      </c>
      <c r="K156" t="s">
        <v>102</v>
      </c>
      <c r="L156" s="78">
        <v>1.2999999999999999E-2</v>
      </c>
      <c r="M156" s="78">
        <v>2.29E-2</v>
      </c>
      <c r="N156" s="77">
        <v>5616869.7999999998</v>
      </c>
      <c r="O156" s="77">
        <v>105.34</v>
      </c>
      <c r="P156" s="77">
        <v>5916.8106473199996</v>
      </c>
      <c r="Q156" s="78">
        <v>3.0999999999999999E-3</v>
      </c>
      <c r="R156" s="78">
        <v>4.0000000000000002E-4</v>
      </c>
    </row>
    <row r="157" spans="2:18">
      <c r="B157" s="83" t="s">
        <v>3890</v>
      </c>
      <c r="C157" t="s">
        <v>3811</v>
      </c>
      <c r="D157" t="s">
        <v>4034</v>
      </c>
      <c r="E157"/>
      <c r="F157" t="s">
        <v>716</v>
      </c>
      <c r="G157" t="s">
        <v>4035</v>
      </c>
      <c r="H157" t="s">
        <v>210</v>
      </c>
      <c r="I157" s="77">
        <v>2.93</v>
      </c>
      <c r="J157" t="s">
        <v>795</v>
      </c>
      <c r="K157" t="s">
        <v>102</v>
      </c>
      <c r="L157" s="78">
        <v>0.05</v>
      </c>
      <c r="M157" s="78">
        <v>5.0599999999999999E-2</v>
      </c>
      <c r="N157" s="77">
        <v>2234259.0699999998</v>
      </c>
      <c r="O157" s="77">
        <v>121.18</v>
      </c>
      <c r="P157" s="77">
        <v>2707.4751410260001</v>
      </c>
      <c r="Q157" s="78">
        <v>1.4E-3</v>
      </c>
      <c r="R157" s="78">
        <v>2.0000000000000001E-4</v>
      </c>
    </row>
    <row r="158" spans="2:18">
      <c r="B158" s="83" t="s">
        <v>3890</v>
      </c>
      <c r="C158" t="s">
        <v>3811</v>
      </c>
      <c r="D158" t="s">
        <v>4036</v>
      </c>
      <c r="E158"/>
      <c r="F158" t="s">
        <v>716</v>
      </c>
      <c r="G158" t="s">
        <v>4035</v>
      </c>
      <c r="H158" t="s">
        <v>210</v>
      </c>
      <c r="I158" s="77">
        <v>2.93</v>
      </c>
      <c r="J158" t="s">
        <v>795</v>
      </c>
      <c r="K158" t="s">
        <v>102</v>
      </c>
      <c r="L158" s="78">
        <v>0.05</v>
      </c>
      <c r="M158" s="78">
        <v>5.0599999999999999E-2</v>
      </c>
      <c r="N158" s="77">
        <v>718582.13</v>
      </c>
      <c r="O158" s="77">
        <v>121.17</v>
      </c>
      <c r="P158" s="77">
        <v>870.70596692100003</v>
      </c>
      <c r="Q158" s="78">
        <v>4.0000000000000002E-4</v>
      </c>
      <c r="R158" s="78">
        <v>1E-4</v>
      </c>
    </row>
    <row r="159" spans="2:18">
      <c r="B159" s="83" t="s">
        <v>3890</v>
      </c>
      <c r="C159" t="s">
        <v>3811</v>
      </c>
      <c r="D159" t="s">
        <v>4037</v>
      </c>
      <c r="E159"/>
      <c r="F159" t="s">
        <v>756</v>
      </c>
      <c r="G159" t="s">
        <v>527</v>
      </c>
      <c r="H159" t="s">
        <v>150</v>
      </c>
      <c r="I159" s="77">
        <v>6.75</v>
      </c>
      <c r="J159" t="s">
        <v>795</v>
      </c>
      <c r="K159" t="s">
        <v>102</v>
      </c>
      <c r="L159" s="78">
        <v>4.1000000000000002E-2</v>
      </c>
      <c r="M159" s="78">
        <v>4.1399999999999999E-2</v>
      </c>
      <c r="N159" s="77">
        <v>2357847.14</v>
      </c>
      <c r="O159" s="77">
        <v>119.21</v>
      </c>
      <c r="P159" s="77">
        <v>2810.7895755939999</v>
      </c>
      <c r="Q159" s="78">
        <v>1.4E-3</v>
      </c>
      <c r="R159" s="78">
        <v>2.0000000000000001E-4</v>
      </c>
    </row>
    <row r="160" spans="2:18">
      <c r="B160" s="83" t="s">
        <v>3890</v>
      </c>
      <c r="C160" t="s">
        <v>3811</v>
      </c>
      <c r="D160" t="s">
        <v>4038</v>
      </c>
      <c r="E160"/>
      <c r="F160" t="s">
        <v>716</v>
      </c>
      <c r="G160" t="s">
        <v>4039</v>
      </c>
      <c r="H160" t="s">
        <v>210</v>
      </c>
      <c r="I160" s="77">
        <v>4.9800000000000004</v>
      </c>
      <c r="J160" t="s">
        <v>795</v>
      </c>
      <c r="K160" t="s">
        <v>102</v>
      </c>
      <c r="L160" s="78">
        <v>0.05</v>
      </c>
      <c r="M160" s="78">
        <v>5.0599999999999999E-2</v>
      </c>
      <c r="N160" s="77">
        <v>2645117.59</v>
      </c>
      <c r="O160" s="77">
        <v>124.32</v>
      </c>
      <c r="P160" s="77">
        <v>3288.4101878880001</v>
      </c>
      <c r="Q160" s="78">
        <v>1.6999999999999999E-3</v>
      </c>
      <c r="R160" s="78">
        <v>2.0000000000000001E-4</v>
      </c>
    </row>
    <row r="161" spans="2:18">
      <c r="B161" s="83" t="s">
        <v>3890</v>
      </c>
      <c r="C161" t="s">
        <v>3811</v>
      </c>
      <c r="D161" t="s">
        <v>4040</v>
      </c>
      <c r="E161"/>
      <c r="F161" t="s">
        <v>716</v>
      </c>
      <c r="G161" t="s">
        <v>4041</v>
      </c>
      <c r="H161" t="s">
        <v>210</v>
      </c>
      <c r="I161" s="77">
        <v>6.76</v>
      </c>
      <c r="J161" t="s">
        <v>795</v>
      </c>
      <c r="K161" t="s">
        <v>102</v>
      </c>
      <c r="L161" s="78">
        <v>4.1000000000000002E-2</v>
      </c>
      <c r="M161" s="78">
        <v>4.1399999999999999E-2</v>
      </c>
      <c r="N161" s="77">
        <v>7945547.4400000004</v>
      </c>
      <c r="O161" s="77">
        <v>121.23</v>
      </c>
      <c r="P161" s="77">
        <v>9632.3871615120006</v>
      </c>
      <c r="Q161" s="78">
        <v>5.0000000000000001E-3</v>
      </c>
      <c r="R161" s="78">
        <v>6.9999999999999999E-4</v>
      </c>
    </row>
    <row r="162" spans="2:18">
      <c r="B162" s="90" t="s">
        <v>4097</v>
      </c>
      <c r="C162" t="s">
        <v>3811</v>
      </c>
      <c r="D162" t="s">
        <v>4042</v>
      </c>
      <c r="E162"/>
      <c r="F162" t="s">
        <v>756</v>
      </c>
      <c r="G162" t="s">
        <v>394</v>
      </c>
      <c r="H162" t="s">
        <v>150</v>
      </c>
      <c r="I162" s="77">
        <v>11.77</v>
      </c>
      <c r="J162" t="s">
        <v>431</v>
      </c>
      <c r="K162" t="s">
        <v>102</v>
      </c>
      <c r="L162" s="78">
        <v>2.7400000000000001E-2</v>
      </c>
      <c r="M162" s="78">
        <v>4.48E-2</v>
      </c>
      <c r="N162" s="77">
        <v>1320390.17</v>
      </c>
      <c r="O162" s="77">
        <v>81.34</v>
      </c>
      <c r="P162" s="77">
        <v>1074.0053642779999</v>
      </c>
      <c r="Q162" s="78">
        <v>5.9999999999999995E-4</v>
      </c>
      <c r="R162" s="78">
        <v>1E-4</v>
      </c>
    </row>
    <row r="163" spans="2:18">
      <c r="B163" t="s">
        <v>4044</v>
      </c>
      <c r="C163" t="s">
        <v>3811</v>
      </c>
      <c r="D163" t="s">
        <v>4045</v>
      </c>
      <c r="E163"/>
      <c r="F163" t="s">
        <v>716</v>
      </c>
      <c r="G163" t="s">
        <v>3022</v>
      </c>
      <c r="H163" t="s">
        <v>210</v>
      </c>
      <c r="I163" s="77">
        <v>7.43</v>
      </c>
      <c r="J163" t="s">
        <v>431</v>
      </c>
      <c r="K163" t="s">
        <v>102</v>
      </c>
      <c r="L163" s="78">
        <v>2.6200000000000001E-2</v>
      </c>
      <c r="M163" s="78">
        <v>2.7199999999999998E-2</v>
      </c>
      <c r="N163" s="77">
        <v>2173574.21</v>
      </c>
      <c r="O163" s="77">
        <v>99.93</v>
      </c>
      <c r="P163" s="77">
        <v>2172.0527080530001</v>
      </c>
      <c r="Q163" s="78">
        <v>1.1000000000000001E-3</v>
      </c>
      <c r="R163" s="78">
        <v>2.0000000000000001E-4</v>
      </c>
    </row>
    <row r="164" spans="2:18">
      <c r="B164" t="s">
        <v>4044</v>
      </c>
      <c r="C164" t="s">
        <v>3811</v>
      </c>
      <c r="D164" t="s">
        <v>4046</v>
      </c>
      <c r="E164"/>
      <c r="F164" t="s">
        <v>716</v>
      </c>
      <c r="G164" t="s">
        <v>4047</v>
      </c>
      <c r="H164" t="s">
        <v>210</v>
      </c>
      <c r="I164" s="77">
        <v>7.37</v>
      </c>
      <c r="J164" t="s">
        <v>431</v>
      </c>
      <c r="K164" t="s">
        <v>102</v>
      </c>
      <c r="L164" s="78">
        <v>2.98E-2</v>
      </c>
      <c r="M164" s="78">
        <v>2.87E-2</v>
      </c>
      <c r="N164" s="77">
        <v>346654.19</v>
      </c>
      <c r="O164" s="77">
        <v>104.97</v>
      </c>
      <c r="P164" s="77">
        <v>363.88290324299999</v>
      </c>
      <c r="Q164" s="78">
        <v>2.0000000000000001E-4</v>
      </c>
      <c r="R164" s="78">
        <v>0</v>
      </c>
    </row>
    <row r="165" spans="2:18">
      <c r="B165" t="s">
        <v>4044</v>
      </c>
      <c r="C165" t="s">
        <v>3811</v>
      </c>
      <c r="D165" t="s">
        <v>4048</v>
      </c>
      <c r="E165"/>
      <c r="F165" t="s">
        <v>716</v>
      </c>
      <c r="G165" t="s">
        <v>3863</v>
      </c>
      <c r="H165" t="s">
        <v>210</v>
      </c>
      <c r="I165" s="77">
        <v>7.37</v>
      </c>
      <c r="J165" t="s">
        <v>431</v>
      </c>
      <c r="K165" t="s">
        <v>102</v>
      </c>
      <c r="L165" s="78">
        <v>2.5000000000000001E-2</v>
      </c>
      <c r="M165" s="78">
        <v>2.87E-2</v>
      </c>
      <c r="N165" s="77">
        <v>405422.75</v>
      </c>
      <c r="O165" s="77">
        <v>105.2</v>
      </c>
      <c r="P165" s="77">
        <v>426.50473299999999</v>
      </c>
      <c r="Q165" s="78">
        <v>2.0000000000000001E-4</v>
      </c>
      <c r="R165" s="78">
        <v>0</v>
      </c>
    </row>
    <row r="166" spans="2:18">
      <c r="B166" t="s">
        <v>4044</v>
      </c>
      <c r="C166" t="s">
        <v>3811</v>
      </c>
      <c r="D166" t="s">
        <v>4049</v>
      </c>
      <c r="E166"/>
      <c r="F166" t="s">
        <v>716</v>
      </c>
      <c r="G166" t="s">
        <v>4050</v>
      </c>
      <c r="H166" t="s">
        <v>210</v>
      </c>
      <c r="I166" s="77">
        <v>7.27</v>
      </c>
      <c r="J166" t="s">
        <v>431</v>
      </c>
      <c r="K166" t="s">
        <v>102</v>
      </c>
      <c r="L166" s="78">
        <v>2.5000000000000001E-2</v>
      </c>
      <c r="M166" s="78">
        <v>3.1699999999999999E-2</v>
      </c>
      <c r="N166" s="77">
        <v>2585773.16</v>
      </c>
      <c r="O166" s="77">
        <v>106.42</v>
      </c>
      <c r="P166" s="77">
        <v>2751.7797968720001</v>
      </c>
      <c r="Q166" s="78">
        <v>1.4E-3</v>
      </c>
      <c r="R166" s="78">
        <v>2.0000000000000001E-4</v>
      </c>
    </row>
    <row r="167" spans="2:18">
      <c r="B167" t="s">
        <v>4044</v>
      </c>
      <c r="C167" t="s">
        <v>3811</v>
      </c>
      <c r="D167" t="s">
        <v>4051</v>
      </c>
      <c r="E167"/>
      <c r="F167" t="s">
        <v>716</v>
      </c>
      <c r="G167" t="s">
        <v>4052</v>
      </c>
      <c r="H167" t="s">
        <v>210</v>
      </c>
      <c r="I167" s="77">
        <v>7.34</v>
      </c>
      <c r="J167" t="s">
        <v>431</v>
      </c>
      <c r="K167" t="s">
        <v>102</v>
      </c>
      <c r="L167" s="78">
        <v>3.0499999999999999E-2</v>
      </c>
      <c r="M167" s="78">
        <v>2.9399999999999999E-2</v>
      </c>
      <c r="N167" s="77">
        <v>2271120</v>
      </c>
      <c r="O167" s="77">
        <v>106.24</v>
      </c>
      <c r="P167" s="77">
        <v>2412.837888</v>
      </c>
      <c r="Q167" s="78">
        <v>1.1999999999999999E-3</v>
      </c>
      <c r="R167" s="78">
        <v>2.0000000000000001E-4</v>
      </c>
    </row>
    <row r="168" spans="2:18">
      <c r="B168" t="s">
        <v>4044</v>
      </c>
      <c r="C168" t="s">
        <v>3811</v>
      </c>
      <c r="D168" t="s">
        <v>4053</v>
      </c>
      <c r="E168"/>
      <c r="F168" t="s">
        <v>716</v>
      </c>
      <c r="G168" t="s">
        <v>4054</v>
      </c>
      <c r="H168" t="s">
        <v>210</v>
      </c>
      <c r="I168" s="77">
        <v>7.29</v>
      </c>
      <c r="J168" t="s">
        <v>431</v>
      </c>
      <c r="K168" t="s">
        <v>102</v>
      </c>
      <c r="L168" s="78">
        <v>2.5000000000000001E-2</v>
      </c>
      <c r="M168" s="78">
        <v>3.1099999999999999E-2</v>
      </c>
      <c r="N168" s="77">
        <v>3267637.53</v>
      </c>
      <c r="O168" s="77">
        <v>108.57</v>
      </c>
      <c r="P168" s="77">
        <v>3547.6740663209998</v>
      </c>
      <c r="Q168" s="78">
        <v>1.8E-3</v>
      </c>
      <c r="R168" s="78">
        <v>2.9999999999999997E-4</v>
      </c>
    </row>
    <row r="169" spans="2:18">
      <c r="B169" t="s">
        <v>4044</v>
      </c>
      <c r="C169" t="s">
        <v>3811</v>
      </c>
      <c r="D169" t="s">
        <v>4055</v>
      </c>
      <c r="E169"/>
      <c r="F169" t="s">
        <v>716</v>
      </c>
      <c r="G169" t="s">
        <v>4056</v>
      </c>
      <c r="H169" t="s">
        <v>210</v>
      </c>
      <c r="I169" s="77">
        <v>7.39</v>
      </c>
      <c r="J169" t="s">
        <v>431</v>
      </c>
      <c r="K169" t="s">
        <v>102</v>
      </c>
      <c r="L169" s="78">
        <v>2.5000000000000001E-2</v>
      </c>
      <c r="M169" s="78">
        <v>2.8000000000000001E-2</v>
      </c>
      <c r="N169" s="77">
        <v>280607.44</v>
      </c>
      <c r="O169" s="77">
        <v>104.68</v>
      </c>
      <c r="P169" s="77">
        <v>293.73986819200002</v>
      </c>
      <c r="Q169" s="78">
        <v>2.0000000000000001E-4</v>
      </c>
      <c r="R169" s="78">
        <v>0</v>
      </c>
    </row>
    <row r="170" spans="2:18">
      <c r="B170" t="s">
        <v>4044</v>
      </c>
      <c r="C170" t="s">
        <v>3811</v>
      </c>
      <c r="D170" t="s">
        <v>4057</v>
      </c>
      <c r="E170"/>
      <c r="F170" t="s">
        <v>716</v>
      </c>
      <c r="G170" t="s">
        <v>2832</v>
      </c>
      <c r="H170" t="s">
        <v>210</v>
      </c>
      <c r="I170" s="77">
        <v>7.46</v>
      </c>
      <c r="J170" t="s">
        <v>431</v>
      </c>
      <c r="K170" t="s">
        <v>102</v>
      </c>
      <c r="L170" s="78">
        <v>2.52E-2</v>
      </c>
      <c r="M170" s="78">
        <v>2.5999999999999999E-2</v>
      </c>
      <c r="N170" s="77">
        <v>862442.55</v>
      </c>
      <c r="O170" s="77">
        <v>101.13</v>
      </c>
      <c r="P170" s="77">
        <v>872.18815081499997</v>
      </c>
      <c r="Q170" s="78">
        <v>4.0000000000000002E-4</v>
      </c>
      <c r="R170" s="78">
        <v>1E-4</v>
      </c>
    </row>
    <row r="171" spans="2:18">
      <c r="B171" t="s">
        <v>4044</v>
      </c>
      <c r="C171" t="s">
        <v>3811</v>
      </c>
      <c r="D171" t="s">
        <v>4058</v>
      </c>
      <c r="E171"/>
      <c r="F171" t="s">
        <v>4032</v>
      </c>
      <c r="G171" t="s">
        <v>4059</v>
      </c>
      <c r="H171" t="s">
        <v>2395</v>
      </c>
      <c r="I171" s="77">
        <v>7.47</v>
      </c>
      <c r="J171" t="s">
        <v>431</v>
      </c>
      <c r="K171" t="s">
        <v>102</v>
      </c>
      <c r="L171" s="78">
        <v>2.53E-2</v>
      </c>
      <c r="M171" s="78">
        <v>2.5899999999999999E-2</v>
      </c>
      <c r="N171" s="77">
        <v>1053913.8700000001</v>
      </c>
      <c r="O171" s="77">
        <v>98.14</v>
      </c>
      <c r="P171" s="77">
        <v>1034.311072018</v>
      </c>
      <c r="Q171" s="78">
        <v>5.0000000000000001E-4</v>
      </c>
      <c r="R171" s="78">
        <v>1E-4</v>
      </c>
    </row>
    <row r="172" spans="2:18">
      <c r="B172" t="s">
        <v>4044</v>
      </c>
      <c r="C172" t="s">
        <v>3811</v>
      </c>
      <c r="D172" t="s">
        <v>4060</v>
      </c>
      <c r="E172"/>
      <c r="F172" t="s">
        <v>716</v>
      </c>
      <c r="G172" t="s">
        <v>4061</v>
      </c>
      <c r="H172" t="s">
        <v>210</v>
      </c>
      <c r="I172" s="77">
        <v>7.47</v>
      </c>
      <c r="J172" t="s">
        <v>431</v>
      </c>
      <c r="K172" t="s">
        <v>102</v>
      </c>
      <c r="L172" s="78">
        <v>2.52E-2</v>
      </c>
      <c r="M172" s="78">
        <v>2.5899999999999999E-2</v>
      </c>
      <c r="N172" s="77">
        <v>586881.66</v>
      </c>
      <c r="O172" s="77">
        <v>97.8</v>
      </c>
      <c r="P172" s="77">
        <v>573.97026347999997</v>
      </c>
      <c r="Q172" s="78">
        <v>2.9999999999999997E-4</v>
      </c>
      <c r="R172" s="78">
        <v>0</v>
      </c>
    </row>
    <row r="173" spans="2:18">
      <c r="B173" t="s">
        <v>4044</v>
      </c>
      <c r="C173" t="s">
        <v>3811</v>
      </c>
      <c r="D173" t="s">
        <v>4062</v>
      </c>
      <c r="E173"/>
      <c r="F173" t="s">
        <v>716</v>
      </c>
      <c r="G173" t="s">
        <v>4063</v>
      </c>
      <c r="H173" t="s">
        <v>210</v>
      </c>
      <c r="I173" s="77">
        <v>6.91</v>
      </c>
      <c r="J173" t="s">
        <v>431</v>
      </c>
      <c r="K173" t="s">
        <v>102</v>
      </c>
      <c r="L173" s="78">
        <v>2.52E-2</v>
      </c>
      <c r="M173" s="78">
        <v>2.5399999999999999E-2</v>
      </c>
      <c r="N173" s="77">
        <v>3423359.95</v>
      </c>
      <c r="O173" s="77">
        <v>102.41</v>
      </c>
      <c r="P173" s="77">
        <v>3505.8629247949998</v>
      </c>
      <c r="Q173" s="78">
        <v>1.8E-3</v>
      </c>
      <c r="R173" s="78">
        <v>2.9999999999999997E-4</v>
      </c>
    </row>
    <row r="174" spans="2:18">
      <c r="B174" t="s">
        <v>4044</v>
      </c>
      <c r="C174" t="s">
        <v>3811</v>
      </c>
      <c r="D174" t="s">
        <v>4064</v>
      </c>
      <c r="E174"/>
      <c r="F174" t="s">
        <v>716</v>
      </c>
      <c r="G174" t="s">
        <v>717</v>
      </c>
      <c r="H174" t="s">
        <v>210</v>
      </c>
      <c r="I174" s="77">
        <v>9.8000000000000007</v>
      </c>
      <c r="J174" t="s">
        <v>431</v>
      </c>
      <c r="K174" t="s">
        <v>102</v>
      </c>
      <c r="L174" s="78">
        <v>2.63E-2</v>
      </c>
      <c r="M174" s="78">
        <v>2.6700000000000002E-2</v>
      </c>
      <c r="N174" s="77">
        <v>1466772.17</v>
      </c>
      <c r="O174" s="77">
        <v>99.04</v>
      </c>
      <c r="P174" s="77">
        <v>1452.691157168</v>
      </c>
      <c r="Q174" s="78">
        <v>6.9999999999999999E-4</v>
      </c>
      <c r="R174" s="78">
        <v>1E-4</v>
      </c>
    </row>
    <row r="175" spans="2:18">
      <c r="B175" t="s">
        <v>4044</v>
      </c>
      <c r="C175" t="s">
        <v>3811</v>
      </c>
      <c r="D175" t="s">
        <v>4065</v>
      </c>
      <c r="E175"/>
      <c r="F175" t="s">
        <v>756</v>
      </c>
      <c r="G175" t="s">
        <v>302</v>
      </c>
      <c r="H175" t="s">
        <v>150</v>
      </c>
      <c r="I175" s="77">
        <v>9.52</v>
      </c>
      <c r="J175" t="s">
        <v>431</v>
      </c>
      <c r="K175" t="s">
        <v>102</v>
      </c>
      <c r="L175" s="78">
        <v>2.63E-2</v>
      </c>
      <c r="M175" s="78">
        <v>3.1300000000000001E-2</v>
      </c>
      <c r="N175" s="77">
        <v>477352.1</v>
      </c>
      <c r="O175" s="77">
        <v>96</v>
      </c>
      <c r="P175" s="77">
        <v>458.258016</v>
      </c>
      <c r="Q175" s="78">
        <v>2.0000000000000001E-4</v>
      </c>
      <c r="R175" s="78">
        <v>0</v>
      </c>
    </row>
    <row r="176" spans="2:18">
      <c r="B176" t="s">
        <v>4066</v>
      </c>
      <c r="C176" t="s">
        <v>3811</v>
      </c>
      <c r="D176" t="s">
        <v>4067</v>
      </c>
      <c r="E176"/>
      <c r="F176" t="s">
        <v>716</v>
      </c>
      <c r="G176" t="s">
        <v>4068</v>
      </c>
      <c r="H176" t="s">
        <v>210</v>
      </c>
      <c r="I176" s="77">
        <v>7.79</v>
      </c>
      <c r="J176" t="s">
        <v>123</v>
      </c>
      <c r="K176" t="s">
        <v>102</v>
      </c>
      <c r="L176" s="78">
        <v>4.8000000000000001E-2</v>
      </c>
      <c r="M176" s="78">
        <v>3.9699999999999999E-2</v>
      </c>
      <c r="N176" s="77">
        <v>3256074.03</v>
      </c>
      <c r="O176" s="77">
        <v>109.2</v>
      </c>
      <c r="P176" s="77">
        <v>3555.6328407599999</v>
      </c>
      <c r="Q176" s="78">
        <v>1.8E-3</v>
      </c>
      <c r="R176" s="78">
        <v>2.9999999999999997E-4</v>
      </c>
    </row>
    <row r="177" spans="2:18">
      <c r="B177" t="s">
        <v>4066</v>
      </c>
      <c r="C177" t="s">
        <v>3811</v>
      </c>
      <c r="D177" t="s">
        <v>4069</v>
      </c>
      <c r="E177"/>
      <c r="F177" t="s">
        <v>716</v>
      </c>
      <c r="G177" t="s">
        <v>4070</v>
      </c>
      <c r="H177" t="s">
        <v>210</v>
      </c>
      <c r="I177" s="77">
        <v>7.89</v>
      </c>
      <c r="J177" t="s">
        <v>123</v>
      </c>
      <c r="K177" t="s">
        <v>102</v>
      </c>
      <c r="L177" s="78">
        <v>4.8000000000000001E-2</v>
      </c>
      <c r="M177" s="78">
        <v>3.6900000000000002E-2</v>
      </c>
      <c r="N177" s="77">
        <v>695143.77</v>
      </c>
      <c r="O177" s="77">
        <v>107.25</v>
      </c>
      <c r="P177" s="77">
        <v>745.54169332499998</v>
      </c>
      <c r="Q177" s="78">
        <v>4.0000000000000002E-4</v>
      </c>
      <c r="R177" s="78">
        <v>1E-4</v>
      </c>
    </row>
    <row r="178" spans="2:18">
      <c r="B178" t="s">
        <v>4066</v>
      </c>
      <c r="C178" t="s">
        <v>3811</v>
      </c>
      <c r="D178" t="s">
        <v>4071</v>
      </c>
      <c r="E178"/>
      <c r="F178" t="s">
        <v>716</v>
      </c>
      <c r="G178" t="s">
        <v>4072</v>
      </c>
      <c r="H178" t="s">
        <v>210</v>
      </c>
      <c r="I178" s="77">
        <v>7.91</v>
      </c>
      <c r="J178" t="s">
        <v>123</v>
      </c>
      <c r="K178" t="s">
        <v>102</v>
      </c>
      <c r="L178" s="78">
        <v>4.8000000000000001E-2</v>
      </c>
      <c r="M178" s="78">
        <v>3.6799999999999999E-2</v>
      </c>
      <c r="N178" s="77">
        <v>1235195.02</v>
      </c>
      <c r="O178" s="77">
        <v>96.36</v>
      </c>
      <c r="P178" s="77">
        <v>1190.2339212720001</v>
      </c>
      <c r="Q178" s="78">
        <v>5.9999999999999995E-4</v>
      </c>
      <c r="R178" s="78">
        <v>1E-4</v>
      </c>
    </row>
    <row r="179" spans="2:18">
      <c r="B179" t="s">
        <v>4066</v>
      </c>
      <c r="C179" t="s">
        <v>3811</v>
      </c>
      <c r="D179" t="s">
        <v>4073</v>
      </c>
      <c r="E179"/>
      <c r="F179" t="s">
        <v>716</v>
      </c>
      <c r="G179" t="s">
        <v>4074</v>
      </c>
      <c r="H179" t="s">
        <v>210</v>
      </c>
      <c r="I179" s="77">
        <v>7.93</v>
      </c>
      <c r="J179" t="s">
        <v>123</v>
      </c>
      <c r="K179" t="s">
        <v>102</v>
      </c>
      <c r="L179" s="78">
        <v>3.7900000000000003E-2</v>
      </c>
      <c r="M179" s="78">
        <v>3.6499999999999998E-2</v>
      </c>
      <c r="N179" s="77">
        <v>796944.7</v>
      </c>
      <c r="O179" s="77">
        <v>105.84</v>
      </c>
      <c r="P179" s="77">
        <v>843.48627048000003</v>
      </c>
      <c r="Q179" s="78">
        <v>4.0000000000000002E-4</v>
      </c>
      <c r="R179" s="78">
        <v>1E-4</v>
      </c>
    </row>
    <row r="180" spans="2:18">
      <c r="B180" t="s">
        <v>4066</v>
      </c>
      <c r="C180" t="s">
        <v>3811</v>
      </c>
      <c r="D180" t="s">
        <v>4075</v>
      </c>
      <c r="E180"/>
      <c r="F180" t="s">
        <v>716</v>
      </c>
      <c r="G180" t="s">
        <v>4076</v>
      </c>
      <c r="H180" t="s">
        <v>210</v>
      </c>
      <c r="I180" s="77">
        <v>7.79</v>
      </c>
      <c r="J180" t="s">
        <v>123</v>
      </c>
      <c r="K180" t="s">
        <v>102</v>
      </c>
      <c r="L180" s="78">
        <v>3.7900000000000003E-2</v>
      </c>
      <c r="M180" s="78">
        <v>4.0800000000000003E-2</v>
      </c>
      <c r="N180" s="77">
        <v>1063178.23</v>
      </c>
      <c r="O180" s="77">
        <v>106.32</v>
      </c>
      <c r="P180" s="77">
        <v>1130.371094136</v>
      </c>
      <c r="Q180" s="78">
        <v>5.9999999999999995E-4</v>
      </c>
      <c r="R180" s="78">
        <v>1E-4</v>
      </c>
    </row>
    <row r="181" spans="2:18">
      <c r="B181" t="s">
        <v>4066</v>
      </c>
      <c r="C181" t="s">
        <v>3811</v>
      </c>
      <c r="D181" t="s">
        <v>4077</v>
      </c>
      <c r="E181"/>
      <c r="F181" t="s">
        <v>716</v>
      </c>
      <c r="G181" t="s">
        <v>4078</v>
      </c>
      <c r="H181" t="s">
        <v>210</v>
      </c>
      <c r="I181" s="77">
        <v>7.85</v>
      </c>
      <c r="J181" t="s">
        <v>123</v>
      </c>
      <c r="K181" t="s">
        <v>102</v>
      </c>
      <c r="L181" s="78">
        <v>3.9699999999999999E-2</v>
      </c>
      <c r="M181" s="78">
        <v>3.8199999999999998E-2</v>
      </c>
      <c r="N181" s="77">
        <v>2125636.87</v>
      </c>
      <c r="O181" s="77">
        <v>103.87</v>
      </c>
      <c r="P181" s="77">
        <v>2207.8990168690002</v>
      </c>
      <c r="Q181" s="78">
        <v>1.1000000000000001E-3</v>
      </c>
      <c r="R181" s="78">
        <v>2.0000000000000001E-4</v>
      </c>
    </row>
    <row r="182" spans="2:18">
      <c r="B182" t="s">
        <v>4066</v>
      </c>
      <c r="C182" t="s">
        <v>3811</v>
      </c>
      <c r="D182" t="s">
        <v>4043</v>
      </c>
      <c r="E182"/>
      <c r="F182" t="s">
        <v>756</v>
      </c>
      <c r="G182" t="s">
        <v>4079</v>
      </c>
      <c r="H182" t="s">
        <v>150</v>
      </c>
      <c r="I182" s="77">
        <v>7.76</v>
      </c>
      <c r="J182" t="s">
        <v>123</v>
      </c>
      <c r="K182" t="s">
        <v>102</v>
      </c>
      <c r="L182" s="78">
        <v>4.0000000000000002E-4</v>
      </c>
      <c r="M182" s="78">
        <v>4.0300000000000002E-2</v>
      </c>
      <c r="N182" s="77">
        <v>1501563.4</v>
      </c>
      <c r="O182" s="77">
        <v>110.8</v>
      </c>
      <c r="P182" s="77">
        <v>1663.7322472000001</v>
      </c>
      <c r="Q182" s="78">
        <v>8.9999999999999998E-4</v>
      </c>
      <c r="R182" s="78">
        <v>1E-4</v>
      </c>
    </row>
    <row r="183" spans="2:18">
      <c r="B183" t="s">
        <v>4066</v>
      </c>
      <c r="C183" t="s">
        <v>3811</v>
      </c>
      <c r="D183" t="s">
        <v>4080</v>
      </c>
      <c r="E183"/>
      <c r="F183" t="s">
        <v>756</v>
      </c>
      <c r="G183" t="s">
        <v>4081</v>
      </c>
      <c r="H183" t="s">
        <v>150</v>
      </c>
      <c r="I183" s="77">
        <v>7.86</v>
      </c>
      <c r="J183" t="s">
        <v>123</v>
      </c>
      <c r="K183" t="s">
        <v>102</v>
      </c>
      <c r="L183" s="78">
        <v>4.0000000000000002E-4</v>
      </c>
      <c r="M183" s="78">
        <v>3.9800000000000002E-2</v>
      </c>
      <c r="N183" s="77">
        <v>3565483.1</v>
      </c>
      <c r="O183" s="77">
        <v>104.63</v>
      </c>
      <c r="P183" s="77">
        <v>3730.5649675300001</v>
      </c>
      <c r="Q183" s="78">
        <v>1.9E-3</v>
      </c>
      <c r="R183" s="78">
        <v>2.9999999999999997E-4</v>
      </c>
    </row>
    <row r="184" spans="2:18">
      <c r="B184" t="s">
        <v>4066</v>
      </c>
      <c r="C184" t="s">
        <v>3811</v>
      </c>
      <c r="D184" t="s">
        <v>4082</v>
      </c>
      <c r="E184"/>
      <c r="F184" t="s">
        <v>756</v>
      </c>
      <c r="G184" t="s">
        <v>2962</v>
      </c>
      <c r="H184" t="s">
        <v>150</v>
      </c>
      <c r="I184" s="77">
        <v>8.25</v>
      </c>
      <c r="J184" t="s">
        <v>123</v>
      </c>
      <c r="K184" t="s">
        <v>102</v>
      </c>
      <c r="L184" s="78">
        <v>3.1E-2</v>
      </c>
      <c r="M184" s="78">
        <v>2.86E-2</v>
      </c>
      <c r="N184" s="77">
        <v>4150980.6</v>
      </c>
      <c r="O184" s="77">
        <v>87.24</v>
      </c>
      <c r="P184" s="77">
        <v>3621.3154754399998</v>
      </c>
      <c r="Q184" s="78">
        <v>1.9E-3</v>
      </c>
      <c r="R184" s="78">
        <v>2.9999999999999997E-4</v>
      </c>
    </row>
    <row r="185" spans="2:18">
      <c r="B185" t="s">
        <v>4066</v>
      </c>
      <c r="C185" t="s">
        <v>3811</v>
      </c>
      <c r="D185" t="s">
        <v>4083</v>
      </c>
      <c r="E185"/>
      <c r="F185" t="s">
        <v>716</v>
      </c>
      <c r="G185" t="s">
        <v>4084</v>
      </c>
      <c r="H185" t="s">
        <v>210</v>
      </c>
      <c r="I185" s="77">
        <v>8.16</v>
      </c>
      <c r="J185" t="s">
        <v>123</v>
      </c>
      <c r="K185" t="s">
        <v>102</v>
      </c>
      <c r="L185" s="78">
        <v>3.1399999999999997E-2</v>
      </c>
      <c r="M185" s="78">
        <v>3.2000000000000001E-2</v>
      </c>
      <c r="N185" s="77">
        <v>844529.67</v>
      </c>
      <c r="O185" s="77">
        <v>105.91</v>
      </c>
      <c r="P185" s="77">
        <v>894.44137349699997</v>
      </c>
      <c r="Q185" s="78">
        <v>5.0000000000000001E-4</v>
      </c>
      <c r="R185" s="78">
        <v>1E-4</v>
      </c>
    </row>
    <row r="186" spans="2:18">
      <c r="B186" t="s">
        <v>4066</v>
      </c>
      <c r="C186" t="s">
        <v>3811</v>
      </c>
      <c r="D186" t="s">
        <v>4085</v>
      </c>
      <c r="E186"/>
      <c r="F186" t="s">
        <v>716</v>
      </c>
      <c r="G186" t="s">
        <v>4086</v>
      </c>
      <c r="H186" t="s">
        <v>210</v>
      </c>
      <c r="I186" s="77">
        <v>8.24</v>
      </c>
      <c r="J186" t="s">
        <v>123</v>
      </c>
      <c r="K186" t="s">
        <v>102</v>
      </c>
      <c r="L186" s="78">
        <v>3.1E-2</v>
      </c>
      <c r="M186" s="78">
        <v>2.9000000000000001E-2</v>
      </c>
      <c r="N186" s="77">
        <v>696214.1</v>
      </c>
      <c r="O186" s="77">
        <v>93.23</v>
      </c>
      <c r="P186" s="77">
        <v>649.08040543000004</v>
      </c>
      <c r="Q186" s="78">
        <v>2.9999999999999997E-4</v>
      </c>
      <c r="R186" s="78">
        <v>0</v>
      </c>
    </row>
    <row r="187" spans="2:18">
      <c r="B187" t="s">
        <v>4066</v>
      </c>
      <c r="C187" t="s">
        <v>3811</v>
      </c>
      <c r="D187" t="s">
        <v>4087</v>
      </c>
      <c r="E187"/>
      <c r="F187" t="s">
        <v>716</v>
      </c>
      <c r="G187" t="s">
        <v>2684</v>
      </c>
      <c r="H187" t="s">
        <v>210</v>
      </c>
      <c r="I187" s="77">
        <v>7.58</v>
      </c>
      <c r="J187" t="s">
        <v>123</v>
      </c>
      <c r="K187" t="s">
        <v>102</v>
      </c>
      <c r="L187" s="78">
        <v>3.1E-2</v>
      </c>
      <c r="M187" s="78">
        <v>5.5899999999999998E-2</v>
      </c>
      <c r="N187" s="77">
        <v>1129262.58</v>
      </c>
      <c r="O187" s="77">
        <v>88.24</v>
      </c>
      <c r="P187" s="77">
        <v>996.46130059200004</v>
      </c>
      <c r="Q187" s="78">
        <v>5.0000000000000001E-4</v>
      </c>
      <c r="R187" s="78">
        <v>1E-4</v>
      </c>
    </row>
    <row r="188" spans="2:18">
      <c r="B188" t="s">
        <v>4088</v>
      </c>
      <c r="C188" t="s">
        <v>3811</v>
      </c>
      <c r="D188" t="s">
        <v>4089</v>
      </c>
      <c r="E188"/>
      <c r="F188" t="s">
        <v>4032</v>
      </c>
      <c r="G188" t="s">
        <v>558</v>
      </c>
      <c r="H188" t="s">
        <v>2395</v>
      </c>
      <c r="I188" s="77">
        <v>5.18</v>
      </c>
      <c r="J188" t="s">
        <v>123</v>
      </c>
      <c r="K188" t="s">
        <v>102</v>
      </c>
      <c r="L188" s="78">
        <v>3.1E-2</v>
      </c>
      <c r="M188" s="78">
        <v>1.9099999999999999E-2</v>
      </c>
      <c r="N188" s="77">
        <v>5400314.7699999996</v>
      </c>
      <c r="O188" s="77">
        <v>108.89</v>
      </c>
      <c r="P188" s="77">
        <v>5880.4027530530002</v>
      </c>
      <c r="Q188" s="78">
        <v>3.0000000000000001E-3</v>
      </c>
      <c r="R188" s="78">
        <v>4.0000000000000002E-4</v>
      </c>
    </row>
    <row r="189" spans="2:18">
      <c r="B189" t="s">
        <v>4088</v>
      </c>
      <c r="C189" t="s">
        <v>3811</v>
      </c>
      <c r="D189" t="s">
        <v>4090</v>
      </c>
      <c r="E189"/>
      <c r="F189" t="s">
        <v>716</v>
      </c>
      <c r="G189" t="s">
        <v>558</v>
      </c>
      <c r="H189" t="s">
        <v>210</v>
      </c>
      <c r="I189" s="77">
        <v>5.13</v>
      </c>
      <c r="J189" t="s">
        <v>123</v>
      </c>
      <c r="K189" t="s">
        <v>102</v>
      </c>
      <c r="L189" s="78">
        <v>2.4899999999999999E-2</v>
      </c>
      <c r="M189" s="78">
        <v>3.1399999999999997E-2</v>
      </c>
      <c r="N189" s="77">
        <v>2273183.48</v>
      </c>
      <c r="O189" s="77">
        <v>107.37</v>
      </c>
      <c r="P189" s="77">
        <v>2440.717102476</v>
      </c>
      <c r="Q189" s="78">
        <v>1.2999999999999999E-3</v>
      </c>
      <c r="R189" s="78">
        <v>2.0000000000000001E-4</v>
      </c>
    </row>
    <row r="190" spans="2:18">
      <c r="B190" t="s">
        <v>4088</v>
      </c>
      <c r="C190" t="s">
        <v>3811</v>
      </c>
      <c r="D190" t="s">
        <v>4091</v>
      </c>
      <c r="E190"/>
      <c r="F190" t="s">
        <v>716</v>
      </c>
      <c r="G190" t="s">
        <v>558</v>
      </c>
      <c r="H190" t="s">
        <v>210</v>
      </c>
      <c r="I190" s="77">
        <v>5.4</v>
      </c>
      <c r="J190" t="s">
        <v>123</v>
      </c>
      <c r="K190" t="s">
        <v>102</v>
      </c>
      <c r="L190" s="78">
        <v>3.5999999999999997E-2</v>
      </c>
      <c r="M190" s="78">
        <v>3.1699999999999999E-2</v>
      </c>
      <c r="N190" s="77">
        <v>1492448.82</v>
      </c>
      <c r="O190" s="77">
        <v>111.76</v>
      </c>
      <c r="P190" s="77">
        <v>1667.960801232</v>
      </c>
      <c r="Q190" s="78">
        <v>8.9999999999999998E-4</v>
      </c>
      <c r="R190" s="78">
        <v>1E-4</v>
      </c>
    </row>
    <row r="191" spans="2:18">
      <c r="B191" t="s">
        <v>4092</v>
      </c>
      <c r="C191" t="s">
        <v>3811</v>
      </c>
      <c r="D191" t="s">
        <v>4093</v>
      </c>
      <c r="E191"/>
      <c r="F191" t="s">
        <v>716</v>
      </c>
      <c r="G191" t="s">
        <v>4094</v>
      </c>
      <c r="H191" t="s">
        <v>210</v>
      </c>
      <c r="I191" s="77">
        <v>4.7300000000000004</v>
      </c>
      <c r="J191" t="s">
        <v>431</v>
      </c>
      <c r="K191" t="s">
        <v>110</v>
      </c>
      <c r="L191" s="78">
        <v>8.3799999999999999E-2</v>
      </c>
      <c r="M191" s="78">
        <v>6.8000000000000005E-2</v>
      </c>
      <c r="N191" s="77">
        <v>5307368.5</v>
      </c>
      <c r="O191" s="77">
        <v>81.350000000000236</v>
      </c>
      <c r="P191" s="77">
        <v>16822.016003281002</v>
      </c>
      <c r="Q191" s="78">
        <v>8.6999999999999994E-3</v>
      </c>
      <c r="R191" s="78">
        <v>1.1999999999999999E-3</v>
      </c>
    </row>
    <row r="192" spans="2:18">
      <c r="B192" t="s">
        <v>4095</v>
      </c>
      <c r="C192" t="s">
        <v>3811</v>
      </c>
      <c r="D192" t="s">
        <v>4096</v>
      </c>
      <c r="E192"/>
      <c r="F192" t="s">
        <v>4032</v>
      </c>
      <c r="G192" t="s">
        <v>394</v>
      </c>
      <c r="H192" t="s">
        <v>2395</v>
      </c>
      <c r="I192" s="77">
        <v>5.07</v>
      </c>
      <c r="J192" t="s">
        <v>412</v>
      </c>
      <c r="K192" t="s">
        <v>102</v>
      </c>
      <c r="L192" s="78">
        <v>3.2000000000000001E-2</v>
      </c>
      <c r="M192" s="78">
        <v>8.9899999999999994E-2</v>
      </c>
      <c r="N192" s="77">
        <v>3636170.09</v>
      </c>
      <c r="O192" s="77">
        <v>94.89</v>
      </c>
      <c r="P192" s="77">
        <v>3450.3617984010002</v>
      </c>
      <c r="Q192" s="78">
        <v>1.8E-3</v>
      </c>
      <c r="R192" s="78">
        <v>2.9999999999999997E-4</v>
      </c>
    </row>
    <row r="193" spans="2:18">
      <c r="B193" t="s">
        <v>4097</v>
      </c>
      <c r="C193" t="s">
        <v>3811</v>
      </c>
      <c r="D193" t="s">
        <v>4098</v>
      </c>
      <c r="E193"/>
      <c r="F193" t="s">
        <v>756</v>
      </c>
      <c r="G193" t="s">
        <v>285</v>
      </c>
      <c r="H193" t="s">
        <v>150</v>
      </c>
      <c r="I193" s="77">
        <v>11.78</v>
      </c>
      <c r="J193" t="s">
        <v>123</v>
      </c>
      <c r="K193" t="s">
        <v>102</v>
      </c>
      <c r="L193" s="78">
        <v>2.7400000000000001E-2</v>
      </c>
      <c r="M193" s="78">
        <v>3.4500000000000003E-2</v>
      </c>
      <c r="N193" s="77">
        <v>1152693.8700000001</v>
      </c>
      <c r="O193" s="77">
        <v>98.18</v>
      </c>
      <c r="P193" s="77">
        <v>1131.7148415659999</v>
      </c>
      <c r="Q193" s="78">
        <v>5.9999999999999995E-4</v>
      </c>
      <c r="R193" s="78">
        <v>1E-4</v>
      </c>
    </row>
    <row r="194" spans="2:18">
      <c r="B194" t="s">
        <v>4099</v>
      </c>
      <c r="C194" t="s">
        <v>3811</v>
      </c>
      <c r="D194" t="s">
        <v>4100</v>
      </c>
      <c r="E194"/>
      <c r="F194" t="s">
        <v>4032</v>
      </c>
      <c r="G194" t="s">
        <v>359</v>
      </c>
      <c r="H194" t="s">
        <v>2395</v>
      </c>
      <c r="I194" s="77">
        <v>2.41</v>
      </c>
      <c r="J194" t="s">
        <v>412</v>
      </c>
      <c r="K194" t="s">
        <v>102</v>
      </c>
      <c r="L194" s="78">
        <v>7.1800000000000003E-2</v>
      </c>
      <c r="M194" s="78">
        <v>9.1600000000000001E-2</v>
      </c>
      <c r="N194" s="77">
        <v>3926309.17</v>
      </c>
      <c r="O194" s="77">
        <v>96.38</v>
      </c>
      <c r="P194" s="77">
        <v>3784.176778046</v>
      </c>
      <c r="Q194" s="78">
        <v>2E-3</v>
      </c>
      <c r="R194" s="78">
        <v>2.9999999999999997E-4</v>
      </c>
    </row>
    <row r="195" spans="2:18">
      <c r="B195" t="s">
        <v>4099</v>
      </c>
      <c r="C195" t="s">
        <v>3811</v>
      </c>
      <c r="D195" t="s">
        <v>4101</v>
      </c>
      <c r="E195"/>
      <c r="F195" t="s">
        <v>4032</v>
      </c>
      <c r="G195" t="s">
        <v>302</v>
      </c>
      <c r="H195" t="s">
        <v>2395</v>
      </c>
      <c r="I195" s="77">
        <v>2.41</v>
      </c>
      <c r="J195" t="s">
        <v>412</v>
      </c>
      <c r="K195" t="s">
        <v>102</v>
      </c>
      <c r="L195" s="78">
        <v>7.1800000000000003E-2</v>
      </c>
      <c r="M195" s="78">
        <v>8.6300000000000002E-2</v>
      </c>
      <c r="N195" s="77">
        <v>10148.18</v>
      </c>
      <c r="O195" s="77">
        <v>100.02</v>
      </c>
      <c r="P195" s="77">
        <v>10.150209636</v>
      </c>
      <c r="Q195" s="78">
        <v>0</v>
      </c>
      <c r="R195" s="78">
        <v>0</v>
      </c>
    </row>
    <row r="196" spans="2:18">
      <c r="B196" t="s">
        <v>4099</v>
      </c>
      <c r="C196" t="s">
        <v>3811</v>
      </c>
      <c r="D196" t="s">
        <v>4102</v>
      </c>
      <c r="E196"/>
      <c r="F196" t="s">
        <v>4032</v>
      </c>
      <c r="G196" t="s">
        <v>296</v>
      </c>
      <c r="H196" t="s">
        <v>2395</v>
      </c>
      <c r="I196" s="77">
        <v>2.41</v>
      </c>
      <c r="J196" t="s">
        <v>412</v>
      </c>
      <c r="K196" t="s">
        <v>102</v>
      </c>
      <c r="L196" s="78">
        <v>7.1800000000000003E-2</v>
      </c>
      <c r="M196" s="78">
        <v>7.9500000000000001E-2</v>
      </c>
      <c r="N196" s="77">
        <v>501885.84</v>
      </c>
      <c r="O196" s="77">
        <v>98.99</v>
      </c>
      <c r="P196" s="77">
        <v>496.81679301600002</v>
      </c>
      <c r="Q196" s="78">
        <v>2.9999999999999997E-4</v>
      </c>
      <c r="R196" s="78">
        <v>0</v>
      </c>
    </row>
    <row r="197" spans="2:18">
      <c r="B197" t="s">
        <v>3885</v>
      </c>
      <c r="C197" t="s">
        <v>3811</v>
      </c>
      <c r="D197" t="s">
        <v>4103</v>
      </c>
      <c r="E197"/>
      <c r="F197" t="s">
        <v>716</v>
      </c>
      <c r="G197" t="s">
        <v>3887</v>
      </c>
      <c r="H197" t="s">
        <v>210</v>
      </c>
      <c r="I197" s="77">
        <v>5.46</v>
      </c>
      <c r="J197" t="s">
        <v>123</v>
      </c>
      <c r="K197" t="s">
        <v>102</v>
      </c>
      <c r="L197" s="78">
        <v>0.06</v>
      </c>
      <c r="M197" s="78">
        <v>1.7899999999999999E-2</v>
      </c>
      <c r="N197" s="77">
        <v>11985289.83</v>
      </c>
      <c r="O197" s="77">
        <v>142.44</v>
      </c>
      <c r="P197" s="77">
        <v>17071.846833852</v>
      </c>
      <c r="Q197" s="78">
        <v>8.8000000000000005E-3</v>
      </c>
      <c r="R197" s="78">
        <v>1.2999999999999999E-3</v>
      </c>
    </row>
    <row r="198" spans="2:18">
      <c r="B198" t="s">
        <v>4104</v>
      </c>
      <c r="C198" t="s">
        <v>3811</v>
      </c>
      <c r="D198" t="s">
        <v>4105</v>
      </c>
      <c r="E198"/>
      <c r="F198" t="s">
        <v>716</v>
      </c>
      <c r="G198" t="s">
        <v>4106</v>
      </c>
      <c r="H198" t="s">
        <v>210</v>
      </c>
      <c r="I198" s="77">
        <v>0.65</v>
      </c>
      <c r="J198" t="s">
        <v>127</v>
      </c>
      <c r="K198" t="s">
        <v>102</v>
      </c>
      <c r="L198" s="78">
        <v>3.1800000000000002E-2</v>
      </c>
      <c r="M198" s="78">
        <v>3.1600000000000003E-2</v>
      </c>
      <c r="N198" s="77">
        <v>419052.16</v>
      </c>
      <c r="O198" s="77">
        <v>97.42</v>
      </c>
      <c r="P198" s="77">
        <v>408.24061427200002</v>
      </c>
      <c r="Q198" s="78">
        <v>2.0000000000000001E-4</v>
      </c>
      <c r="R198" s="78">
        <v>0</v>
      </c>
    </row>
    <row r="199" spans="2:18">
      <c r="B199" t="s">
        <v>4104</v>
      </c>
      <c r="C199" t="s">
        <v>3811</v>
      </c>
      <c r="D199" t="s">
        <v>4107</v>
      </c>
      <c r="E199"/>
      <c r="F199" t="s">
        <v>716</v>
      </c>
      <c r="G199" t="s">
        <v>4106</v>
      </c>
      <c r="H199" t="s">
        <v>210</v>
      </c>
      <c r="I199" s="77">
        <v>1.66</v>
      </c>
      <c r="J199" t="s">
        <v>127</v>
      </c>
      <c r="K199" t="s">
        <v>102</v>
      </c>
      <c r="L199" s="78">
        <v>3.3700000000000001E-2</v>
      </c>
      <c r="M199" s="78">
        <v>3.4299999999999997E-2</v>
      </c>
      <c r="N199" s="77">
        <v>190531.97</v>
      </c>
      <c r="O199" s="77">
        <v>94.41</v>
      </c>
      <c r="P199" s="77">
        <v>179.881232877</v>
      </c>
      <c r="Q199" s="78">
        <v>1E-4</v>
      </c>
      <c r="R199" s="78">
        <v>0</v>
      </c>
    </row>
    <row r="200" spans="2:18">
      <c r="B200" t="s">
        <v>4104</v>
      </c>
      <c r="C200" t="s">
        <v>3811</v>
      </c>
      <c r="D200" t="s">
        <v>4108</v>
      </c>
      <c r="E200"/>
      <c r="F200" t="s">
        <v>716</v>
      </c>
      <c r="G200" t="s">
        <v>4106</v>
      </c>
      <c r="H200" t="s">
        <v>210</v>
      </c>
      <c r="I200" s="77">
        <v>0.64</v>
      </c>
      <c r="J200" t="s">
        <v>127</v>
      </c>
      <c r="K200" t="s">
        <v>102</v>
      </c>
      <c r="L200" s="78">
        <v>6.3500000000000001E-2</v>
      </c>
      <c r="M200" s="78">
        <v>6.3799999999999996E-2</v>
      </c>
      <c r="N200" s="77">
        <v>407122.2</v>
      </c>
      <c r="O200" s="77">
        <v>100.25</v>
      </c>
      <c r="P200" s="77">
        <v>408.14000549999997</v>
      </c>
      <c r="Q200" s="78">
        <v>2.0000000000000001E-4</v>
      </c>
      <c r="R200" s="78">
        <v>0</v>
      </c>
    </row>
    <row r="201" spans="2:18">
      <c r="B201" t="s">
        <v>4104</v>
      </c>
      <c r="C201" t="s">
        <v>3811</v>
      </c>
      <c r="D201" t="s">
        <v>4109</v>
      </c>
      <c r="E201"/>
      <c r="F201" t="s">
        <v>716</v>
      </c>
      <c r="G201" t="s">
        <v>4106</v>
      </c>
      <c r="H201" t="s">
        <v>210</v>
      </c>
      <c r="I201" s="77">
        <v>1.67</v>
      </c>
      <c r="J201" t="s">
        <v>127</v>
      </c>
      <c r="K201" t="s">
        <v>102</v>
      </c>
      <c r="L201" s="78">
        <v>2.3E-2</v>
      </c>
      <c r="M201" s="78">
        <v>2.4799999999999999E-2</v>
      </c>
      <c r="N201" s="77">
        <v>734141.95</v>
      </c>
      <c r="O201" s="77">
        <v>107.92</v>
      </c>
      <c r="P201" s="77">
        <v>792.28599243999997</v>
      </c>
      <c r="Q201" s="78">
        <v>4.0000000000000002E-4</v>
      </c>
      <c r="R201" s="78">
        <v>1E-4</v>
      </c>
    </row>
    <row r="202" spans="2:18">
      <c r="B202" t="s">
        <v>4104</v>
      </c>
      <c r="C202" t="s">
        <v>3811</v>
      </c>
      <c r="D202" t="s">
        <v>4110</v>
      </c>
      <c r="E202"/>
      <c r="F202" t="s">
        <v>716</v>
      </c>
      <c r="G202" t="s">
        <v>4111</v>
      </c>
      <c r="H202" t="s">
        <v>210</v>
      </c>
      <c r="I202" s="77">
        <v>1.76</v>
      </c>
      <c r="J202" t="s">
        <v>127</v>
      </c>
      <c r="K202" t="s">
        <v>102</v>
      </c>
      <c r="L202" s="78">
        <v>3.8399999999999997E-2</v>
      </c>
      <c r="M202" s="78">
        <v>7.1099999999999997E-2</v>
      </c>
      <c r="N202" s="77">
        <v>126831.23</v>
      </c>
      <c r="O202" s="77">
        <v>94.92</v>
      </c>
      <c r="P202" s="77">
        <v>120.388203516</v>
      </c>
      <c r="Q202" s="78">
        <v>1E-4</v>
      </c>
      <c r="R202" s="78">
        <v>0</v>
      </c>
    </row>
    <row r="203" spans="2:18">
      <c r="B203" t="s">
        <v>4104</v>
      </c>
      <c r="C203" t="s">
        <v>3811</v>
      </c>
      <c r="D203" t="s">
        <v>4112</v>
      </c>
      <c r="E203"/>
      <c r="F203" t="s">
        <v>716</v>
      </c>
      <c r="G203" t="s">
        <v>4113</v>
      </c>
      <c r="H203" t="s">
        <v>210</v>
      </c>
      <c r="I203" s="77">
        <v>1.76</v>
      </c>
      <c r="J203" t="s">
        <v>127</v>
      </c>
      <c r="K203" t="s">
        <v>102</v>
      </c>
      <c r="L203" s="78">
        <v>3.85E-2</v>
      </c>
      <c r="M203" s="78">
        <v>7.1099999999999997E-2</v>
      </c>
      <c r="N203" s="77">
        <v>42422.400000000001</v>
      </c>
      <c r="O203" s="77">
        <v>94.94</v>
      </c>
      <c r="P203" s="77">
        <v>40.275826559999999</v>
      </c>
      <c r="Q203" s="78">
        <v>0</v>
      </c>
      <c r="R203" s="78">
        <v>0</v>
      </c>
    </row>
    <row r="204" spans="2:18">
      <c r="B204" t="s">
        <v>4114</v>
      </c>
      <c r="C204" t="s">
        <v>3811</v>
      </c>
      <c r="D204" t="s">
        <v>4115</v>
      </c>
      <c r="E204"/>
      <c r="F204" t="s">
        <v>4032</v>
      </c>
      <c r="G204" t="s">
        <v>4116</v>
      </c>
      <c r="H204" t="s">
        <v>2395</v>
      </c>
      <c r="I204" s="77">
        <v>5.28</v>
      </c>
      <c r="J204" t="s">
        <v>898</v>
      </c>
      <c r="K204" t="s">
        <v>102</v>
      </c>
      <c r="L204" s="78">
        <v>0.04</v>
      </c>
      <c r="M204" s="78">
        <v>4.0300000000000002E-2</v>
      </c>
      <c r="N204" s="77">
        <v>7198468.4800000004</v>
      </c>
      <c r="O204" s="77">
        <v>111.64</v>
      </c>
      <c r="P204" s="77">
        <v>8036.3702110719996</v>
      </c>
      <c r="Q204" s="78">
        <v>4.1000000000000003E-3</v>
      </c>
      <c r="R204" s="78">
        <v>5.9999999999999995E-4</v>
      </c>
    </row>
    <row r="205" spans="2:18">
      <c r="B205" t="s">
        <v>4114</v>
      </c>
      <c r="C205" t="s">
        <v>3811</v>
      </c>
      <c r="D205" t="s">
        <v>4117</v>
      </c>
      <c r="E205"/>
      <c r="F205" t="s">
        <v>716</v>
      </c>
      <c r="G205" t="s">
        <v>558</v>
      </c>
      <c r="H205" t="s">
        <v>210</v>
      </c>
      <c r="I205" s="77">
        <v>5.28</v>
      </c>
      <c r="J205" t="s">
        <v>898</v>
      </c>
      <c r="K205" t="s">
        <v>102</v>
      </c>
      <c r="L205" s="78">
        <v>0.04</v>
      </c>
      <c r="M205" s="78">
        <v>4.0399999999999998E-2</v>
      </c>
      <c r="N205" s="77">
        <v>438131.82</v>
      </c>
      <c r="O205" s="77">
        <v>109.95</v>
      </c>
      <c r="P205" s="77">
        <v>481.72593609</v>
      </c>
      <c r="Q205" s="78">
        <v>2.0000000000000001E-4</v>
      </c>
      <c r="R205" s="78">
        <v>0</v>
      </c>
    </row>
    <row r="206" spans="2:18">
      <c r="B206" t="s">
        <v>4118</v>
      </c>
      <c r="C206" t="s">
        <v>3811</v>
      </c>
      <c r="D206" t="s">
        <v>4119</v>
      </c>
      <c r="E206"/>
      <c r="F206" t="s">
        <v>756</v>
      </c>
      <c r="G206" t="s">
        <v>4120</v>
      </c>
      <c r="H206" t="s">
        <v>150</v>
      </c>
      <c r="I206" s="77">
        <v>4.79</v>
      </c>
      <c r="J206" t="s">
        <v>431</v>
      </c>
      <c r="K206" t="s">
        <v>102</v>
      </c>
      <c r="L206" s="78">
        <v>2.5399999999999999E-2</v>
      </c>
      <c r="M206" s="78">
        <v>1.8700000000000001E-2</v>
      </c>
      <c r="N206" s="77">
        <v>4536562.2</v>
      </c>
      <c r="O206" s="77">
        <v>114.19</v>
      </c>
      <c r="P206" s="77">
        <v>5180.3003761800001</v>
      </c>
      <c r="Q206" s="78">
        <v>2.7000000000000001E-3</v>
      </c>
      <c r="R206" s="78">
        <v>4.0000000000000002E-4</v>
      </c>
    </row>
    <row r="207" spans="2:18">
      <c r="B207" t="s">
        <v>4121</v>
      </c>
      <c r="C207" t="s">
        <v>3811</v>
      </c>
      <c r="D207" t="s">
        <v>4122</v>
      </c>
      <c r="E207"/>
      <c r="F207" t="s">
        <v>756</v>
      </c>
      <c r="G207" t="s">
        <v>4123</v>
      </c>
      <c r="H207" t="s">
        <v>150</v>
      </c>
      <c r="I207" s="77">
        <v>5.8</v>
      </c>
      <c r="J207" t="s">
        <v>112</v>
      </c>
      <c r="K207" t="s">
        <v>102</v>
      </c>
      <c r="L207" s="78">
        <v>7.5499999999999998E-2</v>
      </c>
      <c r="M207" s="78">
        <v>0.1149</v>
      </c>
      <c r="N207" s="77">
        <v>812832.81</v>
      </c>
      <c r="O207" s="77">
        <v>82.37</v>
      </c>
      <c r="P207" s="77">
        <v>669.53038559699996</v>
      </c>
      <c r="Q207" s="78">
        <v>2.9999999999999997E-4</v>
      </c>
      <c r="R207" s="78">
        <v>0</v>
      </c>
    </row>
    <row r="208" spans="2:18">
      <c r="B208" t="s">
        <v>4121</v>
      </c>
      <c r="C208" t="s">
        <v>3811</v>
      </c>
      <c r="D208" t="s">
        <v>4124</v>
      </c>
      <c r="E208"/>
      <c r="F208" t="s">
        <v>756</v>
      </c>
      <c r="G208" t="s">
        <v>4125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745616.18</v>
      </c>
      <c r="O208" s="77">
        <v>82.43</v>
      </c>
      <c r="P208" s="77">
        <v>614.61141717400005</v>
      </c>
      <c r="Q208" s="78">
        <v>2.9999999999999997E-4</v>
      </c>
      <c r="R208" s="78">
        <v>0</v>
      </c>
    </row>
    <row r="209" spans="2:18">
      <c r="B209" t="s">
        <v>4121</v>
      </c>
      <c r="C209" t="s">
        <v>3811</v>
      </c>
      <c r="D209" t="s">
        <v>4126</v>
      </c>
      <c r="E209"/>
      <c r="F209" t="s">
        <v>756</v>
      </c>
      <c r="G209" t="s">
        <v>546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520943.28</v>
      </c>
      <c r="O209" s="77">
        <v>82.42</v>
      </c>
      <c r="P209" s="77">
        <v>429.36145137599999</v>
      </c>
      <c r="Q209" s="78">
        <v>2.0000000000000001E-4</v>
      </c>
      <c r="R209" s="78">
        <v>0</v>
      </c>
    </row>
    <row r="210" spans="2:18">
      <c r="B210" t="s">
        <v>4121</v>
      </c>
      <c r="C210" t="s">
        <v>3811</v>
      </c>
      <c r="D210" t="s">
        <v>4127</v>
      </c>
      <c r="E210"/>
      <c r="F210" t="s">
        <v>756</v>
      </c>
      <c r="G210" t="s">
        <v>4128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7.5899999999999995E-2</v>
      </c>
      <c r="N210" s="77">
        <v>193242.78</v>
      </c>
      <c r="O210" s="77">
        <v>82.48</v>
      </c>
      <c r="P210" s="77">
        <v>159.38664494400001</v>
      </c>
      <c r="Q210" s="78">
        <v>1E-4</v>
      </c>
      <c r="R210" s="78">
        <v>0</v>
      </c>
    </row>
    <row r="211" spans="2:18">
      <c r="B211" t="s">
        <v>4121</v>
      </c>
      <c r="C211" t="s">
        <v>3811</v>
      </c>
      <c r="D211" t="s">
        <v>4129</v>
      </c>
      <c r="E211"/>
      <c r="F211" t="s">
        <v>756</v>
      </c>
      <c r="G211" t="s">
        <v>4130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7.5899999999999995E-2</v>
      </c>
      <c r="N211" s="77">
        <v>617077.1</v>
      </c>
      <c r="O211" s="77">
        <v>82.07</v>
      </c>
      <c r="P211" s="77">
        <v>506.43517596999999</v>
      </c>
      <c r="Q211" s="78">
        <v>2.9999999999999997E-4</v>
      </c>
      <c r="R211" s="78">
        <v>0</v>
      </c>
    </row>
    <row r="212" spans="2:18">
      <c r="B212" t="s">
        <v>4121</v>
      </c>
      <c r="C212" t="s">
        <v>3811</v>
      </c>
      <c r="D212" t="s">
        <v>4131</v>
      </c>
      <c r="E212"/>
      <c r="F212" t="s">
        <v>756</v>
      </c>
      <c r="G212" t="s">
        <v>4116</v>
      </c>
      <c r="H212" t="s">
        <v>150</v>
      </c>
      <c r="I212" s="77">
        <v>5.79</v>
      </c>
      <c r="J212" t="s">
        <v>112</v>
      </c>
      <c r="K212" t="s">
        <v>102</v>
      </c>
      <c r="L212" s="78">
        <v>7.5499999999999998E-2</v>
      </c>
      <c r="M212" s="78">
        <v>0.11600000000000001</v>
      </c>
      <c r="N212" s="77">
        <v>382899.84</v>
      </c>
      <c r="O212" s="77">
        <v>81.93</v>
      </c>
      <c r="P212" s="77">
        <v>313.70983891200001</v>
      </c>
      <c r="Q212" s="78">
        <v>2.0000000000000001E-4</v>
      </c>
      <c r="R212" s="78">
        <v>0</v>
      </c>
    </row>
    <row r="213" spans="2:18">
      <c r="B213" t="s">
        <v>4121</v>
      </c>
      <c r="C213" t="s">
        <v>3811</v>
      </c>
      <c r="D213" t="s">
        <v>4132</v>
      </c>
      <c r="E213"/>
      <c r="F213" t="s">
        <v>756</v>
      </c>
      <c r="G213" t="s">
        <v>4133</v>
      </c>
      <c r="H213" t="s">
        <v>150</v>
      </c>
      <c r="I213" s="77">
        <v>6.57</v>
      </c>
      <c r="J213" t="s">
        <v>112</v>
      </c>
      <c r="K213" t="s">
        <v>102</v>
      </c>
      <c r="L213" s="78">
        <v>7.5499999999999998E-2</v>
      </c>
      <c r="M213" s="78">
        <v>7.5999999999999998E-2</v>
      </c>
      <c r="N213" s="77">
        <v>1044080.81</v>
      </c>
      <c r="O213" s="77">
        <v>81.87</v>
      </c>
      <c r="P213" s="77">
        <v>854.78895914700001</v>
      </c>
      <c r="Q213" s="78">
        <v>4.0000000000000002E-4</v>
      </c>
      <c r="R213" s="78">
        <v>1E-4</v>
      </c>
    </row>
    <row r="214" spans="2:18">
      <c r="B214" t="s">
        <v>4121</v>
      </c>
      <c r="C214" t="s">
        <v>3811</v>
      </c>
      <c r="D214" t="s">
        <v>4134</v>
      </c>
      <c r="E214"/>
      <c r="F214" t="s">
        <v>756</v>
      </c>
      <c r="G214" t="s">
        <v>2708</v>
      </c>
      <c r="H214" t="s">
        <v>150</v>
      </c>
      <c r="I214" s="77">
        <v>7.4</v>
      </c>
      <c r="J214" t="s">
        <v>112</v>
      </c>
      <c r="K214" t="s">
        <v>102</v>
      </c>
      <c r="L214" s="78">
        <v>7.2499999999999995E-2</v>
      </c>
      <c r="M214" s="78">
        <v>6.9699999999999998E-2</v>
      </c>
      <c r="N214" s="77">
        <v>3874488.67</v>
      </c>
      <c r="O214" s="77">
        <v>81.58</v>
      </c>
      <c r="P214" s="77">
        <v>3160.8078569859999</v>
      </c>
      <c r="Q214" s="78">
        <v>1.6000000000000001E-3</v>
      </c>
      <c r="R214" s="78">
        <v>2.0000000000000001E-4</v>
      </c>
    </row>
    <row r="215" spans="2:18">
      <c r="B215" t="s">
        <v>4135</v>
      </c>
      <c r="C215" t="s">
        <v>4136</v>
      </c>
      <c r="D215" t="s">
        <v>4137</v>
      </c>
      <c r="E215"/>
      <c r="F215" t="s">
        <v>716</v>
      </c>
      <c r="G215" t="s">
        <v>4138</v>
      </c>
      <c r="H215" t="s">
        <v>210</v>
      </c>
      <c r="I215" s="77">
        <v>3.67</v>
      </c>
      <c r="J215" t="s">
        <v>127</v>
      </c>
      <c r="K215" t="s">
        <v>102</v>
      </c>
      <c r="L215" s="78">
        <v>2.3300000000000001E-2</v>
      </c>
      <c r="M215" s="78">
        <v>3.4000000000000002E-2</v>
      </c>
      <c r="N215" s="77">
        <v>5465088.0300000003</v>
      </c>
      <c r="O215" s="77">
        <v>106.63</v>
      </c>
      <c r="P215" s="77">
        <v>5827.423366389</v>
      </c>
      <c r="Q215" s="78">
        <v>3.0000000000000001E-3</v>
      </c>
      <c r="R215" s="78">
        <v>4.0000000000000002E-4</v>
      </c>
    </row>
    <row r="216" spans="2:18">
      <c r="B216" t="s">
        <v>4139</v>
      </c>
      <c r="C216" t="s">
        <v>3811</v>
      </c>
      <c r="D216" t="s">
        <v>4140</v>
      </c>
      <c r="E216"/>
      <c r="F216" t="s">
        <v>4032</v>
      </c>
      <c r="G216" t="s">
        <v>917</v>
      </c>
      <c r="H216" t="s">
        <v>2395</v>
      </c>
      <c r="I216" s="77">
        <v>0.16</v>
      </c>
      <c r="J216" t="s">
        <v>944</v>
      </c>
      <c r="K216" t="s">
        <v>102</v>
      </c>
      <c r="L216" s="78">
        <v>2.4299999999999999E-2</v>
      </c>
      <c r="M216" s="78">
        <v>6.3600000000000004E-2</v>
      </c>
      <c r="N216" s="77">
        <v>125515.01</v>
      </c>
      <c r="O216" s="77">
        <v>99.6</v>
      </c>
      <c r="P216" s="77">
        <v>125.01294996</v>
      </c>
      <c r="Q216" s="78">
        <v>1E-4</v>
      </c>
      <c r="R216" s="78">
        <v>0</v>
      </c>
    </row>
    <row r="217" spans="2:18">
      <c r="B217" t="s">
        <v>4139</v>
      </c>
      <c r="C217" t="s">
        <v>3811</v>
      </c>
      <c r="D217" t="s">
        <v>4141</v>
      </c>
      <c r="E217"/>
      <c r="F217" t="s">
        <v>716</v>
      </c>
      <c r="G217" t="s">
        <v>4142</v>
      </c>
      <c r="H217" t="s">
        <v>210</v>
      </c>
      <c r="I217" s="77">
        <v>0.4</v>
      </c>
      <c r="J217" t="s">
        <v>944</v>
      </c>
      <c r="K217" t="s">
        <v>102</v>
      </c>
      <c r="L217" s="78">
        <v>2.0799999999999999E-2</v>
      </c>
      <c r="M217" s="78">
        <v>7.0199999999999999E-2</v>
      </c>
      <c r="N217" s="77">
        <v>502060.05</v>
      </c>
      <c r="O217" s="77">
        <v>98.55</v>
      </c>
      <c r="P217" s="77">
        <v>494.78017927500002</v>
      </c>
      <c r="Q217" s="78">
        <v>2.9999999999999997E-4</v>
      </c>
      <c r="R217" s="78">
        <v>0</v>
      </c>
    </row>
    <row r="218" spans="2:18">
      <c r="B218" t="s">
        <v>4143</v>
      </c>
      <c r="C218" t="s">
        <v>3811</v>
      </c>
      <c r="D218" t="s">
        <v>4144</v>
      </c>
      <c r="E218"/>
      <c r="F218" t="s">
        <v>1047</v>
      </c>
      <c r="G218" t="s">
        <v>4145</v>
      </c>
      <c r="H218" t="s">
        <v>2395</v>
      </c>
      <c r="I218" s="77">
        <v>1.1399999999999999</v>
      </c>
      <c r="J218" t="s">
        <v>127</v>
      </c>
      <c r="K218" t="s">
        <v>102</v>
      </c>
      <c r="L218" s="78">
        <v>2.76E-2</v>
      </c>
      <c r="M218" s="78">
        <v>6.3399999999999998E-2</v>
      </c>
      <c r="N218" s="77">
        <v>514557.78</v>
      </c>
      <c r="O218" s="77">
        <v>96.4</v>
      </c>
      <c r="P218" s="77">
        <v>496.03369992</v>
      </c>
      <c r="Q218" s="78">
        <v>2.9999999999999997E-4</v>
      </c>
      <c r="R218" s="78">
        <v>0</v>
      </c>
    </row>
    <row r="219" spans="2:18">
      <c r="B219" t="s">
        <v>4044</v>
      </c>
      <c r="C219" t="s">
        <v>3811</v>
      </c>
      <c r="D219" t="s">
        <v>4146</v>
      </c>
      <c r="E219"/>
      <c r="F219" t="s">
        <v>777</v>
      </c>
      <c r="G219" t="s">
        <v>4147</v>
      </c>
      <c r="H219" t="s">
        <v>150</v>
      </c>
      <c r="I219" s="77">
        <v>7.46</v>
      </c>
      <c r="J219" t="s">
        <v>431</v>
      </c>
      <c r="K219" t="s">
        <v>102</v>
      </c>
      <c r="L219" s="78">
        <v>2.52E-2</v>
      </c>
      <c r="M219" s="78">
        <v>2.5999999999999999E-2</v>
      </c>
      <c r="N219" s="77">
        <v>850889.96</v>
      </c>
      <c r="O219" s="77">
        <v>96.9</v>
      </c>
      <c r="P219" s="77">
        <v>824.51237123999999</v>
      </c>
      <c r="Q219" s="78">
        <v>4.0000000000000002E-4</v>
      </c>
      <c r="R219" s="78">
        <v>1E-4</v>
      </c>
    </row>
    <row r="220" spans="2:18">
      <c r="B220" t="s">
        <v>4066</v>
      </c>
      <c r="C220" t="s">
        <v>3811</v>
      </c>
      <c r="D220" t="s">
        <v>4148</v>
      </c>
      <c r="E220"/>
      <c r="F220" t="s">
        <v>1047</v>
      </c>
      <c r="G220" t="s">
        <v>4149</v>
      </c>
      <c r="H220" t="s">
        <v>2395</v>
      </c>
      <c r="I220" s="77">
        <v>8.24</v>
      </c>
      <c r="J220" t="s">
        <v>123</v>
      </c>
      <c r="K220" t="s">
        <v>102</v>
      </c>
      <c r="L220" s="78">
        <v>3.1E-2</v>
      </c>
      <c r="M220" s="78">
        <v>2.8799999999999999E-2</v>
      </c>
      <c r="N220" s="77">
        <v>585876.62</v>
      </c>
      <c r="O220" s="77">
        <v>84.44</v>
      </c>
      <c r="P220" s="77">
        <v>494.71421792799998</v>
      </c>
      <c r="Q220" s="78">
        <v>2.9999999999999997E-4</v>
      </c>
      <c r="R220" s="78">
        <v>0</v>
      </c>
    </row>
    <row r="221" spans="2:18">
      <c r="B221" t="s">
        <v>4066</v>
      </c>
      <c r="C221" t="s">
        <v>3811</v>
      </c>
      <c r="D221" t="s">
        <v>4150</v>
      </c>
      <c r="E221"/>
      <c r="F221" t="s">
        <v>1047</v>
      </c>
      <c r="G221" t="s">
        <v>280</v>
      </c>
      <c r="H221" t="s">
        <v>2395</v>
      </c>
      <c r="I221" s="77">
        <v>8.24</v>
      </c>
      <c r="J221" t="s">
        <v>123</v>
      </c>
      <c r="K221" t="s">
        <v>102</v>
      </c>
      <c r="L221" s="78">
        <v>3.1E-2</v>
      </c>
      <c r="M221" s="78">
        <v>2.8799999999999999E-2</v>
      </c>
      <c r="N221" s="77">
        <v>1125321.22</v>
      </c>
      <c r="O221" s="77">
        <v>81.92</v>
      </c>
      <c r="P221" s="77">
        <v>921.86314342399999</v>
      </c>
      <c r="Q221" s="78">
        <v>5.0000000000000001E-4</v>
      </c>
      <c r="R221" s="78">
        <v>1E-4</v>
      </c>
    </row>
    <row r="222" spans="2:18">
      <c r="B222" t="s">
        <v>4066</v>
      </c>
      <c r="C222" t="s">
        <v>3811</v>
      </c>
      <c r="D222" t="s">
        <v>4151</v>
      </c>
      <c r="E222"/>
      <c r="F222" t="s">
        <v>1047</v>
      </c>
      <c r="G222" t="s">
        <v>349</v>
      </c>
      <c r="H222" t="s">
        <v>2395</v>
      </c>
      <c r="I222" s="77">
        <v>8.25</v>
      </c>
      <c r="J222" t="s">
        <v>123</v>
      </c>
      <c r="K222" t="s">
        <v>102</v>
      </c>
      <c r="L222" s="78">
        <v>3.1E-2</v>
      </c>
      <c r="M222" s="78">
        <v>2.86E-2</v>
      </c>
      <c r="N222" s="77">
        <v>1260600.49</v>
      </c>
      <c r="O222" s="77">
        <v>65.180000000000007</v>
      </c>
      <c r="P222" s="77">
        <v>821.65939938199995</v>
      </c>
      <c r="Q222" s="78">
        <v>4.0000000000000002E-4</v>
      </c>
      <c r="R222" s="78">
        <v>1E-4</v>
      </c>
    </row>
    <row r="223" spans="2:18">
      <c r="B223" t="s">
        <v>4066</v>
      </c>
      <c r="C223" t="s">
        <v>3811</v>
      </c>
      <c r="D223" t="s">
        <v>4152</v>
      </c>
      <c r="E223"/>
      <c r="F223" t="s">
        <v>1047</v>
      </c>
      <c r="G223" t="s">
        <v>327</v>
      </c>
      <c r="H223" t="s">
        <v>2395</v>
      </c>
      <c r="I223" s="77">
        <v>8.26</v>
      </c>
      <c r="J223" t="s">
        <v>123</v>
      </c>
      <c r="K223" t="s">
        <v>102</v>
      </c>
      <c r="L223" s="78">
        <v>3.1E-2</v>
      </c>
      <c r="M223" s="78">
        <v>2.8500000000000001E-2</v>
      </c>
      <c r="N223" s="77">
        <v>1530253.95</v>
      </c>
      <c r="O223" s="77">
        <v>71.34</v>
      </c>
      <c r="P223" s="77">
        <v>1091.6831679300001</v>
      </c>
      <c r="Q223" s="78">
        <v>5.9999999999999995E-4</v>
      </c>
      <c r="R223" s="78">
        <v>1E-4</v>
      </c>
    </row>
    <row r="224" spans="2:18">
      <c r="B224" t="s">
        <v>4066</v>
      </c>
      <c r="C224" t="s">
        <v>3811</v>
      </c>
      <c r="D224" t="s">
        <v>4153</v>
      </c>
      <c r="E224"/>
      <c r="F224" t="s">
        <v>1047</v>
      </c>
      <c r="G224" t="s">
        <v>2887</v>
      </c>
      <c r="H224" t="s">
        <v>2395</v>
      </c>
      <c r="I224" s="77">
        <v>8.18</v>
      </c>
      <c r="J224" t="s">
        <v>123</v>
      </c>
      <c r="K224" t="s">
        <v>102</v>
      </c>
      <c r="L224" s="78">
        <v>3.1E-2</v>
      </c>
      <c r="M224" s="78">
        <v>0.03</v>
      </c>
      <c r="N224" s="77">
        <v>2258946.36</v>
      </c>
      <c r="O224" s="77">
        <v>91.8</v>
      </c>
      <c r="P224" s="77">
        <v>2073.71275848</v>
      </c>
      <c r="Q224" s="78">
        <v>1.1000000000000001E-3</v>
      </c>
      <c r="R224" s="78">
        <v>2.0000000000000001E-4</v>
      </c>
    </row>
    <row r="225" spans="2:18">
      <c r="B225" t="s">
        <v>4066</v>
      </c>
      <c r="C225" t="s">
        <v>3811</v>
      </c>
      <c r="D225" t="s">
        <v>4154</v>
      </c>
      <c r="E225"/>
      <c r="F225" t="s">
        <v>1047</v>
      </c>
      <c r="G225" t="s">
        <v>293</v>
      </c>
      <c r="H225" t="s">
        <v>2395</v>
      </c>
      <c r="I225" s="77">
        <v>7.95</v>
      </c>
      <c r="J225" t="s">
        <v>123</v>
      </c>
      <c r="K225" t="s">
        <v>102</v>
      </c>
      <c r="L225" s="78">
        <v>3.8100000000000002E-2</v>
      </c>
      <c r="M225" s="78">
        <v>3.5400000000000001E-2</v>
      </c>
      <c r="N225" s="77">
        <v>1093038.54</v>
      </c>
      <c r="O225" s="77">
        <v>90.63</v>
      </c>
      <c r="P225" s="77">
        <v>990.62082880200001</v>
      </c>
      <c r="Q225" s="78">
        <v>5.0000000000000001E-4</v>
      </c>
      <c r="R225" s="78">
        <v>1E-4</v>
      </c>
    </row>
    <row r="226" spans="2:18">
      <c r="B226" t="s">
        <v>4155</v>
      </c>
      <c r="C226" t="s">
        <v>3811</v>
      </c>
      <c r="D226" t="s">
        <v>4156</v>
      </c>
      <c r="E226"/>
      <c r="F226" t="s">
        <v>777</v>
      </c>
      <c r="G226" t="s">
        <v>4157</v>
      </c>
      <c r="H226" t="s">
        <v>150</v>
      </c>
      <c r="I226" s="77">
        <v>4.5999999999999996</v>
      </c>
      <c r="J226" t="s">
        <v>431</v>
      </c>
      <c r="K226" t="s">
        <v>102</v>
      </c>
      <c r="L226" s="78">
        <v>4.4999999999999998E-2</v>
      </c>
      <c r="M226" s="78">
        <v>7.4099999999999999E-2</v>
      </c>
      <c r="N226" s="77">
        <v>2665644.67</v>
      </c>
      <c r="O226" s="77">
        <v>103.19</v>
      </c>
      <c r="P226" s="77">
        <v>2750.6787349729998</v>
      </c>
      <c r="Q226" s="78">
        <v>1.4E-3</v>
      </c>
      <c r="R226" s="78">
        <v>2.0000000000000001E-4</v>
      </c>
    </row>
    <row r="227" spans="2:18">
      <c r="B227" t="s">
        <v>4158</v>
      </c>
      <c r="C227" t="s">
        <v>3811</v>
      </c>
      <c r="D227" t="s">
        <v>4159</v>
      </c>
      <c r="E227"/>
      <c r="F227" t="s">
        <v>777</v>
      </c>
      <c r="G227" t="s">
        <v>658</v>
      </c>
      <c r="H227" t="s">
        <v>150</v>
      </c>
      <c r="I227" s="77">
        <v>4.8099999999999996</v>
      </c>
      <c r="J227" t="s">
        <v>132</v>
      </c>
      <c r="K227" t="s">
        <v>102</v>
      </c>
      <c r="L227" s="78">
        <v>5.28E-2</v>
      </c>
      <c r="M227" s="78">
        <v>9.4799999999999995E-2</v>
      </c>
      <c r="N227" s="77">
        <v>4093847.1</v>
      </c>
      <c r="O227" s="77">
        <v>85.25</v>
      </c>
      <c r="P227" s="77">
        <v>3490.0046527499999</v>
      </c>
      <c r="Q227" s="78">
        <v>1.8E-3</v>
      </c>
      <c r="R227" s="78">
        <v>2.9999999999999997E-4</v>
      </c>
    </row>
    <row r="228" spans="2:18">
      <c r="B228" t="s">
        <v>4158</v>
      </c>
      <c r="C228" t="s">
        <v>3811</v>
      </c>
      <c r="D228" t="s">
        <v>4160</v>
      </c>
      <c r="E228"/>
      <c r="F228" t="s">
        <v>777</v>
      </c>
      <c r="G228" t="s">
        <v>293</v>
      </c>
      <c r="H228" t="s">
        <v>150</v>
      </c>
      <c r="I228" s="77">
        <v>4.87</v>
      </c>
      <c r="J228" t="s">
        <v>132</v>
      </c>
      <c r="K228" t="s">
        <v>102</v>
      </c>
      <c r="L228" s="78">
        <v>6.2E-2</v>
      </c>
      <c r="M228" s="78">
        <v>7.1900000000000006E-2</v>
      </c>
      <c r="N228" s="77">
        <v>4016480.4</v>
      </c>
      <c r="O228" s="77">
        <v>96.85</v>
      </c>
      <c r="P228" s="77">
        <v>3889.9612674</v>
      </c>
      <c r="Q228" s="78">
        <v>2E-3</v>
      </c>
      <c r="R228" s="78">
        <v>2.9999999999999997E-4</v>
      </c>
    </row>
    <row r="229" spans="2:18">
      <c r="B229" t="s">
        <v>4161</v>
      </c>
      <c r="C229" t="s">
        <v>3811</v>
      </c>
      <c r="D229" t="s">
        <v>4162</v>
      </c>
      <c r="E229"/>
      <c r="F229" t="s">
        <v>777</v>
      </c>
      <c r="G229" t="s">
        <v>658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7.1499999999999994E-2</v>
      </c>
      <c r="N229" s="77">
        <v>780060.18</v>
      </c>
      <c r="O229" s="77">
        <v>98.39</v>
      </c>
      <c r="P229" s="77">
        <v>767.50121110199996</v>
      </c>
      <c r="Q229" s="78">
        <v>4.0000000000000002E-4</v>
      </c>
      <c r="R229" s="78">
        <v>1E-4</v>
      </c>
    </row>
    <row r="230" spans="2:18">
      <c r="B230" t="s">
        <v>4161</v>
      </c>
      <c r="C230" t="s">
        <v>3811</v>
      </c>
      <c r="D230" t="s">
        <v>4163</v>
      </c>
      <c r="E230"/>
      <c r="F230" t="s">
        <v>777</v>
      </c>
      <c r="G230" t="s">
        <v>285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6.4000000000000001E-2</v>
      </c>
      <c r="N230" s="77">
        <v>421367.4</v>
      </c>
      <c r="O230" s="77">
        <v>98.53</v>
      </c>
      <c r="P230" s="77">
        <v>415.17329921999999</v>
      </c>
      <c r="Q230" s="78">
        <v>2.0000000000000001E-4</v>
      </c>
      <c r="R230" s="78">
        <v>0</v>
      </c>
    </row>
    <row r="231" spans="2:18">
      <c r="B231" t="s">
        <v>4161</v>
      </c>
      <c r="C231" t="s">
        <v>3811</v>
      </c>
      <c r="D231" t="s">
        <v>4164</v>
      </c>
      <c r="E231"/>
      <c r="F231" t="s">
        <v>777</v>
      </c>
      <c r="G231" t="s">
        <v>359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7.1300000000000002E-2</v>
      </c>
      <c r="N231" s="77">
        <v>584310.98</v>
      </c>
      <c r="O231" s="77">
        <v>98.44</v>
      </c>
      <c r="P231" s="77">
        <v>575.195728712</v>
      </c>
      <c r="Q231" s="78">
        <v>2.9999999999999997E-4</v>
      </c>
      <c r="R231" s="78">
        <v>0</v>
      </c>
    </row>
    <row r="232" spans="2:18">
      <c r="B232" t="s">
        <v>4161</v>
      </c>
      <c r="C232" t="s">
        <v>3811</v>
      </c>
      <c r="D232" t="s">
        <v>4165</v>
      </c>
      <c r="E232"/>
      <c r="F232" t="s">
        <v>777</v>
      </c>
      <c r="G232" t="s">
        <v>302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6.4100000000000004E-2</v>
      </c>
      <c r="N232" s="77">
        <v>1093951.24</v>
      </c>
      <c r="O232" s="77">
        <v>98.5</v>
      </c>
      <c r="P232" s="77">
        <v>1077.5419714</v>
      </c>
      <c r="Q232" s="78">
        <v>5.9999999999999995E-4</v>
      </c>
      <c r="R232" s="78">
        <v>1E-4</v>
      </c>
    </row>
    <row r="233" spans="2:18">
      <c r="B233" t="s">
        <v>4161</v>
      </c>
      <c r="C233" t="s">
        <v>3811</v>
      </c>
      <c r="D233" t="s">
        <v>4166</v>
      </c>
      <c r="E233"/>
      <c r="F233" t="s">
        <v>777</v>
      </c>
      <c r="G233" t="s">
        <v>290</v>
      </c>
      <c r="H233" t="s">
        <v>150</v>
      </c>
      <c r="I233" s="77">
        <v>2.4</v>
      </c>
      <c r="J233" t="s">
        <v>127</v>
      </c>
      <c r="K233" t="s">
        <v>102</v>
      </c>
      <c r="L233" s="78">
        <v>7.5899999999999995E-2</v>
      </c>
      <c r="M233" s="78">
        <v>7.2599999999999998E-2</v>
      </c>
      <c r="N233" s="77">
        <v>795024.29</v>
      </c>
      <c r="O233" s="77">
        <v>98.15</v>
      </c>
      <c r="P233" s="77">
        <v>780.31634063499996</v>
      </c>
      <c r="Q233" s="78">
        <v>4.0000000000000002E-4</v>
      </c>
      <c r="R233" s="78">
        <v>1E-4</v>
      </c>
    </row>
    <row r="234" spans="2:18">
      <c r="B234" t="s">
        <v>4161</v>
      </c>
      <c r="C234" t="s">
        <v>3811</v>
      </c>
      <c r="D234" t="s">
        <v>4167</v>
      </c>
      <c r="E234"/>
      <c r="F234" t="s">
        <v>777</v>
      </c>
      <c r="G234" t="s">
        <v>296</v>
      </c>
      <c r="H234" t="s">
        <v>150</v>
      </c>
      <c r="I234" s="77">
        <v>2.4</v>
      </c>
      <c r="J234" t="s">
        <v>127</v>
      </c>
      <c r="K234" t="s">
        <v>102</v>
      </c>
      <c r="L234" s="78">
        <v>7.5899999999999995E-2</v>
      </c>
      <c r="M234" s="78">
        <v>6.5199999999999994E-2</v>
      </c>
      <c r="N234" s="77">
        <v>260997.43</v>
      </c>
      <c r="O234" s="77">
        <v>100.16</v>
      </c>
      <c r="P234" s="77">
        <v>261.415025888</v>
      </c>
      <c r="Q234" s="78">
        <v>1E-4</v>
      </c>
      <c r="R234" s="78">
        <v>0</v>
      </c>
    </row>
    <row r="235" spans="2:18">
      <c r="B235" t="s">
        <v>4168</v>
      </c>
      <c r="C235" t="s">
        <v>3811</v>
      </c>
      <c r="D235" t="s">
        <v>4169</v>
      </c>
      <c r="E235"/>
      <c r="F235" t="s">
        <v>781</v>
      </c>
      <c r="G235" t="s">
        <v>4170</v>
      </c>
      <c r="H235" t="s">
        <v>210</v>
      </c>
      <c r="I235" s="77">
        <v>3.13</v>
      </c>
      <c r="J235" t="s">
        <v>112</v>
      </c>
      <c r="K235" t="s">
        <v>102</v>
      </c>
      <c r="L235" s="78">
        <v>2.3599999999999999E-2</v>
      </c>
      <c r="M235" s="78">
        <v>3.2399999999999998E-2</v>
      </c>
      <c r="N235" s="77">
        <v>7514383.46</v>
      </c>
      <c r="O235" s="77">
        <v>106.75</v>
      </c>
      <c r="P235" s="77">
        <v>8021.6043435499996</v>
      </c>
      <c r="Q235" s="78">
        <v>4.1000000000000003E-3</v>
      </c>
      <c r="R235" s="78">
        <v>5.9999999999999995E-4</v>
      </c>
    </row>
    <row r="236" spans="2:18">
      <c r="B236" t="s">
        <v>4171</v>
      </c>
      <c r="C236" t="s">
        <v>3811</v>
      </c>
      <c r="D236" t="s">
        <v>4172</v>
      </c>
      <c r="E236"/>
      <c r="F236" t="s">
        <v>781</v>
      </c>
      <c r="G236" t="s">
        <v>4173</v>
      </c>
      <c r="H236" t="s">
        <v>210</v>
      </c>
      <c r="I236" s="77">
        <v>6.49</v>
      </c>
      <c r="J236" t="s">
        <v>127</v>
      </c>
      <c r="K236" t="s">
        <v>102</v>
      </c>
      <c r="L236" s="78">
        <v>4.4999999999999998E-2</v>
      </c>
      <c r="M236" s="78">
        <v>4.58E-2</v>
      </c>
      <c r="N236" s="77">
        <v>1558515.75</v>
      </c>
      <c r="O236" s="77">
        <v>81.16</v>
      </c>
      <c r="P236" s="77">
        <v>1264.8913826999999</v>
      </c>
      <c r="Q236" s="78">
        <v>6.9999999999999999E-4</v>
      </c>
      <c r="R236" s="78">
        <v>1E-4</v>
      </c>
    </row>
    <row r="237" spans="2:18">
      <c r="B237" t="s">
        <v>4171</v>
      </c>
      <c r="C237" t="s">
        <v>3811</v>
      </c>
      <c r="D237" t="s">
        <v>4174</v>
      </c>
      <c r="E237"/>
      <c r="F237" t="s">
        <v>781</v>
      </c>
      <c r="G237" t="s">
        <v>4175</v>
      </c>
      <c r="H237" t="s">
        <v>210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1053574.68</v>
      </c>
      <c r="O237" s="77">
        <v>81.650000000000006</v>
      </c>
      <c r="P237" s="77">
        <v>860.24372621999999</v>
      </c>
      <c r="Q237" s="78">
        <v>4.0000000000000002E-4</v>
      </c>
      <c r="R237" s="78">
        <v>1E-4</v>
      </c>
    </row>
    <row r="238" spans="2:18">
      <c r="B238" t="s">
        <v>4171</v>
      </c>
      <c r="C238" t="s">
        <v>3811</v>
      </c>
      <c r="D238" t="s">
        <v>4176</v>
      </c>
      <c r="E238"/>
      <c r="F238" t="s">
        <v>781</v>
      </c>
      <c r="G238" t="s">
        <v>4177</v>
      </c>
      <c r="H238" t="s">
        <v>210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969527.31</v>
      </c>
      <c r="O238" s="77">
        <v>81.48</v>
      </c>
      <c r="P238" s="77">
        <v>789.97085218799998</v>
      </c>
      <c r="Q238" s="78">
        <v>4.0000000000000002E-4</v>
      </c>
      <c r="R238" s="78">
        <v>1E-4</v>
      </c>
    </row>
    <row r="239" spans="2:18">
      <c r="B239" t="s">
        <v>4171</v>
      </c>
      <c r="C239" t="s">
        <v>3811</v>
      </c>
      <c r="D239" t="s">
        <v>4178</v>
      </c>
      <c r="E239"/>
      <c r="F239" t="s">
        <v>781</v>
      </c>
      <c r="G239" t="s">
        <v>4179</v>
      </c>
      <c r="H239" t="s">
        <v>210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1151493.3700000001</v>
      </c>
      <c r="O239" s="77">
        <v>82.31</v>
      </c>
      <c r="P239" s="77">
        <v>947.79419284699998</v>
      </c>
      <c r="Q239" s="78">
        <v>5.0000000000000001E-4</v>
      </c>
      <c r="R239" s="78">
        <v>1E-4</v>
      </c>
    </row>
    <row r="240" spans="2:18">
      <c r="B240" t="s">
        <v>4171</v>
      </c>
      <c r="C240" t="s">
        <v>3811</v>
      </c>
      <c r="D240" t="s">
        <v>4180</v>
      </c>
      <c r="E240"/>
      <c r="F240" t="s">
        <v>781</v>
      </c>
      <c r="G240" t="s">
        <v>4181</v>
      </c>
      <c r="H240" t="s">
        <v>210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1119763.83</v>
      </c>
      <c r="O240" s="77">
        <v>81.650000000000006</v>
      </c>
      <c r="P240" s="77">
        <v>914.28716719500005</v>
      </c>
      <c r="Q240" s="78">
        <v>5.0000000000000001E-4</v>
      </c>
      <c r="R240" s="78">
        <v>1E-4</v>
      </c>
    </row>
    <row r="241" spans="2:18">
      <c r="B241" t="s">
        <v>4171</v>
      </c>
      <c r="C241" t="s">
        <v>3811</v>
      </c>
      <c r="D241" t="s">
        <v>4182</v>
      </c>
      <c r="E241"/>
      <c r="F241" t="s">
        <v>781</v>
      </c>
      <c r="G241" t="s">
        <v>4183</v>
      </c>
      <c r="H241" t="s">
        <v>210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809947</v>
      </c>
      <c r="O241" s="77">
        <v>82.14</v>
      </c>
      <c r="P241" s="77">
        <v>665.29046579999999</v>
      </c>
      <c r="Q241" s="78">
        <v>2.9999999999999997E-4</v>
      </c>
      <c r="R241" s="78">
        <v>0</v>
      </c>
    </row>
    <row r="242" spans="2:18">
      <c r="B242" t="s">
        <v>4171</v>
      </c>
      <c r="C242" t="s">
        <v>3811</v>
      </c>
      <c r="D242" t="s">
        <v>4184</v>
      </c>
      <c r="E242"/>
      <c r="F242" t="s">
        <v>781</v>
      </c>
      <c r="G242" t="s">
        <v>4185</v>
      </c>
      <c r="H242" t="s">
        <v>210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1059146.67</v>
      </c>
      <c r="O242" s="77">
        <v>81.569999999999993</v>
      </c>
      <c r="P242" s="77">
        <v>863.94593871899997</v>
      </c>
      <c r="Q242" s="78">
        <v>4.0000000000000002E-4</v>
      </c>
      <c r="R242" s="78">
        <v>1E-4</v>
      </c>
    </row>
    <row r="243" spans="2:18">
      <c r="B243" t="s">
        <v>4171</v>
      </c>
      <c r="C243" t="s">
        <v>3811</v>
      </c>
      <c r="D243" t="s">
        <v>4186</v>
      </c>
      <c r="E243"/>
      <c r="F243" t="s">
        <v>781</v>
      </c>
      <c r="G243" t="s">
        <v>436</v>
      </c>
      <c r="H243" t="s">
        <v>210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433982.08</v>
      </c>
      <c r="O243" s="77">
        <v>81.569999999999993</v>
      </c>
      <c r="P243" s="77">
        <v>353.99918265600002</v>
      </c>
      <c r="Q243" s="78">
        <v>2.0000000000000001E-4</v>
      </c>
      <c r="R243" s="78">
        <v>0</v>
      </c>
    </row>
    <row r="244" spans="2:18">
      <c r="B244" t="s">
        <v>4171</v>
      </c>
      <c r="C244" t="s">
        <v>3811</v>
      </c>
      <c r="D244" t="s">
        <v>4187</v>
      </c>
      <c r="E244"/>
      <c r="F244" t="s">
        <v>781</v>
      </c>
      <c r="G244" t="s">
        <v>4188</v>
      </c>
      <c r="H244" t="s">
        <v>210</v>
      </c>
      <c r="I244" s="77">
        <v>6.46</v>
      </c>
      <c r="J244" t="s">
        <v>127</v>
      </c>
      <c r="K244" t="s">
        <v>102</v>
      </c>
      <c r="L244" s="78">
        <v>4.4999999999999998E-2</v>
      </c>
      <c r="M244" s="78">
        <v>4.7199999999999999E-2</v>
      </c>
      <c r="N244" s="77">
        <v>328332.94</v>
      </c>
      <c r="O244" s="77">
        <v>81.73</v>
      </c>
      <c r="P244" s="77">
        <v>268.346511862</v>
      </c>
      <c r="Q244" s="78">
        <v>1E-4</v>
      </c>
      <c r="R244" s="78">
        <v>0</v>
      </c>
    </row>
    <row r="245" spans="2:18">
      <c r="B245" t="s">
        <v>4171</v>
      </c>
      <c r="C245" t="s">
        <v>3811</v>
      </c>
      <c r="D245" t="s">
        <v>4189</v>
      </c>
      <c r="E245"/>
      <c r="F245" t="s">
        <v>781</v>
      </c>
      <c r="G245" t="s">
        <v>4190</v>
      </c>
      <c r="H245" t="s">
        <v>210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2104203.9300000002</v>
      </c>
      <c r="O245" s="77">
        <v>82.23</v>
      </c>
      <c r="P245" s="77">
        <v>1730.286891639</v>
      </c>
      <c r="Q245" s="78">
        <v>8.9999999999999998E-4</v>
      </c>
      <c r="R245" s="78">
        <v>1E-4</v>
      </c>
    </row>
    <row r="246" spans="2:18">
      <c r="B246" t="s">
        <v>4171</v>
      </c>
      <c r="C246" t="s">
        <v>3811</v>
      </c>
      <c r="D246" t="s">
        <v>4191</v>
      </c>
      <c r="E246"/>
      <c r="F246" t="s">
        <v>781</v>
      </c>
      <c r="G246" t="s">
        <v>4192</v>
      </c>
      <c r="H246" t="s">
        <v>210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395746.84</v>
      </c>
      <c r="O246" s="77">
        <v>81.819999999999993</v>
      </c>
      <c r="P246" s="77">
        <v>323.80006448799998</v>
      </c>
      <c r="Q246" s="78">
        <v>2.0000000000000001E-4</v>
      </c>
      <c r="R246" s="78">
        <v>0</v>
      </c>
    </row>
    <row r="247" spans="2:18">
      <c r="B247" t="s">
        <v>4171</v>
      </c>
      <c r="C247" t="s">
        <v>3811</v>
      </c>
      <c r="D247" t="s">
        <v>4193</v>
      </c>
      <c r="E247"/>
      <c r="F247" t="s">
        <v>781</v>
      </c>
      <c r="G247" t="s">
        <v>4194</v>
      </c>
      <c r="H247" t="s">
        <v>210</v>
      </c>
      <c r="I247" s="77">
        <v>6.49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498690.83</v>
      </c>
      <c r="O247" s="77">
        <v>82.14</v>
      </c>
      <c r="P247" s="77">
        <v>409.624647762</v>
      </c>
      <c r="Q247" s="78">
        <v>2.0000000000000001E-4</v>
      </c>
      <c r="R247" s="78">
        <v>0</v>
      </c>
    </row>
    <row r="248" spans="2:18">
      <c r="B248" t="s">
        <v>4171</v>
      </c>
      <c r="C248" t="s">
        <v>3811</v>
      </c>
      <c r="D248" t="s">
        <v>4195</v>
      </c>
      <c r="E248"/>
      <c r="F248" t="s">
        <v>781</v>
      </c>
      <c r="G248" t="s">
        <v>4196</v>
      </c>
      <c r="H248" t="s">
        <v>210</v>
      </c>
      <c r="I248" s="77">
        <v>5.63</v>
      </c>
      <c r="J248" t="s">
        <v>127</v>
      </c>
      <c r="K248" t="s">
        <v>102</v>
      </c>
      <c r="L248" s="78">
        <v>4.4999999999999998E-2</v>
      </c>
      <c r="M248" s="78">
        <v>9.8100000000000007E-2</v>
      </c>
      <c r="N248" s="77">
        <v>154511.66</v>
      </c>
      <c r="O248" s="77">
        <v>81.569999999999993</v>
      </c>
      <c r="P248" s="77">
        <v>126.035161062</v>
      </c>
      <c r="Q248" s="78">
        <v>1E-4</v>
      </c>
      <c r="R248" s="78">
        <v>0</v>
      </c>
    </row>
    <row r="249" spans="2:18">
      <c r="B249" t="s">
        <v>4171</v>
      </c>
      <c r="C249" t="s">
        <v>3811</v>
      </c>
      <c r="D249" t="s">
        <v>4197</v>
      </c>
      <c r="E249"/>
      <c r="F249" t="s">
        <v>777</v>
      </c>
      <c r="G249" t="s">
        <v>4198</v>
      </c>
      <c r="H249" t="s">
        <v>150</v>
      </c>
      <c r="I249" s="77">
        <v>6.36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115448.84</v>
      </c>
      <c r="O249" s="77">
        <v>82.14</v>
      </c>
      <c r="P249" s="77">
        <v>94.829677176000004</v>
      </c>
      <c r="Q249" s="78">
        <v>0</v>
      </c>
      <c r="R249" s="78">
        <v>0</v>
      </c>
    </row>
    <row r="250" spans="2:18">
      <c r="B250" t="s">
        <v>4171</v>
      </c>
      <c r="C250" t="s">
        <v>3811</v>
      </c>
      <c r="D250" t="s">
        <v>4199</v>
      </c>
      <c r="E250"/>
      <c r="F250" t="s">
        <v>781</v>
      </c>
      <c r="G250" t="s">
        <v>2735</v>
      </c>
      <c r="H250" t="s">
        <v>210</v>
      </c>
      <c r="I250" s="77">
        <v>6.5</v>
      </c>
      <c r="J250" t="s">
        <v>127</v>
      </c>
      <c r="K250" t="s">
        <v>102</v>
      </c>
      <c r="L250" s="78">
        <v>4.4999999999999998E-2</v>
      </c>
      <c r="M250" s="78">
        <v>4.5699999999999998E-2</v>
      </c>
      <c r="N250" s="77">
        <v>289633.18</v>
      </c>
      <c r="O250" s="77">
        <v>82.14</v>
      </c>
      <c r="P250" s="77">
        <v>237.904694052</v>
      </c>
      <c r="Q250" s="78">
        <v>1E-4</v>
      </c>
      <c r="R250" s="78">
        <v>0</v>
      </c>
    </row>
    <row r="251" spans="2:18">
      <c r="B251" t="s">
        <v>4171</v>
      </c>
      <c r="C251" t="s">
        <v>3811</v>
      </c>
      <c r="D251" t="s">
        <v>4200</v>
      </c>
      <c r="E251"/>
      <c r="F251" t="s">
        <v>781</v>
      </c>
      <c r="G251" t="s">
        <v>4201</v>
      </c>
      <c r="H251" t="s">
        <v>210</v>
      </c>
      <c r="I251" s="77">
        <v>6.49</v>
      </c>
      <c r="J251" t="s">
        <v>127</v>
      </c>
      <c r="K251" t="s">
        <v>102</v>
      </c>
      <c r="L251" s="78">
        <v>4.4999999999999998E-2</v>
      </c>
      <c r="M251" s="78">
        <v>4.5699999999999998E-2</v>
      </c>
      <c r="N251" s="77">
        <v>298724.03000000003</v>
      </c>
      <c r="O251" s="77">
        <v>81.12</v>
      </c>
      <c r="P251" s="77">
        <v>242.324933136</v>
      </c>
      <c r="Q251" s="78">
        <v>1E-4</v>
      </c>
      <c r="R251" s="78">
        <v>0</v>
      </c>
    </row>
    <row r="252" spans="2:18">
      <c r="B252" t="s">
        <v>4171</v>
      </c>
      <c r="C252" t="s">
        <v>3811</v>
      </c>
      <c r="D252" t="s">
        <v>4202</v>
      </c>
      <c r="E252"/>
      <c r="F252" t="s">
        <v>781</v>
      </c>
      <c r="G252" t="s">
        <v>4203</v>
      </c>
      <c r="H252" t="s">
        <v>210</v>
      </c>
      <c r="I252" s="77">
        <v>6.46</v>
      </c>
      <c r="J252" t="s">
        <v>127</v>
      </c>
      <c r="K252" t="s">
        <v>102</v>
      </c>
      <c r="L252" s="78">
        <v>4.4999999999999998E-2</v>
      </c>
      <c r="M252" s="78">
        <v>4.7300000000000002E-2</v>
      </c>
      <c r="N252" s="77">
        <v>305765.08</v>
      </c>
      <c r="O252" s="77">
        <v>80.84</v>
      </c>
      <c r="P252" s="77">
        <v>247.18049067199999</v>
      </c>
      <c r="Q252" s="78">
        <v>1E-4</v>
      </c>
      <c r="R252" s="78">
        <v>0</v>
      </c>
    </row>
    <row r="253" spans="2:18">
      <c r="B253" t="s">
        <v>4171</v>
      </c>
      <c r="C253" t="s">
        <v>3811</v>
      </c>
      <c r="D253" t="s">
        <v>4204</v>
      </c>
      <c r="E253"/>
      <c r="F253" t="s">
        <v>781</v>
      </c>
      <c r="G253" t="s">
        <v>4205</v>
      </c>
      <c r="H253" t="s">
        <v>210</v>
      </c>
      <c r="I253" s="77">
        <v>6.46</v>
      </c>
      <c r="J253" t="s">
        <v>127</v>
      </c>
      <c r="K253" t="s">
        <v>102</v>
      </c>
      <c r="L253" s="78">
        <v>4.4999999999999998E-2</v>
      </c>
      <c r="M253" s="78">
        <v>4.7199999999999999E-2</v>
      </c>
      <c r="N253" s="77">
        <v>559874.29</v>
      </c>
      <c r="O253" s="77">
        <v>81.08</v>
      </c>
      <c r="P253" s="77">
        <v>453.94607433200002</v>
      </c>
      <c r="Q253" s="78">
        <v>2.0000000000000001E-4</v>
      </c>
      <c r="R253" s="78">
        <v>0</v>
      </c>
    </row>
    <row r="254" spans="2:18">
      <c r="B254" t="s">
        <v>4121</v>
      </c>
      <c r="C254" t="s">
        <v>3811</v>
      </c>
      <c r="D254" t="s">
        <v>4206</v>
      </c>
      <c r="E254"/>
      <c r="F254" t="s">
        <v>777</v>
      </c>
      <c r="G254" t="s">
        <v>4157</v>
      </c>
      <c r="H254" t="s">
        <v>150</v>
      </c>
      <c r="I254" s="77">
        <v>4.7300000000000004</v>
      </c>
      <c r="J254" t="s">
        <v>431</v>
      </c>
      <c r="K254" t="s">
        <v>102</v>
      </c>
      <c r="L254" s="78">
        <v>4.5499999999999999E-2</v>
      </c>
      <c r="M254" s="78">
        <v>7.2599999999999998E-2</v>
      </c>
      <c r="N254" s="77">
        <v>5618664.3099999996</v>
      </c>
      <c r="O254" s="77">
        <v>103.3</v>
      </c>
      <c r="P254" s="77">
        <v>5804.0802322299996</v>
      </c>
      <c r="Q254" s="78">
        <v>3.0000000000000001E-3</v>
      </c>
      <c r="R254" s="78">
        <v>4.0000000000000002E-4</v>
      </c>
    </row>
    <row r="255" spans="2:18">
      <c r="B255" t="s">
        <v>4207</v>
      </c>
      <c r="C255" t="s">
        <v>3811</v>
      </c>
      <c r="D255" t="s">
        <v>4208</v>
      </c>
      <c r="E255"/>
      <c r="F255" t="s">
        <v>1047</v>
      </c>
      <c r="G255" t="s">
        <v>4209</v>
      </c>
      <c r="H255" t="s">
        <v>2395</v>
      </c>
      <c r="I255" s="77">
        <v>2.2400000000000002</v>
      </c>
      <c r="J255" t="s">
        <v>127</v>
      </c>
      <c r="K255" t="s">
        <v>102</v>
      </c>
      <c r="L255" s="78">
        <v>7.9100000000000004E-2</v>
      </c>
      <c r="M255" s="78">
        <v>2.18E-2</v>
      </c>
      <c r="N255" s="77">
        <v>3789240.89</v>
      </c>
      <c r="O255" s="77">
        <v>108.67</v>
      </c>
      <c r="P255" s="77">
        <v>4117.7680751629996</v>
      </c>
      <c r="Q255" s="78">
        <v>2.0999999999999999E-3</v>
      </c>
      <c r="R255" s="78">
        <v>2.9999999999999997E-4</v>
      </c>
    </row>
    <row r="256" spans="2:18">
      <c r="B256" t="s">
        <v>4210</v>
      </c>
      <c r="C256" t="s">
        <v>3811</v>
      </c>
      <c r="D256" t="s">
        <v>4211</v>
      </c>
      <c r="E256"/>
      <c r="F256" t="s">
        <v>777</v>
      </c>
      <c r="G256" t="s">
        <v>4212</v>
      </c>
      <c r="H256" t="s">
        <v>150</v>
      </c>
      <c r="I256" s="77">
        <v>5.58</v>
      </c>
      <c r="J256" t="s">
        <v>127</v>
      </c>
      <c r="K256" t="s">
        <v>102</v>
      </c>
      <c r="L256" s="78">
        <v>2.9000000000000001E-2</v>
      </c>
      <c r="M256" s="78">
        <v>2.2100000000000002E-2</v>
      </c>
      <c r="N256" s="77">
        <v>11643113.039999999</v>
      </c>
      <c r="O256" s="77">
        <v>114.77</v>
      </c>
      <c r="P256" s="77">
        <v>13362.800836008</v>
      </c>
      <c r="Q256" s="78">
        <v>6.8999999999999999E-3</v>
      </c>
      <c r="R256" s="78">
        <v>1E-3</v>
      </c>
    </row>
    <row r="257" spans="2:18">
      <c r="B257" t="s">
        <v>4158</v>
      </c>
      <c r="C257" t="s">
        <v>3811</v>
      </c>
      <c r="D257" t="s">
        <v>4213</v>
      </c>
      <c r="E257"/>
      <c r="F257" t="s">
        <v>808</v>
      </c>
      <c r="G257" t="s">
        <v>346</v>
      </c>
      <c r="H257" t="s">
        <v>210</v>
      </c>
      <c r="I257" s="77">
        <v>4.49</v>
      </c>
      <c r="J257" t="s">
        <v>123</v>
      </c>
      <c r="K257" t="s">
        <v>102</v>
      </c>
      <c r="L257" s="78">
        <v>5.5899999999999998E-2</v>
      </c>
      <c r="M257" s="78">
        <v>5.8900000000000001E-2</v>
      </c>
      <c r="N257" s="77">
        <v>2369614.5</v>
      </c>
      <c r="O257" s="77">
        <v>97.12</v>
      </c>
      <c r="P257" s="77">
        <v>2301.3696024000001</v>
      </c>
      <c r="Q257" s="78">
        <v>1.1999999999999999E-3</v>
      </c>
      <c r="R257" s="78">
        <v>2.0000000000000001E-4</v>
      </c>
    </row>
    <row r="258" spans="2:18">
      <c r="B258" t="s">
        <v>4158</v>
      </c>
      <c r="C258" t="s">
        <v>3811</v>
      </c>
      <c r="D258" t="s">
        <v>4214</v>
      </c>
      <c r="E258"/>
      <c r="F258" t="s">
        <v>808</v>
      </c>
      <c r="G258" t="s">
        <v>4215</v>
      </c>
      <c r="H258" t="s">
        <v>210</v>
      </c>
      <c r="I258" s="77">
        <v>4.41</v>
      </c>
      <c r="J258" t="s">
        <v>123</v>
      </c>
      <c r="K258" t="s">
        <v>102</v>
      </c>
      <c r="L258" s="78">
        <v>4.5100000000000001E-2</v>
      </c>
      <c r="M258" s="78">
        <v>7.5200000000000003E-2</v>
      </c>
      <c r="N258" s="77">
        <v>2936717.66</v>
      </c>
      <c r="O258" s="77">
        <v>89.11</v>
      </c>
      <c r="P258" s="77">
        <v>2616.909106826</v>
      </c>
      <c r="Q258" s="78">
        <v>1.2999999999999999E-3</v>
      </c>
      <c r="R258" s="78">
        <v>2.0000000000000001E-4</v>
      </c>
    </row>
    <row r="259" spans="2:18">
      <c r="B259" t="s">
        <v>4158</v>
      </c>
      <c r="C259" t="s">
        <v>3811</v>
      </c>
      <c r="D259" t="s">
        <v>4216</v>
      </c>
      <c r="E259"/>
      <c r="F259" t="s">
        <v>808</v>
      </c>
      <c r="G259" t="s">
        <v>4217</v>
      </c>
      <c r="H259" t="s">
        <v>210</v>
      </c>
      <c r="I259" s="77">
        <v>4.2</v>
      </c>
      <c r="J259" t="s">
        <v>123</v>
      </c>
      <c r="K259" t="s">
        <v>102</v>
      </c>
      <c r="L259" s="78">
        <v>4.5499999999999999E-2</v>
      </c>
      <c r="M259" s="78">
        <v>0.108</v>
      </c>
      <c r="N259" s="77">
        <v>2697241.98</v>
      </c>
      <c r="O259" s="77">
        <v>78.45</v>
      </c>
      <c r="P259" s="77">
        <v>2115.9863333100002</v>
      </c>
      <c r="Q259" s="78">
        <v>1.1000000000000001E-3</v>
      </c>
      <c r="R259" s="78">
        <v>2.0000000000000001E-4</v>
      </c>
    </row>
    <row r="260" spans="2:18">
      <c r="B260" t="s">
        <v>4158</v>
      </c>
      <c r="C260" t="s">
        <v>3811</v>
      </c>
      <c r="D260" t="s">
        <v>4218</v>
      </c>
      <c r="E260"/>
      <c r="F260" t="s">
        <v>808</v>
      </c>
      <c r="G260" t="s">
        <v>359</v>
      </c>
      <c r="H260" t="s">
        <v>210</v>
      </c>
      <c r="I260" s="77">
        <v>3.98</v>
      </c>
      <c r="J260" t="s">
        <v>132</v>
      </c>
      <c r="K260" t="s">
        <v>102</v>
      </c>
      <c r="L260" s="78">
        <v>4.5499999999999999E-2</v>
      </c>
      <c r="M260" s="78">
        <v>0.11609999999999999</v>
      </c>
      <c r="N260" s="77">
        <v>2391814.08</v>
      </c>
      <c r="O260" s="77">
        <v>86.89</v>
      </c>
      <c r="P260" s="77">
        <v>2078.2472541120001</v>
      </c>
      <c r="Q260" s="78">
        <v>1.1000000000000001E-3</v>
      </c>
      <c r="R260" s="78">
        <v>2.0000000000000001E-4</v>
      </c>
    </row>
    <row r="261" spans="2:18">
      <c r="B261" t="s">
        <v>4219</v>
      </c>
      <c r="C261" t="s">
        <v>3811</v>
      </c>
      <c r="D261" t="s">
        <v>4220</v>
      </c>
      <c r="E261"/>
      <c r="F261" t="s">
        <v>812</v>
      </c>
      <c r="G261" t="s">
        <v>359</v>
      </c>
      <c r="H261" t="s">
        <v>2395</v>
      </c>
      <c r="I261" s="77">
        <v>5.44</v>
      </c>
      <c r="J261" t="s">
        <v>123</v>
      </c>
      <c r="K261" t="s">
        <v>102</v>
      </c>
      <c r="L261" s="78">
        <v>0.05</v>
      </c>
      <c r="M261" s="78">
        <v>5.0900000000000001E-2</v>
      </c>
      <c r="N261" s="77">
        <v>6241162.8499999996</v>
      </c>
      <c r="O261" s="77">
        <v>85.19</v>
      </c>
      <c r="P261" s="77">
        <v>5316.8466319150002</v>
      </c>
      <c r="Q261" s="78">
        <v>2.7000000000000001E-3</v>
      </c>
      <c r="R261" s="78">
        <v>4.0000000000000002E-4</v>
      </c>
    </row>
    <row r="262" spans="2:18">
      <c r="B262" t="s">
        <v>4219</v>
      </c>
      <c r="C262" t="s">
        <v>3811</v>
      </c>
      <c r="D262" t="s">
        <v>4221</v>
      </c>
      <c r="E262"/>
      <c r="F262" t="s">
        <v>812</v>
      </c>
      <c r="G262" t="s">
        <v>293</v>
      </c>
      <c r="H262" t="s">
        <v>2395</v>
      </c>
      <c r="I262" s="77">
        <v>5.44</v>
      </c>
      <c r="J262" t="s">
        <v>123</v>
      </c>
      <c r="K262" t="s">
        <v>102</v>
      </c>
      <c r="L262" s="78">
        <v>0.05</v>
      </c>
      <c r="M262" s="78">
        <v>8.1799999999999998E-2</v>
      </c>
      <c r="N262" s="77">
        <v>4415412.24</v>
      </c>
      <c r="O262" s="77">
        <v>86.51</v>
      </c>
      <c r="P262" s="77">
        <v>3819.7731288240002</v>
      </c>
      <c r="Q262" s="78">
        <v>2E-3</v>
      </c>
      <c r="R262" s="78">
        <v>2.9999999999999997E-4</v>
      </c>
    </row>
    <row r="263" spans="2:18">
      <c r="B263" t="s">
        <v>3994</v>
      </c>
      <c r="C263" t="s">
        <v>3811</v>
      </c>
      <c r="D263" t="s">
        <v>4222</v>
      </c>
      <c r="E263"/>
      <c r="F263" t="s">
        <v>817</v>
      </c>
      <c r="G263" t="s">
        <v>285</v>
      </c>
      <c r="H263" t="s">
        <v>150</v>
      </c>
      <c r="I263" s="77">
        <v>5.62</v>
      </c>
      <c r="J263" t="s">
        <v>112</v>
      </c>
      <c r="K263" t="s">
        <v>102</v>
      </c>
      <c r="L263" s="78">
        <v>3.49E-2</v>
      </c>
      <c r="M263" s="78">
        <v>5.5899999999999998E-2</v>
      </c>
      <c r="N263" s="77">
        <v>535627.66</v>
      </c>
      <c r="O263" s="77">
        <v>90.91</v>
      </c>
      <c r="P263" s="77">
        <v>486.93910570600002</v>
      </c>
      <c r="Q263" s="78">
        <v>2.9999999999999997E-4</v>
      </c>
      <c r="R263" s="78">
        <v>0</v>
      </c>
    </row>
    <row r="264" spans="2:18">
      <c r="B264" t="s">
        <v>3994</v>
      </c>
      <c r="C264" t="s">
        <v>3811</v>
      </c>
      <c r="D264" t="s">
        <v>4223</v>
      </c>
      <c r="E264"/>
      <c r="F264" t="s">
        <v>817</v>
      </c>
      <c r="G264" t="s">
        <v>285</v>
      </c>
      <c r="H264" t="s">
        <v>150</v>
      </c>
      <c r="I264" s="77">
        <v>5.87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653001.44999999995</v>
      </c>
      <c r="O264" s="77">
        <v>90.89</v>
      </c>
      <c r="P264" s="77">
        <v>593.51301790499997</v>
      </c>
      <c r="Q264" s="78">
        <v>2.9999999999999997E-4</v>
      </c>
      <c r="R264" s="78">
        <v>0</v>
      </c>
    </row>
    <row r="265" spans="2:18">
      <c r="B265" t="s">
        <v>3994</v>
      </c>
      <c r="C265" t="s">
        <v>3811</v>
      </c>
      <c r="D265" t="s">
        <v>4224</v>
      </c>
      <c r="E265"/>
      <c r="F265" t="s">
        <v>817</v>
      </c>
      <c r="G265" t="s">
        <v>285</v>
      </c>
      <c r="H265" t="s">
        <v>150</v>
      </c>
      <c r="I265" s="77">
        <v>5.87</v>
      </c>
      <c r="J265" t="s">
        <v>112</v>
      </c>
      <c r="K265" t="s">
        <v>102</v>
      </c>
      <c r="L265" s="78">
        <v>3.49E-2</v>
      </c>
      <c r="M265" s="78">
        <v>5.5500000000000001E-2</v>
      </c>
      <c r="N265" s="77">
        <v>384333.08</v>
      </c>
      <c r="O265" s="77">
        <v>90.65</v>
      </c>
      <c r="P265" s="77">
        <v>348.39793701999997</v>
      </c>
      <c r="Q265" s="78">
        <v>2.0000000000000001E-4</v>
      </c>
      <c r="R265" s="78">
        <v>0</v>
      </c>
    </row>
    <row r="266" spans="2:18">
      <c r="B266" t="s">
        <v>3994</v>
      </c>
      <c r="C266" t="s">
        <v>3811</v>
      </c>
      <c r="D266" t="s">
        <v>4225</v>
      </c>
      <c r="E266"/>
      <c r="F266" t="s">
        <v>817</v>
      </c>
      <c r="G266" t="s">
        <v>285</v>
      </c>
      <c r="H266" t="s">
        <v>150</v>
      </c>
      <c r="I266" s="77">
        <v>5.94</v>
      </c>
      <c r="J266" t="s">
        <v>112</v>
      </c>
      <c r="K266" t="s">
        <v>102</v>
      </c>
      <c r="L266" s="78">
        <v>3.49E-2</v>
      </c>
      <c r="M266" s="78">
        <v>3.5499999999999997E-2</v>
      </c>
      <c r="N266" s="77">
        <v>515369.93</v>
      </c>
      <c r="O266" s="77">
        <v>90.77</v>
      </c>
      <c r="P266" s="77">
        <v>467.80128546100002</v>
      </c>
      <c r="Q266" s="78">
        <v>2.0000000000000001E-4</v>
      </c>
      <c r="R266" s="78">
        <v>0</v>
      </c>
    </row>
    <row r="267" spans="2:18">
      <c r="B267" t="s">
        <v>3994</v>
      </c>
      <c r="C267" t="s">
        <v>3811</v>
      </c>
      <c r="D267" t="s">
        <v>4226</v>
      </c>
      <c r="E267"/>
      <c r="F267" t="s">
        <v>817</v>
      </c>
      <c r="G267" t="s">
        <v>285</v>
      </c>
      <c r="H267" t="s">
        <v>150</v>
      </c>
      <c r="I267" s="77">
        <v>5.97</v>
      </c>
      <c r="J267" t="s">
        <v>112</v>
      </c>
      <c r="K267" t="s">
        <v>102</v>
      </c>
      <c r="L267" s="78">
        <v>3.49E-2</v>
      </c>
      <c r="M267" s="78">
        <v>3.5499999999999997E-2</v>
      </c>
      <c r="N267" s="77">
        <v>427513.78</v>
      </c>
      <c r="O267" s="77">
        <v>90.8</v>
      </c>
      <c r="P267" s="77">
        <v>388.18251223999999</v>
      </c>
      <c r="Q267" s="78">
        <v>2.0000000000000001E-4</v>
      </c>
      <c r="R267" s="78">
        <v>0</v>
      </c>
    </row>
    <row r="268" spans="2:18">
      <c r="B268" s="83" t="s">
        <v>4227</v>
      </c>
      <c r="C268" t="s">
        <v>3811</v>
      </c>
      <c r="D268" t="s">
        <v>4228</v>
      </c>
      <c r="E268"/>
      <c r="F268" t="s">
        <v>838</v>
      </c>
      <c r="G268" t="s">
        <v>4229</v>
      </c>
      <c r="H268" t="s">
        <v>210</v>
      </c>
      <c r="I268" s="77">
        <v>8.51</v>
      </c>
      <c r="J268" t="s">
        <v>112</v>
      </c>
      <c r="K268" t="s">
        <v>102</v>
      </c>
      <c r="L268" s="78">
        <v>6.7000000000000004E-2</v>
      </c>
      <c r="M268" s="78">
        <v>6.8099999999999994E-2</v>
      </c>
      <c r="N268" s="77">
        <v>4956535.57</v>
      </c>
      <c r="O268" s="77">
        <v>151.22</v>
      </c>
      <c r="P268" s="77">
        <v>7495.2730889539998</v>
      </c>
      <c r="Q268" s="78">
        <v>3.8999999999999998E-3</v>
      </c>
      <c r="R268" s="78">
        <v>5.9999999999999995E-4</v>
      </c>
    </row>
    <row r="269" spans="2:18">
      <c r="B269" t="s">
        <v>4230</v>
      </c>
      <c r="C269" t="s">
        <v>3811</v>
      </c>
      <c r="D269" t="s">
        <v>4231</v>
      </c>
      <c r="E269"/>
      <c r="F269" t="s">
        <v>4232</v>
      </c>
      <c r="G269" t="s">
        <v>2824</v>
      </c>
      <c r="H269" t="s">
        <v>210</v>
      </c>
      <c r="I269" s="77">
        <v>4.2</v>
      </c>
      <c r="J269" t="s">
        <v>431</v>
      </c>
      <c r="K269" t="s">
        <v>116</v>
      </c>
      <c r="L269" s="78">
        <v>4.4999999999999998E-2</v>
      </c>
      <c r="M269" s="78">
        <v>4.2599999999999999E-2</v>
      </c>
      <c r="N269" s="77">
        <v>1154865.3500000001</v>
      </c>
      <c r="O269" s="77">
        <v>90.72000000000007</v>
      </c>
      <c r="P269" s="77">
        <v>2773.1408397068899</v>
      </c>
      <c r="Q269" s="78">
        <v>1.4E-3</v>
      </c>
      <c r="R269" s="78">
        <v>2.0000000000000001E-4</v>
      </c>
    </row>
    <row r="270" spans="2:18">
      <c r="B270" t="s">
        <v>4233</v>
      </c>
      <c r="C270" t="s">
        <v>3811</v>
      </c>
      <c r="D270" t="s">
        <v>4234</v>
      </c>
      <c r="E270"/>
      <c r="F270" t="s">
        <v>4235</v>
      </c>
      <c r="G270" t="s">
        <v>4236</v>
      </c>
      <c r="H270" t="s">
        <v>210</v>
      </c>
      <c r="I270" s="77">
        <v>4.8</v>
      </c>
      <c r="J270" t="s">
        <v>431</v>
      </c>
      <c r="K270" t="s">
        <v>113</v>
      </c>
      <c r="L270" s="78">
        <v>3.39E-2</v>
      </c>
      <c r="M270" s="78">
        <v>3.4299999999999997E-2</v>
      </c>
      <c r="N270" s="77">
        <v>3085028.8</v>
      </c>
      <c r="O270" s="77">
        <v>85.859999999999886</v>
      </c>
      <c r="P270" s="77">
        <v>11724.1439118572</v>
      </c>
      <c r="Q270" s="78">
        <v>6.0000000000000001E-3</v>
      </c>
      <c r="R270" s="78">
        <v>8.9999999999999998E-4</v>
      </c>
    </row>
    <row r="271" spans="2:18">
      <c r="B271" t="s">
        <v>4237</v>
      </c>
      <c r="C271" t="s">
        <v>3811</v>
      </c>
      <c r="D271" t="s">
        <v>4238</v>
      </c>
      <c r="E271"/>
      <c r="F271" t="s">
        <v>4235</v>
      </c>
      <c r="G271" t="s">
        <v>4239</v>
      </c>
      <c r="H271" t="s">
        <v>210</v>
      </c>
      <c r="I271" s="77">
        <v>2.34</v>
      </c>
      <c r="J271" t="s">
        <v>127</v>
      </c>
      <c r="K271" t="s">
        <v>106</v>
      </c>
      <c r="L271" s="78">
        <v>4.9200000000000001E-2</v>
      </c>
      <c r="M271" s="78">
        <v>8.0299999999999996E-2</v>
      </c>
      <c r="N271" s="77">
        <v>1800413.11</v>
      </c>
      <c r="O271" s="77">
        <v>101.96999999999997</v>
      </c>
      <c r="P271" s="77">
        <v>6583.4701562854598</v>
      </c>
      <c r="Q271" s="78">
        <v>3.3999999999999998E-3</v>
      </c>
      <c r="R271" s="78">
        <v>5.0000000000000001E-4</v>
      </c>
    </row>
    <row r="272" spans="2:18">
      <c r="B272" t="s">
        <v>4240</v>
      </c>
      <c r="C272" t="s">
        <v>3811</v>
      </c>
      <c r="D272" t="s">
        <v>4241</v>
      </c>
      <c r="E272"/>
      <c r="F272" t="s">
        <v>4235</v>
      </c>
      <c r="G272" t="s">
        <v>274</v>
      </c>
      <c r="H272" t="s">
        <v>210</v>
      </c>
      <c r="I272" s="77">
        <v>5.63</v>
      </c>
      <c r="J272" t="s">
        <v>127</v>
      </c>
      <c r="K272" t="s">
        <v>102</v>
      </c>
      <c r="L272" s="78">
        <v>3.9800000000000002E-2</v>
      </c>
      <c r="M272" s="78">
        <v>3.5799999999999998E-2</v>
      </c>
      <c r="N272" s="77">
        <v>24407457.09</v>
      </c>
      <c r="O272" s="77">
        <v>112.46</v>
      </c>
      <c r="P272" s="77">
        <v>27448.626243414001</v>
      </c>
      <c r="Q272" s="78">
        <v>1.41E-2</v>
      </c>
      <c r="R272" s="78">
        <v>2E-3</v>
      </c>
    </row>
    <row r="273" spans="2:18">
      <c r="B273" t="s">
        <v>3815</v>
      </c>
      <c r="C273" t="s">
        <v>3811</v>
      </c>
      <c r="D273" t="s">
        <v>4242</v>
      </c>
      <c r="E273"/>
      <c r="F273" t="s">
        <v>215</v>
      </c>
      <c r="G273" t="s">
        <v>4243</v>
      </c>
      <c r="H273" t="s">
        <v>216</v>
      </c>
      <c r="I273" s="77">
        <v>0.01</v>
      </c>
      <c r="J273" t="s">
        <v>123</v>
      </c>
      <c r="K273" t="s">
        <v>102</v>
      </c>
      <c r="L273" s="78">
        <v>0</v>
      </c>
      <c r="M273" s="78">
        <v>-2.5999999999999999E-2</v>
      </c>
      <c r="N273" s="77">
        <v>-29369.27</v>
      </c>
      <c r="O273" s="77">
        <v>166.88372100000001</v>
      </c>
      <c r="P273" s="77">
        <v>-49.0125306065367</v>
      </c>
      <c r="Q273" s="78">
        <v>0</v>
      </c>
      <c r="R273" s="78">
        <v>0</v>
      </c>
    </row>
    <row r="274" spans="2:18">
      <c r="B274" t="s">
        <v>3815</v>
      </c>
      <c r="C274" t="s">
        <v>3811</v>
      </c>
      <c r="D274" t="s">
        <v>4244</v>
      </c>
      <c r="E274"/>
      <c r="F274" t="s">
        <v>215</v>
      </c>
      <c r="G274" t="s">
        <v>4245</v>
      </c>
      <c r="H274" t="s">
        <v>216</v>
      </c>
      <c r="I274" s="77">
        <v>0.01</v>
      </c>
      <c r="J274" t="s">
        <v>123</v>
      </c>
      <c r="K274" t="s">
        <v>102</v>
      </c>
      <c r="L274" s="78">
        <v>0</v>
      </c>
      <c r="M274" s="78">
        <v>3.0999999999999999E-3</v>
      </c>
      <c r="N274" s="77">
        <v>-2329.4699999999998</v>
      </c>
      <c r="O274" s="77">
        <v>100</v>
      </c>
      <c r="P274" s="77">
        <v>-2.3294700000000002</v>
      </c>
      <c r="Q274" s="78">
        <v>0</v>
      </c>
      <c r="R274" s="78">
        <v>0</v>
      </c>
    </row>
    <row r="275" spans="2:18">
      <c r="B275" t="s">
        <v>3815</v>
      </c>
      <c r="C275" t="s">
        <v>3811</v>
      </c>
      <c r="D275" t="s">
        <v>4246</v>
      </c>
      <c r="E275"/>
      <c r="F275" t="s">
        <v>215</v>
      </c>
      <c r="G275" t="s">
        <v>4245</v>
      </c>
      <c r="H275" t="s">
        <v>216</v>
      </c>
      <c r="I275" s="77">
        <v>0.01</v>
      </c>
      <c r="J275" t="s">
        <v>123</v>
      </c>
      <c r="K275" t="s">
        <v>102</v>
      </c>
      <c r="L275" s="78">
        <v>0</v>
      </c>
      <c r="M275" s="78">
        <v>1.6E-2</v>
      </c>
      <c r="N275" s="77">
        <v>-345.81</v>
      </c>
      <c r="O275" s="77">
        <v>100</v>
      </c>
      <c r="P275" s="77">
        <v>-0.34581000000000001</v>
      </c>
      <c r="Q275" s="78">
        <v>0</v>
      </c>
      <c r="R275" s="78">
        <v>0</v>
      </c>
    </row>
    <row r="276" spans="2:18">
      <c r="B276" t="s">
        <v>3921</v>
      </c>
      <c r="C276" t="s">
        <v>3811</v>
      </c>
      <c r="D276" t="s">
        <v>4247</v>
      </c>
      <c r="E276"/>
      <c r="F276" t="s">
        <v>215</v>
      </c>
      <c r="G276" t="s">
        <v>4248</v>
      </c>
      <c r="H276" t="s">
        <v>216</v>
      </c>
      <c r="I276" s="77">
        <v>8.27</v>
      </c>
      <c r="J276" t="s">
        <v>795</v>
      </c>
      <c r="K276" t="s">
        <v>102</v>
      </c>
      <c r="L276" s="78">
        <v>5.8799999999999998E-2</v>
      </c>
      <c r="M276" s="78">
        <v>1.6299999999999999E-2</v>
      </c>
      <c r="N276" s="77">
        <v>5166012.63</v>
      </c>
      <c r="O276" s="77">
        <v>96.38</v>
      </c>
      <c r="P276" s="77">
        <v>4979.002972794</v>
      </c>
      <c r="Q276" s="78">
        <v>2.5999999999999999E-3</v>
      </c>
      <c r="R276" s="78">
        <v>4.0000000000000002E-4</v>
      </c>
    </row>
    <row r="277" spans="2:18">
      <c r="B277" t="s">
        <v>4158</v>
      </c>
      <c r="C277" t="s">
        <v>3811</v>
      </c>
      <c r="D277" t="s">
        <v>4249</v>
      </c>
      <c r="E277"/>
      <c r="F277" t="s">
        <v>215</v>
      </c>
      <c r="G277" t="s">
        <v>581</v>
      </c>
      <c r="H277" t="s">
        <v>216</v>
      </c>
      <c r="I277" s="77">
        <v>4.9400000000000004</v>
      </c>
      <c r="J277" t="s">
        <v>132</v>
      </c>
      <c r="K277" t="s">
        <v>102</v>
      </c>
      <c r="L277" s="78">
        <v>4.2799999999999998E-2</v>
      </c>
      <c r="M277" s="78">
        <v>8.72E-2</v>
      </c>
      <c r="N277" s="77">
        <v>2081033.76</v>
      </c>
      <c r="O277" s="77">
        <v>82.06</v>
      </c>
      <c r="P277" s="77">
        <v>1707.6963034559999</v>
      </c>
      <c r="Q277" s="78">
        <v>8.9999999999999998E-4</v>
      </c>
      <c r="R277" s="78">
        <v>1E-4</v>
      </c>
    </row>
    <row r="278" spans="2:18">
      <c r="B278" t="s">
        <v>4158</v>
      </c>
      <c r="C278" t="s">
        <v>3811</v>
      </c>
      <c r="D278" t="s">
        <v>4250</v>
      </c>
      <c r="E278"/>
      <c r="F278" t="s">
        <v>215</v>
      </c>
      <c r="G278" t="s">
        <v>717</v>
      </c>
      <c r="H278" t="s">
        <v>216</v>
      </c>
      <c r="I278" s="77">
        <v>4.9000000000000004</v>
      </c>
      <c r="J278" t="s">
        <v>132</v>
      </c>
      <c r="K278" t="s">
        <v>102</v>
      </c>
      <c r="L278" s="78">
        <v>5.28E-2</v>
      </c>
      <c r="M278" s="78">
        <v>7.9600000000000004E-2</v>
      </c>
      <c r="N278" s="77">
        <v>3315884.9</v>
      </c>
      <c r="O278" s="77">
        <v>89.64</v>
      </c>
      <c r="P278" s="77">
        <v>2972.3592243600001</v>
      </c>
      <c r="Q278" s="78">
        <v>1.5E-3</v>
      </c>
      <c r="R278" s="78">
        <v>2.0000000000000001E-4</v>
      </c>
    </row>
    <row r="279" spans="2:18">
      <c r="B279" t="s">
        <v>4161</v>
      </c>
      <c r="C279" t="s">
        <v>3811</v>
      </c>
      <c r="D279" t="s">
        <v>4251</v>
      </c>
      <c r="E279"/>
      <c r="F279" t="s">
        <v>215</v>
      </c>
      <c r="G279" t="s">
        <v>3151</v>
      </c>
      <c r="H279" t="s">
        <v>216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7.0900000000000005E-2</v>
      </c>
      <c r="N279" s="77">
        <v>2108485.41</v>
      </c>
      <c r="O279" s="77">
        <v>98.52</v>
      </c>
      <c r="P279" s="77">
        <v>2077.2798259320002</v>
      </c>
      <c r="Q279" s="78">
        <v>1.1000000000000001E-3</v>
      </c>
      <c r="R279" s="78">
        <v>2.0000000000000001E-4</v>
      </c>
    </row>
    <row r="280" spans="2:18">
      <c r="B280" t="s">
        <v>4161</v>
      </c>
      <c r="C280" t="s">
        <v>3811</v>
      </c>
      <c r="D280" t="s">
        <v>4252</v>
      </c>
      <c r="E280"/>
      <c r="F280" t="s">
        <v>215</v>
      </c>
      <c r="G280" t="s">
        <v>394</v>
      </c>
      <c r="H280" t="s">
        <v>216</v>
      </c>
      <c r="I280" s="77">
        <v>2.4</v>
      </c>
      <c r="J280" t="s">
        <v>127</v>
      </c>
      <c r="K280" t="s">
        <v>102</v>
      </c>
      <c r="L280" s="78">
        <v>6.9900000000000004E-2</v>
      </c>
      <c r="M280" s="78">
        <v>5.8099999999999999E-2</v>
      </c>
      <c r="N280" s="77">
        <v>573245.34</v>
      </c>
      <c r="O280" s="77">
        <v>97.53</v>
      </c>
      <c r="P280" s="77">
        <v>559.08618010199996</v>
      </c>
      <c r="Q280" s="78">
        <v>2.9999999999999997E-4</v>
      </c>
      <c r="R280" s="78">
        <v>0</v>
      </c>
    </row>
    <row r="281" spans="2:18">
      <c r="B281" t="s">
        <v>4161</v>
      </c>
      <c r="C281" t="s">
        <v>3811</v>
      </c>
      <c r="D281" t="s">
        <v>4253</v>
      </c>
      <c r="E281"/>
      <c r="F281" t="s">
        <v>215</v>
      </c>
      <c r="G281" t="s">
        <v>581</v>
      </c>
      <c r="H281" t="s">
        <v>216</v>
      </c>
      <c r="I281" s="77">
        <v>2.4</v>
      </c>
      <c r="J281" t="s">
        <v>127</v>
      </c>
      <c r="K281" t="s">
        <v>102</v>
      </c>
      <c r="L281" s="78">
        <v>6.9900000000000004E-2</v>
      </c>
      <c r="M281" s="78">
        <v>0.06</v>
      </c>
      <c r="N281" s="77">
        <v>823749.14</v>
      </c>
      <c r="O281" s="77">
        <v>97.51</v>
      </c>
      <c r="P281" s="77">
        <v>803.23778641399997</v>
      </c>
      <c r="Q281" s="78">
        <v>4.0000000000000002E-4</v>
      </c>
      <c r="R281" s="78">
        <v>1E-4</v>
      </c>
    </row>
    <row r="282" spans="2:18">
      <c r="B282" t="s">
        <v>4161</v>
      </c>
      <c r="C282" t="s">
        <v>3811</v>
      </c>
      <c r="D282" t="s">
        <v>4254</v>
      </c>
      <c r="E282"/>
      <c r="F282" t="s">
        <v>215</v>
      </c>
      <c r="G282" t="s">
        <v>299</v>
      </c>
      <c r="H282" t="s">
        <v>216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6.1600000000000002E-2</v>
      </c>
      <c r="N282" s="77">
        <v>833950.4</v>
      </c>
      <c r="O282" s="77">
        <v>98.06</v>
      </c>
      <c r="P282" s="77">
        <v>817.77176224000004</v>
      </c>
      <c r="Q282" s="78">
        <v>4.0000000000000002E-4</v>
      </c>
      <c r="R282" s="78">
        <v>1E-4</v>
      </c>
    </row>
    <row r="283" spans="2:18">
      <c r="B283" t="s">
        <v>4161</v>
      </c>
      <c r="C283" t="s">
        <v>3811</v>
      </c>
      <c r="D283" t="s">
        <v>4255</v>
      </c>
      <c r="E283"/>
      <c r="F283" t="s">
        <v>215</v>
      </c>
      <c r="G283" t="s">
        <v>717</v>
      </c>
      <c r="H283" t="s">
        <v>216</v>
      </c>
      <c r="I283" s="77">
        <v>2.4</v>
      </c>
      <c r="J283" t="s">
        <v>127</v>
      </c>
      <c r="K283" t="s">
        <v>102</v>
      </c>
      <c r="L283" s="78">
        <v>7.5899999999999995E-2</v>
      </c>
      <c r="M283" s="78">
        <v>6.2199999999999998E-2</v>
      </c>
      <c r="N283" s="77">
        <v>489178.64</v>
      </c>
      <c r="O283" s="77">
        <v>98.53</v>
      </c>
      <c r="P283" s="77">
        <v>481.98771399200001</v>
      </c>
      <c r="Q283" s="78">
        <v>2.0000000000000001E-4</v>
      </c>
      <c r="R283" s="78">
        <v>0</v>
      </c>
    </row>
    <row r="284" spans="2:18">
      <c r="B284" t="s">
        <v>4161</v>
      </c>
      <c r="C284" t="s">
        <v>3811</v>
      </c>
      <c r="D284" t="s">
        <v>4256</v>
      </c>
      <c r="E284"/>
      <c r="F284" t="s">
        <v>215</v>
      </c>
      <c r="G284" t="s">
        <v>445</v>
      </c>
      <c r="H284" t="s">
        <v>216</v>
      </c>
      <c r="I284" s="77">
        <v>2.4</v>
      </c>
      <c r="J284" t="s">
        <v>127</v>
      </c>
      <c r="K284" t="s">
        <v>102</v>
      </c>
      <c r="L284" s="78">
        <v>7.5899999999999995E-2</v>
      </c>
      <c r="M284" s="78">
        <v>6.3100000000000003E-2</v>
      </c>
      <c r="N284" s="77">
        <v>1206944.68</v>
      </c>
      <c r="O284" s="77">
        <v>98.53</v>
      </c>
      <c r="P284" s="77">
        <v>1189.2025932040001</v>
      </c>
      <c r="Q284" s="78">
        <v>5.9999999999999995E-4</v>
      </c>
      <c r="R284" s="78">
        <v>1E-4</v>
      </c>
    </row>
    <row r="285" spans="2:18">
      <c r="B285" t="s">
        <v>4257</v>
      </c>
      <c r="C285" t="s">
        <v>3811</v>
      </c>
      <c r="D285" t="s">
        <v>4258</v>
      </c>
      <c r="E285"/>
      <c r="F285" t="s">
        <v>215</v>
      </c>
      <c r="G285" t="s">
        <v>394</v>
      </c>
      <c r="H285" t="s">
        <v>216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6.5100000000000005E-2</v>
      </c>
      <c r="N285" s="77">
        <v>1711735.83</v>
      </c>
      <c r="O285" s="77">
        <v>100.43000000000004</v>
      </c>
      <c r="P285" s="77">
        <v>6697.9429809516396</v>
      </c>
      <c r="Q285" s="78">
        <v>3.5000000000000001E-3</v>
      </c>
      <c r="R285" s="78">
        <v>5.0000000000000001E-4</v>
      </c>
    </row>
    <row r="286" spans="2:18">
      <c r="B286" t="s">
        <v>4257</v>
      </c>
      <c r="C286" t="s">
        <v>3811</v>
      </c>
      <c r="D286" t="s">
        <v>4259</v>
      </c>
      <c r="E286"/>
      <c r="F286" t="s">
        <v>215</v>
      </c>
      <c r="G286" t="s">
        <v>394</v>
      </c>
      <c r="H286" t="s">
        <v>216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179189.98</v>
      </c>
      <c r="O286" s="77">
        <v>100.43000000000004</v>
      </c>
      <c r="P286" s="77">
        <v>701.162088076327</v>
      </c>
      <c r="Q286" s="78">
        <v>4.0000000000000002E-4</v>
      </c>
      <c r="R286" s="78">
        <v>1E-4</v>
      </c>
    </row>
    <row r="287" spans="2:18">
      <c r="B287" t="s">
        <v>4257</v>
      </c>
      <c r="C287" t="s">
        <v>3811</v>
      </c>
      <c r="D287" t="s">
        <v>4260</v>
      </c>
      <c r="E287"/>
      <c r="F287" t="s">
        <v>215</v>
      </c>
      <c r="G287" t="s">
        <v>394</v>
      </c>
      <c r="H287" t="s">
        <v>216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6.4899999999999999E-2</v>
      </c>
      <c r="N287" s="77">
        <v>22634.52</v>
      </c>
      <c r="O287" s="77">
        <v>100.49</v>
      </c>
      <c r="P287" s="77">
        <v>88.620741046437601</v>
      </c>
      <c r="Q287" s="78">
        <v>0</v>
      </c>
      <c r="R287" s="78">
        <v>0</v>
      </c>
    </row>
    <row r="288" spans="2:18">
      <c r="B288" t="s">
        <v>4257</v>
      </c>
      <c r="C288" t="s">
        <v>3811</v>
      </c>
      <c r="D288" t="s">
        <v>4261</v>
      </c>
      <c r="E288"/>
      <c r="F288" t="s">
        <v>215</v>
      </c>
      <c r="G288" t="s">
        <v>832</v>
      </c>
      <c r="H288" t="s">
        <v>216</v>
      </c>
      <c r="I288" s="77">
        <v>2.8</v>
      </c>
      <c r="J288" t="s">
        <v>132</v>
      </c>
      <c r="K288" t="s">
        <v>110</v>
      </c>
      <c r="L288" s="78">
        <v>7.3899999999999993E-2</v>
      </c>
      <c r="M288" s="78">
        <v>6.5199999999999994E-2</v>
      </c>
      <c r="N288" s="77">
        <v>14146.58</v>
      </c>
      <c r="O288" s="77">
        <v>100.43</v>
      </c>
      <c r="P288" s="77">
        <v>55.354911987482801</v>
      </c>
      <c r="Q288" s="78">
        <v>0</v>
      </c>
      <c r="R288" s="78">
        <v>0</v>
      </c>
    </row>
    <row r="289" spans="2:18">
      <c r="B289" t="s">
        <v>4257</v>
      </c>
      <c r="C289" t="s">
        <v>3811</v>
      </c>
      <c r="D289" t="s">
        <v>4262</v>
      </c>
      <c r="E289"/>
      <c r="F289" t="s">
        <v>215</v>
      </c>
      <c r="G289" t="s">
        <v>717</v>
      </c>
      <c r="H289" t="s">
        <v>216</v>
      </c>
      <c r="I289" s="77">
        <v>2.8</v>
      </c>
      <c r="J289" t="s">
        <v>132</v>
      </c>
      <c r="K289" t="s">
        <v>110</v>
      </c>
      <c r="L289" s="78">
        <v>7.3899999999999993E-2</v>
      </c>
      <c r="M289" s="78">
        <v>6.5199999999999994E-2</v>
      </c>
      <c r="N289" s="77">
        <v>84879.46</v>
      </c>
      <c r="O289" s="77">
        <v>100.43000000000012</v>
      </c>
      <c r="P289" s="77">
        <v>332.12939366582401</v>
      </c>
      <c r="Q289" s="78">
        <v>2.0000000000000001E-4</v>
      </c>
      <c r="R289" s="78">
        <v>0</v>
      </c>
    </row>
    <row r="290" spans="2:18">
      <c r="B290" t="s">
        <v>4263</v>
      </c>
      <c r="C290" t="s">
        <v>3811</v>
      </c>
      <c r="D290" t="s">
        <v>4264</v>
      </c>
      <c r="E290"/>
      <c r="F290" t="s">
        <v>215</v>
      </c>
      <c r="G290" t="s">
        <v>2887</v>
      </c>
      <c r="H290" t="s">
        <v>216</v>
      </c>
      <c r="I290" s="77">
        <v>2.08</v>
      </c>
      <c r="J290" t="s">
        <v>412</v>
      </c>
      <c r="K290" t="s">
        <v>102</v>
      </c>
      <c r="L290" s="78">
        <v>2.8199999999999999E-2</v>
      </c>
      <c r="M290" s="78">
        <v>7.0599999999999996E-2</v>
      </c>
      <c r="N290" s="77">
        <v>14475249.07</v>
      </c>
      <c r="O290" s="77">
        <v>97.48</v>
      </c>
      <c r="P290" s="77">
        <v>14110.472793436</v>
      </c>
      <c r="Q290" s="78">
        <v>7.3000000000000001E-3</v>
      </c>
      <c r="R290" s="78">
        <v>1E-3</v>
      </c>
    </row>
    <row r="291" spans="2:18">
      <c r="B291" t="s">
        <v>4265</v>
      </c>
      <c r="C291" t="s">
        <v>3811</v>
      </c>
      <c r="D291" t="s">
        <v>4266</v>
      </c>
      <c r="E291"/>
      <c r="F291" t="s">
        <v>215</v>
      </c>
      <c r="G291" t="s">
        <v>296</v>
      </c>
      <c r="H291" t="s">
        <v>216</v>
      </c>
      <c r="I291" s="77">
        <v>4.6399999999999997</v>
      </c>
      <c r="J291" t="s">
        <v>795</v>
      </c>
      <c r="K291" t="s">
        <v>102</v>
      </c>
      <c r="L291" s="78">
        <v>3.3599999999999998E-2</v>
      </c>
      <c r="M291" s="78">
        <v>0</v>
      </c>
      <c r="N291" s="77">
        <v>8107445.3700000001</v>
      </c>
      <c r="O291" s="77">
        <v>99.45</v>
      </c>
      <c r="P291" s="77">
        <v>8062.8544204649997</v>
      </c>
      <c r="Q291" s="78">
        <v>4.1999999999999997E-3</v>
      </c>
      <c r="R291" s="78">
        <v>5.9999999999999995E-4</v>
      </c>
    </row>
    <row r="292" spans="2:18">
      <c r="B292" s="79" t="s">
        <v>4267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t="s">
        <v>215</v>
      </c>
      <c r="D293" t="s">
        <v>215</v>
      </c>
      <c r="F293" t="s">
        <v>215</v>
      </c>
      <c r="I293" s="77">
        <v>0</v>
      </c>
      <c r="J293" t="s">
        <v>215</v>
      </c>
      <c r="K293" t="s">
        <v>215</v>
      </c>
      <c r="L293" s="78">
        <v>0</v>
      </c>
      <c r="M293" s="78">
        <v>0</v>
      </c>
      <c r="N293" s="77">
        <v>0</v>
      </c>
      <c r="O293" s="77">
        <v>0</v>
      </c>
      <c r="P293" s="77">
        <v>0</v>
      </c>
      <c r="Q293" s="78">
        <v>0</v>
      </c>
      <c r="R293" s="78">
        <v>0</v>
      </c>
    </row>
    <row r="294" spans="2:18">
      <c r="B294" s="79" t="s">
        <v>4268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s="79" t="s">
        <v>4269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215</v>
      </c>
      <c r="D296" t="s">
        <v>215</v>
      </c>
      <c r="F296" t="s">
        <v>215</v>
      </c>
      <c r="I296" s="77">
        <v>0</v>
      </c>
      <c r="J296" t="s">
        <v>215</v>
      </c>
      <c r="K296" t="s">
        <v>215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4270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215</v>
      </c>
      <c r="D298" t="s">
        <v>215</v>
      </c>
      <c r="F298" t="s">
        <v>215</v>
      </c>
      <c r="I298" s="77">
        <v>0</v>
      </c>
      <c r="J298" t="s">
        <v>215</v>
      </c>
      <c r="K298" t="s">
        <v>215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4271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215</v>
      </c>
      <c r="D300" t="s">
        <v>215</v>
      </c>
      <c r="F300" t="s">
        <v>215</v>
      </c>
      <c r="I300" s="77">
        <v>0</v>
      </c>
      <c r="J300" t="s">
        <v>215</v>
      </c>
      <c r="K300" t="s">
        <v>215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4272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215</v>
      </c>
      <c r="D302" t="s">
        <v>215</v>
      </c>
      <c r="F302" t="s">
        <v>215</v>
      </c>
      <c r="I302" s="77">
        <v>0</v>
      </c>
      <c r="J302" t="s">
        <v>215</v>
      </c>
      <c r="K302" t="s">
        <v>215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242</v>
      </c>
      <c r="I303" s="81">
        <v>2.8</v>
      </c>
      <c r="M303" s="80">
        <v>6.6900000000000001E-2</v>
      </c>
      <c r="N303" s="81">
        <v>164335323.63</v>
      </c>
      <c r="P303" s="81">
        <v>441551.35013644164</v>
      </c>
      <c r="Q303" s="80">
        <v>0.2276</v>
      </c>
      <c r="R303" s="80">
        <v>3.2500000000000001E-2</v>
      </c>
    </row>
    <row r="304" spans="2:18">
      <c r="B304" s="79" t="s">
        <v>4273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215</v>
      </c>
      <c r="D305" t="s">
        <v>215</v>
      </c>
      <c r="F305" t="s">
        <v>215</v>
      </c>
      <c r="I305" s="77">
        <v>0</v>
      </c>
      <c r="J305" t="s">
        <v>215</v>
      </c>
      <c r="K305" t="s">
        <v>215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3859</v>
      </c>
      <c r="I306" s="81">
        <v>0</v>
      </c>
      <c r="M306" s="80">
        <v>0</v>
      </c>
      <c r="N306" s="81">
        <v>0</v>
      </c>
      <c r="P306" s="81">
        <v>0</v>
      </c>
      <c r="Q306" s="80">
        <v>0</v>
      </c>
      <c r="R306" s="80">
        <v>0</v>
      </c>
    </row>
    <row r="307" spans="2:18">
      <c r="B307" t="s">
        <v>215</v>
      </c>
      <c r="D307" t="s">
        <v>215</v>
      </c>
      <c r="F307" t="s">
        <v>215</v>
      </c>
      <c r="I307" s="77">
        <v>0</v>
      </c>
      <c r="J307" t="s">
        <v>215</v>
      </c>
      <c r="K307" t="s">
        <v>215</v>
      </c>
      <c r="L307" s="78">
        <v>0</v>
      </c>
      <c r="M307" s="78">
        <v>0</v>
      </c>
      <c r="N307" s="77">
        <v>0</v>
      </c>
      <c r="O307" s="77">
        <v>0</v>
      </c>
      <c r="P307" s="77">
        <v>0</v>
      </c>
      <c r="Q307" s="78">
        <v>0</v>
      </c>
      <c r="R307" s="78">
        <v>0</v>
      </c>
    </row>
    <row r="308" spans="2:18">
      <c r="B308" s="79" t="s">
        <v>3860</v>
      </c>
      <c r="I308" s="81">
        <v>2.8</v>
      </c>
      <c r="M308" s="80">
        <v>6.6900000000000001E-2</v>
      </c>
      <c r="N308" s="81">
        <v>164335323.63</v>
      </c>
      <c r="P308" s="81">
        <v>441551.35013644164</v>
      </c>
      <c r="Q308" s="80">
        <v>0.2276</v>
      </c>
      <c r="R308" s="80">
        <v>3.2500000000000001E-2</v>
      </c>
    </row>
    <row r="309" spans="2:18">
      <c r="B309" t="s">
        <v>4274</v>
      </c>
      <c r="C309" t="s">
        <v>3811</v>
      </c>
      <c r="D309" t="s">
        <v>4275</v>
      </c>
      <c r="E309"/>
      <c r="F309" t="s">
        <v>220</v>
      </c>
      <c r="G309" t="s">
        <v>4276</v>
      </c>
      <c r="H309" t="s">
        <v>221</v>
      </c>
      <c r="I309" s="77">
        <v>0.3</v>
      </c>
      <c r="J309" t="s">
        <v>1193</v>
      </c>
      <c r="K309" t="s">
        <v>106</v>
      </c>
      <c r="L309" s="78">
        <v>1.9699999999999999E-2</v>
      </c>
      <c r="M309" s="78">
        <v>4.9200000000000001E-2</v>
      </c>
      <c r="N309" s="77">
        <v>13148.19</v>
      </c>
      <c r="O309" s="77">
        <v>100.9</v>
      </c>
      <c r="P309" s="77">
        <v>47.573754024060001</v>
      </c>
      <c r="Q309" s="78">
        <v>0</v>
      </c>
      <c r="R309" s="78">
        <v>0</v>
      </c>
    </row>
    <row r="310" spans="2:18">
      <c r="B310" t="s">
        <v>4274</v>
      </c>
      <c r="C310" t="s">
        <v>3811</v>
      </c>
      <c r="D310" t="s">
        <v>4277</v>
      </c>
      <c r="E310"/>
      <c r="F310" t="s">
        <v>220</v>
      </c>
      <c r="G310" t="s">
        <v>2769</v>
      </c>
      <c r="H310" t="s">
        <v>221</v>
      </c>
      <c r="I310" s="77">
        <v>0.3</v>
      </c>
      <c r="J310" t="s">
        <v>1193</v>
      </c>
      <c r="K310" t="s">
        <v>106</v>
      </c>
      <c r="L310" s="78">
        <v>1.9699999999999999E-2</v>
      </c>
      <c r="M310" s="78">
        <v>4.9200000000000001E-2</v>
      </c>
      <c r="N310" s="77">
        <v>2782.04</v>
      </c>
      <c r="O310" s="77">
        <v>100.9</v>
      </c>
      <c r="P310" s="77">
        <v>10.06618299896</v>
      </c>
      <c r="Q310" s="78">
        <v>0</v>
      </c>
      <c r="R310" s="78">
        <v>0</v>
      </c>
    </row>
    <row r="311" spans="2:18">
      <c r="B311" t="s">
        <v>4274</v>
      </c>
      <c r="C311" t="s">
        <v>3811</v>
      </c>
      <c r="D311" t="s">
        <v>4278</v>
      </c>
      <c r="E311"/>
      <c r="F311" t="s">
        <v>220</v>
      </c>
      <c r="G311" t="s">
        <v>349</v>
      </c>
      <c r="H311" t="s">
        <v>221</v>
      </c>
      <c r="I311" s="77">
        <v>0.3</v>
      </c>
      <c r="J311" t="s">
        <v>1193</v>
      </c>
      <c r="K311" t="s">
        <v>106</v>
      </c>
      <c r="L311" s="78">
        <v>1.9699999999999999E-2</v>
      </c>
      <c r="M311" s="78">
        <v>4.9200000000000001E-2</v>
      </c>
      <c r="N311" s="77">
        <v>4133.6000000000004</v>
      </c>
      <c r="O311" s="77">
        <v>100.9</v>
      </c>
      <c r="P311" s="77">
        <v>14.9564974064</v>
      </c>
      <c r="Q311" s="78">
        <v>0</v>
      </c>
      <c r="R311" s="78">
        <v>0</v>
      </c>
    </row>
    <row r="312" spans="2:18">
      <c r="B312" t="s">
        <v>4274</v>
      </c>
      <c r="C312" t="s">
        <v>3811</v>
      </c>
      <c r="D312" t="s">
        <v>4279</v>
      </c>
      <c r="E312"/>
      <c r="F312" t="s">
        <v>220</v>
      </c>
      <c r="G312" t="s">
        <v>717</v>
      </c>
      <c r="H312" t="s">
        <v>221</v>
      </c>
      <c r="I312" s="77">
        <v>0.3</v>
      </c>
      <c r="J312" t="s">
        <v>1193</v>
      </c>
      <c r="K312" t="s">
        <v>106</v>
      </c>
      <c r="L312" s="78">
        <v>1.9699999999999999E-2</v>
      </c>
      <c r="M312" s="78">
        <v>4.9200000000000001E-2</v>
      </c>
      <c r="N312" s="77">
        <v>16460.61</v>
      </c>
      <c r="O312" s="77">
        <v>100.9</v>
      </c>
      <c r="P312" s="77">
        <v>59.558997187140001</v>
      </c>
      <c r="Q312" s="78">
        <v>0</v>
      </c>
      <c r="R312" s="78">
        <v>0</v>
      </c>
    </row>
    <row r="313" spans="2:18">
      <c r="B313" t="s">
        <v>4274</v>
      </c>
      <c r="C313" t="s">
        <v>3811</v>
      </c>
      <c r="D313" t="s">
        <v>4280</v>
      </c>
      <c r="E313"/>
      <c r="F313" t="s">
        <v>220</v>
      </c>
      <c r="G313" t="s">
        <v>658</v>
      </c>
      <c r="H313" t="s">
        <v>221</v>
      </c>
      <c r="I313" s="77">
        <v>0.3</v>
      </c>
      <c r="J313" t="s">
        <v>1193</v>
      </c>
      <c r="K313" t="s">
        <v>106</v>
      </c>
      <c r="L313" s="78">
        <v>1.9699999999999999E-2</v>
      </c>
      <c r="M313" s="78">
        <v>4.9200000000000001E-2</v>
      </c>
      <c r="N313" s="77">
        <v>3230.99</v>
      </c>
      <c r="O313" s="77">
        <v>100.9</v>
      </c>
      <c r="P313" s="77">
        <v>11.69060711126</v>
      </c>
      <c r="Q313" s="78">
        <v>0</v>
      </c>
      <c r="R313" s="78">
        <v>0</v>
      </c>
    </row>
    <row r="314" spans="2:18">
      <c r="B314" t="s">
        <v>4274</v>
      </c>
      <c r="C314" t="s">
        <v>3811</v>
      </c>
      <c r="D314" t="s">
        <v>4281</v>
      </c>
      <c r="E314"/>
      <c r="F314" t="s">
        <v>220</v>
      </c>
      <c r="G314" t="s">
        <v>285</v>
      </c>
      <c r="H314" t="s">
        <v>221</v>
      </c>
      <c r="I314" s="77">
        <v>0.3</v>
      </c>
      <c r="J314" t="s">
        <v>1193</v>
      </c>
      <c r="K314" t="s">
        <v>106</v>
      </c>
      <c r="L314" s="78">
        <v>1.9699999999999999E-2</v>
      </c>
      <c r="M314" s="78">
        <v>4.9200000000000001E-2</v>
      </c>
      <c r="N314" s="77">
        <v>775.22</v>
      </c>
      <c r="O314" s="77">
        <v>100.9</v>
      </c>
      <c r="P314" s="77">
        <v>2.8049583702800001</v>
      </c>
      <c r="Q314" s="78">
        <v>0</v>
      </c>
      <c r="R314" s="78">
        <v>0</v>
      </c>
    </row>
    <row r="315" spans="2:18">
      <c r="B315" t="s">
        <v>4274</v>
      </c>
      <c r="C315" t="s">
        <v>3811</v>
      </c>
      <c r="D315" t="s">
        <v>4282</v>
      </c>
      <c r="E315"/>
      <c r="F315" t="s">
        <v>220</v>
      </c>
      <c r="G315" t="s">
        <v>290</v>
      </c>
      <c r="H315" t="s">
        <v>221</v>
      </c>
      <c r="I315" s="77">
        <v>0.3</v>
      </c>
      <c r="J315" t="s">
        <v>1193</v>
      </c>
      <c r="K315" t="s">
        <v>106</v>
      </c>
      <c r="L315" s="78">
        <v>1.9699999999999999E-2</v>
      </c>
      <c r="M315" s="78">
        <v>4.9200000000000001E-2</v>
      </c>
      <c r="N315" s="77">
        <v>4236.34</v>
      </c>
      <c r="O315" s="77">
        <v>100.9</v>
      </c>
      <c r="P315" s="77">
        <v>15.32823887716</v>
      </c>
      <c r="Q315" s="78">
        <v>0</v>
      </c>
      <c r="R315" s="78">
        <v>0</v>
      </c>
    </row>
    <row r="316" spans="2:18">
      <c r="B316" t="s">
        <v>4283</v>
      </c>
      <c r="C316" t="s">
        <v>3811</v>
      </c>
      <c r="D316" t="s">
        <v>4284</v>
      </c>
      <c r="E316"/>
      <c r="F316" t="s">
        <v>2283</v>
      </c>
      <c r="G316" t="s">
        <v>4285</v>
      </c>
      <c r="H316" t="s">
        <v>221</v>
      </c>
      <c r="I316" s="77">
        <v>3.35</v>
      </c>
      <c r="J316" t="s">
        <v>1332</v>
      </c>
      <c r="K316" t="s">
        <v>106</v>
      </c>
      <c r="L316" s="78">
        <v>3.1399999999999997E-2</v>
      </c>
      <c r="M316" s="78">
        <v>7.9000000000000001E-2</v>
      </c>
      <c r="N316" s="77">
        <v>4785668.1900000004</v>
      </c>
      <c r="O316" s="77">
        <v>100.14000000000014</v>
      </c>
      <c r="P316" s="77">
        <v>17185.432097921101</v>
      </c>
      <c r="Q316" s="78">
        <v>8.8999999999999999E-3</v>
      </c>
      <c r="R316" s="78">
        <v>1.2999999999999999E-3</v>
      </c>
    </row>
    <row r="317" spans="2:18">
      <c r="B317" t="s">
        <v>4286</v>
      </c>
      <c r="C317" t="s">
        <v>3811</v>
      </c>
      <c r="D317" t="s">
        <v>4287</v>
      </c>
      <c r="E317"/>
      <c r="F317" t="s">
        <v>2283</v>
      </c>
      <c r="G317" t="s">
        <v>359</v>
      </c>
      <c r="H317" t="s">
        <v>221</v>
      </c>
      <c r="I317" s="77">
        <v>2.78</v>
      </c>
      <c r="J317" t="s">
        <v>1332</v>
      </c>
      <c r="K317" t="s">
        <v>106</v>
      </c>
      <c r="L317" s="78">
        <v>6.1199999999999997E-2</v>
      </c>
      <c r="M317" s="78">
        <v>8.72E-2</v>
      </c>
      <c r="N317" s="77">
        <v>4737869.2300000004</v>
      </c>
      <c r="O317" s="77">
        <v>97.389999999999759</v>
      </c>
      <c r="P317" s="77">
        <v>16546.560083345801</v>
      </c>
      <c r="Q317" s="78">
        <v>8.5000000000000006E-3</v>
      </c>
      <c r="R317" s="78">
        <v>1.1999999999999999E-3</v>
      </c>
    </row>
    <row r="318" spans="2:18">
      <c r="B318" t="s">
        <v>4288</v>
      </c>
      <c r="C318" t="s">
        <v>3811</v>
      </c>
      <c r="D318" t="s">
        <v>4289</v>
      </c>
      <c r="E318"/>
      <c r="F318" t="s">
        <v>561</v>
      </c>
      <c r="G318" t="s">
        <v>4290</v>
      </c>
      <c r="H318" t="s">
        <v>221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2039559.17</v>
      </c>
      <c r="O318" s="77">
        <v>100.37</v>
      </c>
      <c r="P318" s="77">
        <v>7975.9326007751697</v>
      </c>
      <c r="Q318" s="78">
        <v>4.1000000000000003E-3</v>
      </c>
      <c r="R318" s="78">
        <v>5.9999999999999995E-4</v>
      </c>
    </row>
    <row r="319" spans="2:18">
      <c r="B319" t="s">
        <v>4288</v>
      </c>
      <c r="C319" t="s">
        <v>3811</v>
      </c>
      <c r="D319" t="s">
        <v>4291</v>
      </c>
      <c r="E319"/>
      <c r="F319" t="s">
        <v>561</v>
      </c>
      <c r="G319" t="s">
        <v>4292</v>
      </c>
      <c r="H319" t="s">
        <v>221</v>
      </c>
      <c r="I319" s="77">
        <v>3.82</v>
      </c>
      <c r="J319" t="s">
        <v>123</v>
      </c>
      <c r="K319" t="s">
        <v>110</v>
      </c>
      <c r="L319" s="78">
        <v>1.9900000000000001E-2</v>
      </c>
      <c r="M319" s="78">
        <v>2.46E-2</v>
      </c>
      <c r="N319" s="77">
        <v>2039559.17</v>
      </c>
      <c r="O319" s="77">
        <v>100.37</v>
      </c>
      <c r="P319" s="77">
        <v>7975.9326007751697</v>
      </c>
      <c r="Q319" s="78">
        <v>4.1000000000000003E-3</v>
      </c>
      <c r="R319" s="78">
        <v>5.9999999999999995E-4</v>
      </c>
    </row>
    <row r="320" spans="2:18">
      <c r="B320" t="s">
        <v>4288</v>
      </c>
      <c r="C320" t="s">
        <v>3811</v>
      </c>
      <c r="D320" t="s">
        <v>4293</v>
      </c>
      <c r="E320"/>
      <c r="F320" t="s">
        <v>561</v>
      </c>
      <c r="G320" t="s">
        <v>4294</v>
      </c>
      <c r="H320" t="s">
        <v>221</v>
      </c>
      <c r="I320" s="77">
        <v>3.82</v>
      </c>
      <c r="J320" t="s">
        <v>123</v>
      </c>
      <c r="K320" t="s">
        <v>110</v>
      </c>
      <c r="L320" s="78">
        <v>1.9900000000000001E-2</v>
      </c>
      <c r="M320" s="78">
        <v>2.46E-2</v>
      </c>
      <c r="N320" s="77">
        <v>2039559.17</v>
      </c>
      <c r="O320" s="77">
        <v>100.37</v>
      </c>
      <c r="P320" s="77">
        <v>7975.9326007751697</v>
      </c>
      <c r="Q320" s="78">
        <v>4.1000000000000003E-3</v>
      </c>
      <c r="R320" s="78">
        <v>5.9999999999999995E-4</v>
      </c>
    </row>
    <row r="321" spans="2:18">
      <c r="B321" t="s">
        <v>4257</v>
      </c>
      <c r="C321" t="s">
        <v>3811</v>
      </c>
      <c r="D321" t="s">
        <v>4295</v>
      </c>
      <c r="E321"/>
      <c r="F321" t="s">
        <v>545</v>
      </c>
      <c r="G321" t="s">
        <v>581</v>
      </c>
      <c r="H321" t="s">
        <v>150</v>
      </c>
      <c r="I321" s="77">
        <v>2.8</v>
      </c>
      <c r="J321" t="s">
        <v>1279</v>
      </c>
      <c r="K321" t="s">
        <v>110</v>
      </c>
      <c r="L321" s="78">
        <v>2.5000000000000001E-2</v>
      </c>
      <c r="M321" s="78">
        <v>6.4899999999999999E-2</v>
      </c>
      <c r="N321" s="77">
        <v>26406.94</v>
      </c>
      <c r="O321" s="77">
        <v>100.51000000000019</v>
      </c>
      <c r="P321" s="77">
        <v>103.41144189810301</v>
      </c>
      <c r="Q321" s="78">
        <v>1E-4</v>
      </c>
      <c r="R321" s="78">
        <v>0</v>
      </c>
    </row>
    <row r="322" spans="2:18">
      <c r="B322" s="26" t="s">
        <v>4687</v>
      </c>
      <c r="C322" t="s">
        <v>3811</v>
      </c>
      <c r="D322" t="s">
        <v>4296</v>
      </c>
      <c r="E322"/>
      <c r="F322" t="s">
        <v>613</v>
      </c>
      <c r="G322" t="s">
        <v>4297</v>
      </c>
      <c r="H322" t="s">
        <v>210</v>
      </c>
      <c r="I322" s="77">
        <v>3.79</v>
      </c>
      <c r="J322" t="s">
        <v>848</v>
      </c>
      <c r="K322" t="s">
        <v>106</v>
      </c>
      <c r="L322" s="78">
        <v>4.8000000000000001E-2</v>
      </c>
      <c r="M322" s="78">
        <v>6.5100000000000005E-2</v>
      </c>
      <c r="N322" s="77">
        <v>4678082.59</v>
      </c>
      <c r="O322" s="77">
        <v>94.369999999999777</v>
      </c>
      <c r="P322" s="77">
        <v>15831.137653096201</v>
      </c>
      <c r="Q322" s="78">
        <v>8.2000000000000007E-3</v>
      </c>
      <c r="R322" s="78">
        <v>1.1999999999999999E-3</v>
      </c>
    </row>
    <row r="323" spans="2:18">
      <c r="B323" s="26" t="s">
        <v>4687</v>
      </c>
      <c r="C323" t="s">
        <v>3811</v>
      </c>
      <c r="D323" t="s">
        <v>4298</v>
      </c>
      <c r="E323"/>
      <c r="F323" t="s">
        <v>613</v>
      </c>
      <c r="G323" t="s">
        <v>4299</v>
      </c>
      <c r="H323" t="s">
        <v>210</v>
      </c>
      <c r="I323" s="77">
        <v>3.87</v>
      </c>
      <c r="J323" t="s">
        <v>848</v>
      </c>
      <c r="K323" t="s">
        <v>106</v>
      </c>
      <c r="L323" s="78">
        <v>4.8000000000000001E-2</v>
      </c>
      <c r="M323" s="78">
        <v>4.65E-2</v>
      </c>
      <c r="N323" s="77">
        <v>2333087.09</v>
      </c>
      <c r="O323" s="77">
        <v>91.629999999999981</v>
      </c>
      <c r="P323" s="77">
        <v>7666.1784142332599</v>
      </c>
      <c r="Q323" s="78">
        <v>4.0000000000000001E-3</v>
      </c>
      <c r="R323" s="78">
        <v>5.9999999999999995E-4</v>
      </c>
    </row>
    <row r="324" spans="2:18">
      <c r="B324" s="26" t="s">
        <v>4687</v>
      </c>
      <c r="C324" t="s">
        <v>3811</v>
      </c>
      <c r="D324" t="s">
        <v>4300</v>
      </c>
      <c r="E324"/>
      <c r="F324" t="s">
        <v>613</v>
      </c>
      <c r="G324" t="s">
        <v>4301</v>
      </c>
      <c r="H324" t="s">
        <v>210</v>
      </c>
      <c r="I324" s="77">
        <v>3.68</v>
      </c>
      <c r="J324" t="s">
        <v>848</v>
      </c>
      <c r="K324" t="s">
        <v>106</v>
      </c>
      <c r="L324" s="78">
        <v>5.4399999999999997E-2</v>
      </c>
      <c r="M324" s="78">
        <v>8.7300000000000003E-2</v>
      </c>
      <c r="N324" s="77">
        <v>2370816.75</v>
      </c>
      <c r="O324" s="77">
        <v>89.58</v>
      </c>
      <c r="P324" s="77">
        <v>7615.8666337148998</v>
      </c>
      <c r="Q324" s="78">
        <v>3.8999999999999998E-3</v>
      </c>
      <c r="R324" s="78">
        <v>5.9999999999999995E-4</v>
      </c>
    </row>
    <row r="325" spans="2:18">
      <c r="B325" t="s">
        <v>4302</v>
      </c>
      <c r="C325" t="s">
        <v>4136</v>
      </c>
      <c r="D325" t="s">
        <v>4303</v>
      </c>
      <c r="E325"/>
      <c r="F325" t="s">
        <v>648</v>
      </c>
      <c r="G325" t="s">
        <v>302</v>
      </c>
      <c r="H325" t="s">
        <v>2395</v>
      </c>
      <c r="I325" s="77">
        <v>0.95</v>
      </c>
      <c r="J325" t="s">
        <v>1279</v>
      </c>
      <c r="K325" t="s">
        <v>106</v>
      </c>
      <c r="L325" s="78">
        <v>3.1E-2</v>
      </c>
      <c r="M325" s="78">
        <v>7.4099999999999999E-2</v>
      </c>
      <c r="N325" s="77">
        <v>1760635.35</v>
      </c>
      <c r="O325" s="77">
        <v>99.64</v>
      </c>
      <c r="P325" s="77">
        <v>6290.90926698564</v>
      </c>
      <c r="Q325" s="78">
        <v>3.2000000000000002E-3</v>
      </c>
      <c r="R325" s="78">
        <v>5.0000000000000001E-4</v>
      </c>
    </row>
    <row r="326" spans="2:18">
      <c r="B326" t="s">
        <v>4302</v>
      </c>
      <c r="C326" t="s">
        <v>4136</v>
      </c>
      <c r="D326" t="s">
        <v>4304</v>
      </c>
      <c r="E326"/>
      <c r="F326" t="s">
        <v>648</v>
      </c>
      <c r="G326" t="s">
        <v>290</v>
      </c>
      <c r="H326" t="s">
        <v>2395</v>
      </c>
      <c r="I326" s="77">
        <v>0.95</v>
      </c>
      <c r="J326" t="s">
        <v>1279</v>
      </c>
      <c r="K326" t="s">
        <v>106</v>
      </c>
      <c r="L326" s="78">
        <v>3.1E-2</v>
      </c>
      <c r="M326" s="78">
        <v>8.1199999999999994E-2</v>
      </c>
      <c r="N326" s="77">
        <v>4910.51</v>
      </c>
      <c r="O326" s="77">
        <v>100.2260267059837</v>
      </c>
      <c r="P326" s="77">
        <v>17.648890103504002</v>
      </c>
      <c r="Q326" s="78">
        <v>0</v>
      </c>
      <c r="R326" s="78">
        <v>0</v>
      </c>
    </row>
    <row r="327" spans="2:18">
      <c r="B327" t="s">
        <v>4302</v>
      </c>
      <c r="C327" t="s">
        <v>4136</v>
      </c>
      <c r="D327" t="s">
        <v>4305</v>
      </c>
      <c r="E327"/>
      <c r="F327" t="s">
        <v>648</v>
      </c>
      <c r="G327" t="s">
        <v>293</v>
      </c>
      <c r="H327" t="s">
        <v>2395</v>
      </c>
      <c r="I327" s="77">
        <v>0.95</v>
      </c>
      <c r="J327" t="s">
        <v>1279</v>
      </c>
      <c r="K327" t="s">
        <v>106</v>
      </c>
      <c r="L327" s="78">
        <v>3.1E-2</v>
      </c>
      <c r="M327" s="78">
        <v>8.1900000000000001E-2</v>
      </c>
      <c r="N327" s="77">
        <v>6706.07</v>
      </c>
      <c r="O327" s="77">
        <v>99.64</v>
      </c>
      <c r="P327" s="77">
        <v>23.961394338727999</v>
      </c>
      <c r="Q327" s="78">
        <v>0</v>
      </c>
      <c r="R327" s="78">
        <v>0</v>
      </c>
    </row>
    <row r="328" spans="2:18">
      <c r="B328" t="s">
        <v>4302</v>
      </c>
      <c r="C328" t="s">
        <v>4136</v>
      </c>
      <c r="D328" t="s">
        <v>4306</v>
      </c>
      <c r="E328"/>
      <c r="F328" t="s">
        <v>648</v>
      </c>
      <c r="G328" t="s">
        <v>296</v>
      </c>
      <c r="H328" t="s">
        <v>2395</v>
      </c>
      <c r="I328" s="77">
        <v>0.95</v>
      </c>
      <c r="J328" t="s">
        <v>1279</v>
      </c>
      <c r="K328" t="s">
        <v>106</v>
      </c>
      <c r="L328" s="78">
        <v>3.1E-2</v>
      </c>
      <c r="M328" s="78">
        <v>8.3400000000000002E-2</v>
      </c>
      <c r="N328" s="77">
        <v>3482.21</v>
      </c>
      <c r="O328" s="77">
        <v>99.65</v>
      </c>
      <c r="P328" s="77">
        <v>12.443499842290001</v>
      </c>
      <c r="Q328" s="78">
        <v>0</v>
      </c>
      <c r="R328" s="78">
        <v>0</v>
      </c>
    </row>
    <row r="329" spans="2:18">
      <c r="B329" t="s">
        <v>4307</v>
      </c>
      <c r="C329" t="s">
        <v>3811</v>
      </c>
      <c r="D329" t="s">
        <v>4308</v>
      </c>
      <c r="E329"/>
      <c r="F329" t="s">
        <v>648</v>
      </c>
      <c r="G329" t="s">
        <v>387</v>
      </c>
      <c r="H329" t="s">
        <v>2395</v>
      </c>
      <c r="I329" s="77">
        <v>3.01</v>
      </c>
      <c r="J329" t="s">
        <v>132</v>
      </c>
      <c r="K329" t="s">
        <v>204</v>
      </c>
      <c r="L329" s="78">
        <v>4.5999999999999999E-2</v>
      </c>
      <c r="M329" s="78">
        <v>6.6900000000000001E-2</v>
      </c>
      <c r="N329" s="77">
        <v>17130704.789999999</v>
      </c>
      <c r="O329" s="77">
        <v>99.320000000000064</v>
      </c>
      <c r="P329" s="77">
        <v>5849.4874599157502</v>
      </c>
      <c r="Q329" s="78">
        <v>3.0000000000000001E-3</v>
      </c>
      <c r="R329" s="78">
        <v>4.0000000000000002E-4</v>
      </c>
    </row>
    <row r="330" spans="2:18">
      <c r="B330" t="s">
        <v>4307</v>
      </c>
      <c r="C330" t="s">
        <v>3811</v>
      </c>
      <c r="D330" t="s">
        <v>4309</v>
      </c>
      <c r="E330"/>
      <c r="F330" t="s">
        <v>648</v>
      </c>
      <c r="G330" t="s">
        <v>359</v>
      </c>
      <c r="H330" t="s">
        <v>2395</v>
      </c>
      <c r="I330" s="77">
        <v>1.31</v>
      </c>
      <c r="J330" t="s">
        <v>1279</v>
      </c>
      <c r="K330" t="s">
        <v>201</v>
      </c>
      <c r="L330" s="78">
        <v>3.2800000000000003E-2</v>
      </c>
      <c r="M330" s="78">
        <v>6.2100000000000002E-2</v>
      </c>
      <c r="N330" s="77">
        <v>469580.88</v>
      </c>
      <c r="O330" s="77">
        <v>101.21122136986284</v>
      </c>
      <c r="P330" s="77">
        <v>163.92012081433899</v>
      </c>
      <c r="Q330" s="78">
        <v>1E-4</v>
      </c>
      <c r="R330" s="78">
        <v>0</v>
      </c>
    </row>
    <row r="331" spans="2:18">
      <c r="B331" t="s">
        <v>4307</v>
      </c>
      <c r="C331" t="s">
        <v>3811</v>
      </c>
      <c r="D331" t="s">
        <v>4310</v>
      </c>
      <c r="E331"/>
      <c r="F331" t="s">
        <v>648</v>
      </c>
      <c r="G331" t="s">
        <v>293</v>
      </c>
      <c r="H331" t="s">
        <v>2395</v>
      </c>
      <c r="I331" s="77">
        <v>1.31</v>
      </c>
      <c r="J331" t="s">
        <v>1279</v>
      </c>
      <c r="K331" t="s">
        <v>201</v>
      </c>
      <c r="L331" s="78">
        <v>3.2800000000000003E-2</v>
      </c>
      <c r="M331" s="78">
        <v>6.4500000000000002E-2</v>
      </c>
      <c r="N331" s="77">
        <v>181786.23999999999</v>
      </c>
      <c r="O331" s="77">
        <v>100.28</v>
      </c>
      <c r="P331" s="77">
        <v>62.873628783692801</v>
      </c>
      <c r="Q331" s="78">
        <v>0</v>
      </c>
      <c r="R331" s="78">
        <v>0</v>
      </c>
    </row>
    <row r="332" spans="2:18">
      <c r="B332" t="s">
        <v>4311</v>
      </c>
      <c r="C332" t="s">
        <v>3811</v>
      </c>
      <c r="D332" t="s">
        <v>4312</v>
      </c>
      <c r="E332"/>
      <c r="F332" t="s">
        <v>716</v>
      </c>
      <c r="G332" t="s">
        <v>290</v>
      </c>
      <c r="H332" t="s">
        <v>210</v>
      </c>
      <c r="I332" s="77">
        <v>3.29</v>
      </c>
      <c r="J332" t="s">
        <v>123</v>
      </c>
      <c r="K332" t="s">
        <v>110</v>
      </c>
      <c r="L332" s="78">
        <v>2.2599999999999999E-2</v>
      </c>
      <c r="M332" s="78">
        <v>6.3799999999999996E-2</v>
      </c>
      <c r="N332" s="77">
        <v>4238543.13</v>
      </c>
      <c r="O332" s="77">
        <v>99.739999999999853</v>
      </c>
      <c r="P332" s="77">
        <v>16471.274792573899</v>
      </c>
      <c r="Q332" s="78">
        <v>8.5000000000000006E-3</v>
      </c>
      <c r="R332" s="78">
        <v>1.1999999999999999E-3</v>
      </c>
    </row>
    <row r="333" spans="2:18">
      <c r="B333" t="s">
        <v>4311</v>
      </c>
      <c r="C333" t="s">
        <v>3811</v>
      </c>
      <c r="D333" t="s">
        <v>4313</v>
      </c>
      <c r="E333"/>
      <c r="F333" t="s">
        <v>4032</v>
      </c>
      <c r="G333" t="s">
        <v>4314</v>
      </c>
      <c r="H333" t="s">
        <v>2395</v>
      </c>
      <c r="I333" s="77">
        <v>3.2</v>
      </c>
      <c r="J333" t="s">
        <v>123</v>
      </c>
      <c r="K333" t="s">
        <v>113</v>
      </c>
      <c r="L333" s="78">
        <v>3.0300000000000001E-2</v>
      </c>
      <c r="M333" s="78">
        <v>7.51E-2</v>
      </c>
      <c r="N333" s="77">
        <v>1114497.08</v>
      </c>
      <c r="O333" s="77">
        <v>99.909999999999926</v>
      </c>
      <c r="P333" s="77">
        <v>4928.5472872180499</v>
      </c>
      <c r="Q333" s="78">
        <v>2.5000000000000001E-3</v>
      </c>
      <c r="R333" s="78">
        <v>4.0000000000000002E-4</v>
      </c>
    </row>
    <row r="334" spans="2:18">
      <c r="B334" t="s">
        <v>4315</v>
      </c>
      <c r="C334" t="s">
        <v>3811</v>
      </c>
      <c r="D334" t="s">
        <v>4316</v>
      </c>
      <c r="E334"/>
      <c r="F334" t="s">
        <v>1137</v>
      </c>
      <c r="G334" t="s">
        <v>4317</v>
      </c>
      <c r="H334" t="s">
        <v>221</v>
      </c>
      <c r="I334" s="77">
        <v>6.62</v>
      </c>
      <c r="J334" t="s">
        <v>1332</v>
      </c>
      <c r="K334" t="s">
        <v>106</v>
      </c>
      <c r="L334" s="78">
        <v>5.3900000000000003E-2</v>
      </c>
      <c r="M334" s="78">
        <v>5.6599999999999998E-2</v>
      </c>
      <c r="N334" s="77">
        <v>4335330.88</v>
      </c>
      <c r="O334" s="77">
        <v>101.35000000000012</v>
      </c>
      <c r="P334" s="77">
        <v>15756.3742389117</v>
      </c>
      <c r="Q334" s="78">
        <v>8.0999999999999996E-3</v>
      </c>
      <c r="R334" s="78">
        <v>1.1999999999999999E-3</v>
      </c>
    </row>
    <row r="335" spans="2:18">
      <c r="B335" t="s">
        <v>4315</v>
      </c>
      <c r="C335" t="s">
        <v>3811</v>
      </c>
      <c r="D335" t="s">
        <v>4318</v>
      </c>
      <c r="E335"/>
      <c r="F335" t="s">
        <v>1137</v>
      </c>
      <c r="G335" t="s">
        <v>2818</v>
      </c>
      <c r="H335" t="s">
        <v>221</v>
      </c>
      <c r="I335" s="77">
        <v>6.69</v>
      </c>
      <c r="J335" t="s">
        <v>1332</v>
      </c>
      <c r="K335" t="s">
        <v>106</v>
      </c>
      <c r="L335" s="78">
        <v>4.36E-2</v>
      </c>
      <c r="M335" s="78">
        <v>5.5599999999999997E-2</v>
      </c>
      <c r="N335" s="77">
        <v>2578623.2799999998</v>
      </c>
      <c r="O335" s="77">
        <v>104.42000000000004</v>
      </c>
      <c r="P335" s="77">
        <v>9655.6579663079392</v>
      </c>
      <c r="Q335" s="78">
        <v>5.0000000000000001E-3</v>
      </c>
      <c r="R335" s="78">
        <v>6.9999999999999999E-4</v>
      </c>
    </row>
    <row r="336" spans="2:18">
      <c r="B336" t="s">
        <v>4319</v>
      </c>
      <c r="C336" t="s">
        <v>3811</v>
      </c>
      <c r="D336" t="s">
        <v>4320</v>
      </c>
      <c r="E336"/>
      <c r="F336" t="s">
        <v>4321</v>
      </c>
      <c r="G336" t="s">
        <v>4299</v>
      </c>
      <c r="H336" t="s">
        <v>150</v>
      </c>
      <c r="I336" s="77">
        <v>4.8</v>
      </c>
      <c r="J336" t="s">
        <v>123</v>
      </c>
      <c r="K336" t="s">
        <v>106</v>
      </c>
      <c r="L336" s="78">
        <v>5.0000000000000001E-4</v>
      </c>
      <c r="M336" s="78">
        <v>7.3099999999999998E-2</v>
      </c>
      <c r="N336" s="77">
        <v>3971392.23</v>
      </c>
      <c r="O336" s="77">
        <v>91.769999999999953</v>
      </c>
      <c r="P336" s="77">
        <v>13069.344285003001</v>
      </c>
      <c r="Q336" s="78">
        <v>6.7000000000000002E-3</v>
      </c>
      <c r="R336" s="78">
        <v>1E-3</v>
      </c>
    </row>
    <row r="337" spans="2:18">
      <c r="B337" t="s">
        <v>4322</v>
      </c>
      <c r="C337" t="s">
        <v>3811</v>
      </c>
      <c r="D337" t="s">
        <v>4323</v>
      </c>
      <c r="E337"/>
      <c r="F337" t="s">
        <v>1147</v>
      </c>
      <c r="G337" t="s">
        <v>4324</v>
      </c>
      <c r="H337" t="s">
        <v>221</v>
      </c>
      <c r="I337" s="77">
        <v>8.08</v>
      </c>
      <c r="J337" t="s">
        <v>123</v>
      </c>
      <c r="K337" t="s">
        <v>106</v>
      </c>
      <c r="L337" s="78">
        <v>4.4999999999999998E-2</v>
      </c>
      <c r="M337" s="78">
        <v>7.9000000000000001E-2</v>
      </c>
      <c r="N337" s="77">
        <v>1728463.24</v>
      </c>
      <c r="O337" s="77">
        <v>77.120000000000033</v>
      </c>
      <c r="P337" s="77">
        <v>4780.1051905671702</v>
      </c>
      <c r="Q337" s="78">
        <v>2.5000000000000001E-3</v>
      </c>
      <c r="R337" s="78">
        <v>4.0000000000000002E-4</v>
      </c>
    </row>
    <row r="338" spans="2:18">
      <c r="B338" t="s">
        <v>4322</v>
      </c>
      <c r="C338" t="s">
        <v>3811</v>
      </c>
      <c r="D338" t="s">
        <v>4325</v>
      </c>
      <c r="E338"/>
      <c r="F338" t="s">
        <v>1147</v>
      </c>
      <c r="G338" t="s">
        <v>4326</v>
      </c>
      <c r="H338" t="s">
        <v>221</v>
      </c>
      <c r="I338" s="77">
        <v>8.08</v>
      </c>
      <c r="J338" t="s">
        <v>123</v>
      </c>
      <c r="K338" t="s">
        <v>106</v>
      </c>
      <c r="L338" s="78">
        <v>4.4999999999999998E-2</v>
      </c>
      <c r="M338" s="78">
        <v>7.9000000000000001E-2</v>
      </c>
      <c r="N338" s="77">
        <v>334040.56</v>
      </c>
      <c r="O338" s="77">
        <v>77.12</v>
      </c>
      <c r="P338" s="77">
        <v>923.79691842099203</v>
      </c>
      <c r="Q338" s="78">
        <v>5.0000000000000001E-4</v>
      </c>
      <c r="R338" s="78">
        <v>1E-4</v>
      </c>
    </row>
    <row r="339" spans="2:18">
      <c r="B339" t="s">
        <v>4322</v>
      </c>
      <c r="C339" t="s">
        <v>3811</v>
      </c>
      <c r="D339" t="s">
        <v>4327</v>
      </c>
      <c r="E339"/>
      <c r="F339" t="s">
        <v>1147</v>
      </c>
      <c r="G339" t="s">
        <v>4328</v>
      </c>
      <c r="H339" t="s">
        <v>221</v>
      </c>
      <c r="I339" s="77">
        <v>8.08</v>
      </c>
      <c r="J339" t="s">
        <v>123</v>
      </c>
      <c r="K339" t="s">
        <v>106</v>
      </c>
      <c r="L339" s="78">
        <v>4.4999999999999998E-2</v>
      </c>
      <c r="M339" s="78">
        <v>7.9000000000000001E-2</v>
      </c>
      <c r="N339" s="77">
        <v>305366.57</v>
      </c>
      <c r="O339" s="77">
        <v>77.12</v>
      </c>
      <c r="P339" s="77">
        <v>844.49833383942405</v>
      </c>
      <c r="Q339" s="78">
        <v>4.0000000000000002E-4</v>
      </c>
      <c r="R339" s="78">
        <v>1E-4</v>
      </c>
    </row>
    <row r="340" spans="2:18">
      <c r="B340" t="s">
        <v>4322</v>
      </c>
      <c r="C340" t="s">
        <v>3811</v>
      </c>
      <c r="D340" t="s">
        <v>4329</v>
      </c>
      <c r="E340"/>
      <c r="F340" t="s">
        <v>1147</v>
      </c>
      <c r="G340" t="s">
        <v>450</v>
      </c>
      <c r="H340" t="s">
        <v>221</v>
      </c>
      <c r="I340" s="77">
        <v>8.08</v>
      </c>
      <c r="J340" t="s">
        <v>123</v>
      </c>
      <c r="K340" t="s">
        <v>106</v>
      </c>
      <c r="L340" s="78">
        <v>4.4999999999999998E-2</v>
      </c>
      <c r="M340" s="78">
        <v>7.9000000000000001E-2</v>
      </c>
      <c r="N340" s="77">
        <v>289618.34000000003</v>
      </c>
      <c r="O340" s="77">
        <v>77.12</v>
      </c>
      <c r="P340" s="77">
        <v>800.94623841548798</v>
      </c>
      <c r="Q340" s="78">
        <v>4.0000000000000002E-4</v>
      </c>
      <c r="R340" s="78">
        <v>1E-4</v>
      </c>
    </row>
    <row r="341" spans="2:18">
      <c r="B341" t="s">
        <v>4322</v>
      </c>
      <c r="C341" t="s">
        <v>3811</v>
      </c>
      <c r="D341" t="s">
        <v>4330</v>
      </c>
      <c r="E341"/>
      <c r="F341" t="s">
        <v>1245</v>
      </c>
      <c r="G341" t="s">
        <v>4331</v>
      </c>
      <c r="H341" t="s">
        <v>367</v>
      </c>
      <c r="I341" s="77">
        <v>7.33</v>
      </c>
      <c r="J341" t="s">
        <v>431</v>
      </c>
      <c r="K341" t="s">
        <v>106</v>
      </c>
      <c r="L341" s="78">
        <v>4.9000000000000002E-2</v>
      </c>
      <c r="M341" s="78">
        <v>6.0499999999999998E-2</v>
      </c>
      <c r="N341" s="77">
        <v>767083.3</v>
      </c>
      <c r="O341" s="77">
        <v>91</v>
      </c>
      <c r="P341" s="77">
        <v>2503.1922495580002</v>
      </c>
      <c r="Q341" s="78">
        <v>1.2999999999999999E-3</v>
      </c>
      <c r="R341" s="78">
        <v>2.0000000000000001E-4</v>
      </c>
    </row>
    <row r="342" spans="2:18">
      <c r="B342" t="s">
        <v>4332</v>
      </c>
      <c r="C342" t="s">
        <v>3811</v>
      </c>
      <c r="D342" t="s">
        <v>4333</v>
      </c>
      <c r="E342"/>
      <c r="F342" t="s">
        <v>1147</v>
      </c>
      <c r="G342" t="s">
        <v>4334</v>
      </c>
      <c r="H342" t="s">
        <v>221</v>
      </c>
      <c r="I342" s="77">
        <v>2.4700000000000002</v>
      </c>
      <c r="J342" t="s">
        <v>127</v>
      </c>
      <c r="K342" t="s">
        <v>106</v>
      </c>
      <c r="L342" s="78">
        <v>5.0200000000000002E-2</v>
      </c>
      <c r="M342" s="78">
        <v>6.4199999999999993E-2</v>
      </c>
      <c r="N342" s="77">
        <v>1770488.96</v>
      </c>
      <c r="O342" s="77">
        <v>98.260000000000062</v>
      </c>
      <c r="P342" s="77">
        <v>6238.5012732162604</v>
      </c>
      <c r="Q342" s="78">
        <v>3.2000000000000002E-3</v>
      </c>
      <c r="R342" s="78">
        <v>5.0000000000000001E-4</v>
      </c>
    </row>
    <row r="343" spans="2:18">
      <c r="B343" t="s">
        <v>4335</v>
      </c>
      <c r="C343" t="s">
        <v>3811</v>
      </c>
      <c r="D343" t="s">
        <v>4336</v>
      </c>
      <c r="E343"/>
      <c r="F343" t="s">
        <v>4235</v>
      </c>
      <c r="G343" t="s">
        <v>4337</v>
      </c>
      <c r="H343" t="s">
        <v>210</v>
      </c>
      <c r="I343" s="77">
        <v>4.82</v>
      </c>
      <c r="J343" t="s">
        <v>1332</v>
      </c>
      <c r="K343" t="s">
        <v>113</v>
      </c>
      <c r="L343" s="78">
        <v>2.1499999999999998E-2</v>
      </c>
      <c r="M343" s="78">
        <v>6.9900000000000004E-2</v>
      </c>
      <c r="N343" s="77">
        <v>482956.54</v>
      </c>
      <c r="O343" s="77">
        <v>98.580000000000069</v>
      </c>
      <c r="P343" s="77">
        <v>2107.30743357766</v>
      </c>
      <c r="Q343" s="78">
        <v>1.1000000000000001E-3</v>
      </c>
      <c r="R343" s="78">
        <v>2.0000000000000001E-4</v>
      </c>
    </row>
    <row r="344" spans="2:18">
      <c r="B344" t="s">
        <v>4274</v>
      </c>
      <c r="C344" t="s">
        <v>3811</v>
      </c>
      <c r="D344" t="s">
        <v>4338</v>
      </c>
      <c r="E344"/>
      <c r="F344" t="s">
        <v>4235</v>
      </c>
      <c r="G344" t="s">
        <v>4339</v>
      </c>
      <c r="H344" t="s">
        <v>210</v>
      </c>
      <c r="I344" s="77">
        <v>0.3</v>
      </c>
      <c r="J344" t="s">
        <v>1193</v>
      </c>
      <c r="K344" t="s">
        <v>106</v>
      </c>
      <c r="L344" s="78">
        <v>1.9699999999999999E-2</v>
      </c>
      <c r="M344" s="78">
        <v>4.8800000000000003E-2</v>
      </c>
      <c r="N344" s="77">
        <v>5545677.2300000004</v>
      </c>
      <c r="O344" s="77">
        <v>100.89999999999991</v>
      </c>
      <c r="P344" s="77">
        <v>20065.779733701002</v>
      </c>
      <c r="Q344" s="78">
        <v>1.03E-2</v>
      </c>
      <c r="R344" s="78">
        <v>1.5E-3</v>
      </c>
    </row>
    <row r="345" spans="2:18">
      <c r="B345" t="s">
        <v>4340</v>
      </c>
      <c r="C345" t="s">
        <v>3811</v>
      </c>
      <c r="D345" t="s">
        <v>4341</v>
      </c>
      <c r="E345"/>
      <c r="F345" t="s">
        <v>4235</v>
      </c>
      <c r="G345" t="s">
        <v>4342</v>
      </c>
      <c r="H345" t="s">
        <v>210</v>
      </c>
      <c r="I345" s="77">
        <v>0.27</v>
      </c>
      <c r="J345" t="s">
        <v>1193</v>
      </c>
      <c r="K345" t="s">
        <v>106</v>
      </c>
      <c r="L345" s="78">
        <v>1.9400000000000001E-2</v>
      </c>
      <c r="M345" s="78">
        <v>5.1900000000000002E-2</v>
      </c>
      <c r="N345" s="77">
        <v>3423471.65</v>
      </c>
      <c r="O345" s="77">
        <v>100.8499999999996</v>
      </c>
      <c r="P345" s="77">
        <v>12380.9201762636</v>
      </c>
      <c r="Q345" s="78">
        <v>6.4000000000000003E-3</v>
      </c>
      <c r="R345" s="78">
        <v>8.9999999999999998E-4</v>
      </c>
    </row>
    <row r="346" spans="2:18">
      <c r="B346" t="s">
        <v>4343</v>
      </c>
      <c r="C346" t="s">
        <v>3811</v>
      </c>
      <c r="D346" t="s">
        <v>4344</v>
      </c>
      <c r="E346"/>
      <c r="F346" t="s">
        <v>4235</v>
      </c>
      <c r="G346" t="s">
        <v>4345</v>
      </c>
      <c r="H346" t="s">
        <v>210</v>
      </c>
      <c r="I346" s="77">
        <v>2.82</v>
      </c>
      <c r="J346" t="s">
        <v>1332</v>
      </c>
      <c r="K346" t="s">
        <v>106</v>
      </c>
      <c r="L346" s="78">
        <v>8.6999999999999994E-3</v>
      </c>
      <c r="M346" s="78">
        <v>7.3200000000000001E-2</v>
      </c>
      <c r="N346" s="77">
        <v>979308.94</v>
      </c>
      <c r="O346" s="77">
        <v>102.40999999999988</v>
      </c>
      <c r="P346" s="77">
        <v>3596.4362836380401</v>
      </c>
      <c r="Q346" s="78">
        <v>1.9E-3</v>
      </c>
      <c r="R346" s="78">
        <v>2.9999999999999997E-4</v>
      </c>
    </row>
    <row r="347" spans="2:18">
      <c r="B347" t="s">
        <v>4343</v>
      </c>
      <c r="C347" t="s">
        <v>3811</v>
      </c>
      <c r="D347" t="s">
        <v>4346</v>
      </c>
      <c r="E347"/>
      <c r="F347" t="s">
        <v>4235</v>
      </c>
      <c r="G347" t="s">
        <v>4347</v>
      </c>
      <c r="H347" t="s">
        <v>210</v>
      </c>
      <c r="I347" s="77">
        <v>2.82</v>
      </c>
      <c r="J347" t="s">
        <v>1332</v>
      </c>
      <c r="K347" t="s">
        <v>106</v>
      </c>
      <c r="L347" s="78">
        <v>7.1400000000000005E-2</v>
      </c>
      <c r="M347" s="78">
        <v>7.2599999999999998E-2</v>
      </c>
      <c r="N347" s="77">
        <v>790174.61</v>
      </c>
      <c r="O347" s="77">
        <v>102.41000000000014</v>
      </c>
      <c r="P347" s="77">
        <v>2901.8550957101902</v>
      </c>
      <c r="Q347" s="78">
        <v>1.5E-3</v>
      </c>
      <c r="R347" s="78">
        <v>2.0000000000000001E-4</v>
      </c>
    </row>
    <row r="348" spans="2:18">
      <c r="B348" t="s">
        <v>4343</v>
      </c>
      <c r="C348" t="s">
        <v>3811</v>
      </c>
      <c r="D348" t="s">
        <v>4348</v>
      </c>
      <c r="E348"/>
      <c r="F348" t="s">
        <v>4235</v>
      </c>
      <c r="G348" t="s">
        <v>4349</v>
      </c>
      <c r="H348" t="s">
        <v>210</v>
      </c>
      <c r="I348" s="77">
        <v>2.83</v>
      </c>
      <c r="J348" t="s">
        <v>1332</v>
      </c>
      <c r="K348" t="s">
        <v>106</v>
      </c>
      <c r="L348" s="78">
        <v>7.1400000000000005E-2</v>
      </c>
      <c r="M348" s="78">
        <v>6.59E-2</v>
      </c>
      <c r="N348" s="77">
        <v>721634.35</v>
      </c>
      <c r="O348" s="77">
        <v>102.42</v>
      </c>
      <c r="P348" s="77">
        <v>2650.4050739542199</v>
      </c>
      <c r="Q348" s="78">
        <v>1.4E-3</v>
      </c>
      <c r="R348" s="78">
        <v>2.0000000000000001E-4</v>
      </c>
    </row>
    <row r="349" spans="2:18">
      <c r="B349" t="s">
        <v>4286</v>
      </c>
      <c r="C349" t="s">
        <v>3811</v>
      </c>
      <c r="D349" t="s">
        <v>4350</v>
      </c>
      <c r="E349"/>
      <c r="F349" t="s">
        <v>4235</v>
      </c>
      <c r="G349" t="s">
        <v>2608</v>
      </c>
      <c r="H349" t="s">
        <v>210</v>
      </c>
      <c r="I349" s="77">
        <v>1.98</v>
      </c>
      <c r="J349" t="s">
        <v>123</v>
      </c>
      <c r="K349" t="s">
        <v>106</v>
      </c>
      <c r="L349" s="78">
        <v>3.5200000000000002E-2</v>
      </c>
      <c r="M349" s="78">
        <v>7.0900000000000005E-2</v>
      </c>
      <c r="N349" s="77">
        <v>1719763.04</v>
      </c>
      <c r="O349" s="77">
        <v>103.95</v>
      </c>
      <c r="P349" s="77">
        <v>6410.6695367668799</v>
      </c>
      <c r="Q349" s="78">
        <v>3.3E-3</v>
      </c>
      <c r="R349" s="78">
        <v>5.0000000000000001E-4</v>
      </c>
    </row>
    <row r="350" spans="2:18">
      <c r="B350" t="s">
        <v>4286</v>
      </c>
      <c r="C350" t="s">
        <v>3811</v>
      </c>
      <c r="D350" t="s">
        <v>4351</v>
      </c>
      <c r="E350"/>
      <c r="F350" t="s">
        <v>4235</v>
      </c>
      <c r="G350" t="s">
        <v>4352</v>
      </c>
      <c r="H350" t="s">
        <v>210</v>
      </c>
      <c r="I350" s="77">
        <v>1.99</v>
      </c>
      <c r="J350" t="s">
        <v>123</v>
      </c>
      <c r="K350" t="s">
        <v>106</v>
      </c>
      <c r="L350" s="78">
        <v>3.5200000000000002E-2</v>
      </c>
      <c r="M350" s="78">
        <v>7.6499999999999999E-2</v>
      </c>
      <c r="N350" s="77">
        <v>101162.53</v>
      </c>
      <c r="O350" s="77">
        <v>102.55</v>
      </c>
      <c r="P350" s="77">
        <v>372.01943781079001</v>
      </c>
      <c r="Q350" s="78">
        <v>2.0000000000000001E-4</v>
      </c>
      <c r="R350" s="78">
        <v>0</v>
      </c>
    </row>
    <row r="351" spans="2:18">
      <c r="B351" t="s">
        <v>4353</v>
      </c>
      <c r="C351" t="s">
        <v>3811</v>
      </c>
      <c r="D351" t="s">
        <v>4354</v>
      </c>
      <c r="E351"/>
      <c r="F351" t="s">
        <v>215</v>
      </c>
      <c r="G351" t="s">
        <v>4355</v>
      </c>
      <c r="H351" t="s">
        <v>216</v>
      </c>
      <c r="I351" s="77">
        <v>1.2</v>
      </c>
      <c r="J351" t="s">
        <v>1332</v>
      </c>
      <c r="K351" t="s">
        <v>106</v>
      </c>
      <c r="L351" s="78">
        <v>2.5000000000000001E-2</v>
      </c>
      <c r="M351" s="78">
        <v>5.91E-2</v>
      </c>
      <c r="N351" s="77">
        <v>510396.34</v>
      </c>
      <c r="O351" s="77">
        <v>101.2</v>
      </c>
      <c r="P351" s="77">
        <v>1852.24465054288</v>
      </c>
      <c r="Q351" s="78">
        <v>1E-3</v>
      </c>
      <c r="R351" s="78">
        <v>1E-4</v>
      </c>
    </row>
    <row r="352" spans="2:18">
      <c r="B352" t="s">
        <v>4335</v>
      </c>
      <c r="C352" t="s">
        <v>3811</v>
      </c>
      <c r="D352" t="s">
        <v>4356</v>
      </c>
      <c r="E352"/>
      <c r="F352" t="s">
        <v>215</v>
      </c>
      <c r="G352" t="s">
        <v>4357</v>
      </c>
      <c r="H352" t="s">
        <v>216</v>
      </c>
      <c r="I352" s="77">
        <v>4.82</v>
      </c>
      <c r="J352" t="s">
        <v>1332</v>
      </c>
      <c r="K352" t="s">
        <v>113</v>
      </c>
      <c r="L352" s="78">
        <v>2.1499999999999998E-2</v>
      </c>
      <c r="M352" s="78">
        <v>6.9900000000000004E-2</v>
      </c>
      <c r="N352" s="77">
        <v>1608912.41</v>
      </c>
      <c r="O352" s="77">
        <v>98.579999999999956</v>
      </c>
      <c r="P352" s="77">
        <v>7020.2446819921797</v>
      </c>
      <c r="Q352" s="78">
        <v>3.5999999999999999E-3</v>
      </c>
      <c r="R352" s="78">
        <v>5.0000000000000001E-4</v>
      </c>
    </row>
    <row r="353" spans="2:18">
      <c r="B353" t="s">
        <v>4358</v>
      </c>
      <c r="C353" t="s">
        <v>3811</v>
      </c>
      <c r="D353" t="s">
        <v>4359</v>
      </c>
      <c r="E353"/>
      <c r="F353" t="s">
        <v>215</v>
      </c>
      <c r="G353" t="s">
        <v>1114</v>
      </c>
      <c r="H353" t="s">
        <v>216</v>
      </c>
      <c r="I353" s="77">
        <v>1.17</v>
      </c>
      <c r="J353" t="s">
        <v>1332</v>
      </c>
      <c r="K353" t="s">
        <v>106</v>
      </c>
      <c r="L353" s="78">
        <v>3.6700000000000003E-2</v>
      </c>
      <c r="M353" s="78">
        <v>7.6200000000000004E-2</v>
      </c>
      <c r="N353" s="77">
        <v>710606.39</v>
      </c>
      <c r="O353" s="77">
        <v>65.441845000000029</v>
      </c>
      <c r="P353" s="77">
        <v>1667.6116812417699</v>
      </c>
      <c r="Q353" s="78">
        <v>8.9999999999999998E-4</v>
      </c>
      <c r="R353" s="78">
        <v>1E-4</v>
      </c>
    </row>
    <row r="354" spans="2:18">
      <c r="B354" t="s">
        <v>4358</v>
      </c>
      <c r="C354" t="s">
        <v>3811</v>
      </c>
      <c r="D354" t="s">
        <v>4360</v>
      </c>
      <c r="E354"/>
      <c r="F354" t="s">
        <v>215</v>
      </c>
      <c r="G354" t="s">
        <v>4361</v>
      </c>
      <c r="H354" t="s">
        <v>216</v>
      </c>
      <c r="I354" s="77">
        <v>2.17</v>
      </c>
      <c r="J354" t="s">
        <v>1332</v>
      </c>
      <c r="K354" t="s">
        <v>106</v>
      </c>
      <c r="L354" s="78">
        <v>3.6700000000000003E-2</v>
      </c>
      <c r="M354" s="78">
        <v>7.8899999999999998E-2</v>
      </c>
      <c r="N354" s="77">
        <v>134875</v>
      </c>
      <c r="O354" s="77">
        <v>65.441844999999901</v>
      </c>
      <c r="P354" s="77">
        <v>316.51717275928701</v>
      </c>
      <c r="Q354" s="78">
        <v>2.0000000000000001E-4</v>
      </c>
      <c r="R354" s="78">
        <v>0</v>
      </c>
    </row>
    <row r="355" spans="2:18">
      <c r="B355" t="s">
        <v>4362</v>
      </c>
      <c r="C355" t="s">
        <v>3811</v>
      </c>
      <c r="D355" t="s">
        <v>4363</v>
      </c>
      <c r="E355"/>
      <c r="F355" t="s">
        <v>215</v>
      </c>
      <c r="G355" t="s">
        <v>760</v>
      </c>
      <c r="H355" t="s">
        <v>216</v>
      </c>
      <c r="I355" s="77">
        <v>0.83</v>
      </c>
      <c r="J355" t="s">
        <v>1332</v>
      </c>
      <c r="K355" t="s">
        <v>116</v>
      </c>
      <c r="L355" s="78">
        <v>6.3200000000000006E-2</v>
      </c>
      <c r="M355" s="78">
        <v>4.87E-2</v>
      </c>
      <c r="N355" s="77">
        <v>171030.77</v>
      </c>
      <c r="O355" s="77">
        <v>101.73999999999995</v>
      </c>
      <c r="P355" s="77">
        <v>460.57834851796599</v>
      </c>
      <c r="Q355" s="78">
        <v>2.0000000000000001E-4</v>
      </c>
      <c r="R355" s="78">
        <v>0</v>
      </c>
    </row>
    <row r="356" spans="2:18">
      <c r="B356" t="s">
        <v>4362</v>
      </c>
      <c r="C356" t="s">
        <v>3811</v>
      </c>
      <c r="D356" t="s">
        <v>4364</v>
      </c>
      <c r="E356"/>
      <c r="F356" t="s">
        <v>215</v>
      </c>
      <c r="G356" t="s">
        <v>760</v>
      </c>
      <c r="H356" t="s">
        <v>216</v>
      </c>
      <c r="I356" s="77">
        <v>5.68</v>
      </c>
      <c r="J356" t="s">
        <v>1332</v>
      </c>
      <c r="K356" t="s">
        <v>116</v>
      </c>
      <c r="L356" s="78">
        <v>6.4899999999999999E-2</v>
      </c>
      <c r="M356" s="78">
        <v>5.3499999999999999E-2</v>
      </c>
      <c r="N356" s="77">
        <v>286680</v>
      </c>
      <c r="O356" s="77">
        <v>100.43</v>
      </c>
      <c r="P356" s="77">
        <v>762.07618915559999</v>
      </c>
      <c r="Q356" s="78">
        <v>4.0000000000000002E-4</v>
      </c>
      <c r="R356" s="78">
        <v>1E-4</v>
      </c>
    </row>
    <row r="357" spans="2:18">
      <c r="B357" t="s">
        <v>4362</v>
      </c>
      <c r="C357" t="s">
        <v>3811</v>
      </c>
      <c r="D357" t="s">
        <v>4365</v>
      </c>
      <c r="E357"/>
      <c r="F357" t="s">
        <v>215</v>
      </c>
      <c r="G357" t="s">
        <v>760</v>
      </c>
      <c r="H357" t="s">
        <v>216</v>
      </c>
      <c r="I357" s="77">
        <v>5.67</v>
      </c>
      <c r="J357" t="s">
        <v>1332</v>
      </c>
      <c r="K357" t="s">
        <v>116</v>
      </c>
      <c r="L357" s="78">
        <v>4.4999999999999998E-2</v>
      </c>
      <c r="M357" s="78">
        <v>6.4199999999999993E-2</v>
      </c>
      <c r="N357" s="77">
        <v>1146720</v>
      </c>
      <c r="O357" s="77">
        <v>91.43</v>
      </c>
      <c r="P357" s="77">
        <v>2775.1319715024001</v>
      </c>
      <c r="Q357" s="78">
        <v>1.4E-3</v>
      </c>
      <c r="R357" s="78">
        <v>2.0000000000000001E-4</v>
      </c>
    </row>
    <row r="358" spans="2:18">
      <c r="B358" t="s">
        <v>4366</v>
      </c>
      <c r="C358" t="s">
        <v>3811</v>
      </c>
      <c r="D358" t="s">
        <v>4367</v>
      </c>
      <c r="E358"/>
      <c r="F358" t="s">
        <v>215</v>
      </c>
      <c r="G358" t="s">
        <v>394</v>
      </c>
      <c r="H358" t="s">
        <v>216</v>
      </c>
      <c r="I358" s="77">
        <v>0.46</v>
      </c>
      <c r="J358" t="s">
        <v>1193</v>
      </c>
      <c r="K358" t="s">
        <v>106</v>
      </c>
      <c r="L358" s="78">
        <v>2.64E-2</v>
      </c>
      <c r="M358" s="78">
        <v>5.2299999999999999E-2</v>
      </c>
      <c r="N358" s="77">
        <v>6365169.6399999997</v>
      </c>
      <c r="O358" s="77">
        <v>101.44000000000011</v>
      </c>
      <c r="P358" s="77">
        <v>23154.185504978199</v>
      </c>
      <c r="Q358" s="78">
        <v>1.1900000000000001E-2</v>
      </c>
      <c r="R358" s="78">
        <v>1.6999999999999999E-3</v>
      </c>
    </row>
    <row r="359" spans="2:18">
      <c r="B359" t="s">
        <v>4366</v>
      </c>
      <c r="C359" t="s">
        <v>3811</v>
      </c>
      <c r="D359" t="s">
        <v>4368</v>
      </c>
      <c r="E359"/>
      <c r="F359" t="s">
        <v>215</v>
      </c>
      <c r="G359" t="s">
        <v>832</v>
      </c>
      <c r="H359" t="s">
        <v>216</v>
      </c>
      <c r="I359" s="77">
        <v>0.46</v>
      </c>
      <c r="J359" t="s">
        <v>1193</v>
      </c>
      <c r="K359" t="s">
        <v>106</v>
      </c>
      <c r="L359" s="78">
        <v>2.64E-2</v>
      </c>
      <c r="M359" s="78">
        <v>5.2299999999999999E-2</v>
      </c>
      <c r="N359" s="77">
        <v>54812.05</v>
      </c>
      <c r="O359" s="77">
        <v>101.44</v>
      </c>
      <c r="P359" s="77">
        <v>199.38641786272001</v>
      </c>
      <c r="Q359" s="78">
        <v>1E-4</v>
      </c>
      <c r="R359" s="78">
        <v>0</v>
      </c>
    </row>
    <row r="360" spans="2:18">
      <c r="B360" t="s">
        <v>4366</v>
      </c>
      <c r="C360" t="s">
        <v>3811</v>
      </c>
      <c r="D360" t="s">
        <v>4369</v>
      </c>
      <c r="E360"/>
      <c r="F360" t="s">
        <v>215</v>
      </c>
      <c r="G360" t="s">
        <v>658</v>
      </c>
      <c r="H360" t="s">
        <v>216</v>
      </c>
      <c r="I360" s="77">
        <v>0.46</v>
      </c>
      <c r="J360" t="s">
        <v>1193</v>
      </c>
      <c r="K360" t="s">
        <v>106</v>
      </c>
      <c r="L360" s="78">
        <v>2.64E-2</v>
      </c>
      <c r="M360" s="78">
        <v>5.2299999999999999E-2</v>
      </c>
      <c r="N360" s="77">
        <v>99186.61</v>
      </c>
      <c r="O360" s="77">
        <v>101.44</v>
      </c>
      <c r="P360" s="77">
        <v>360.80502130182401</v>
      </c>
      <c r="Q360" s="78">
        <v>2.0000000000000001E-4</v>
      </c>
      <c r="R360" s="78">
        <v>0</v>
      </c>
    </row>
    <row r="361" spans="2:18">
      <c r="B361" t="s">
        <v>4370</v>
      </c>
      <c r="C361" t="s">
        <v>3811</v>
      </c>
      <c r="D361" t="s">
        <v>4371</v>
      </c>
      <c r="E361"/>
      <c r="F361" t="s">
        <v>215</v>
      </c>
      <c r="G361" t="s">
        <v>359</v>
      </c>
      <c r="H361" t="s">
        <v>216</v>
      </c>
      <c r="I361" s="77">
        <v>0.27</v>
      </c>
      <c r="J361" t="s">
        <v>1193</v>
      </c>
      <c r="K361" t="s">
        <v>106</v>
      </c>
      <c r="L361" s="78">
        <v>2.4400000000000002E-2</v>
      </c>
      <c r="M361" s="78">
        <v>8.0500000000000002E-2</v>
      </c>
      <c r="N361" s="77">
        <v>4186274.32</v>
      </c>
      <c r="O361" s="77">
        <v>100.48999999999968</v>
      </c>
      <c r="P361" s="77">
        <v>15085.5384121064</v>
      </c>
      <c r="Q361" s="78">
        <v>7.7999999999999996E-3</v>
      </c>
      <c r="R361" s="78">
        <v>1.1000000000000001E-3</v>
      </c>
    </row>
    <row r="362" spans="2:18">
      <c r="B362" t="s">
        <v>4372</v>
      </c>
      <c r="C362" t="s">
        <v>3811</v>
      </c>
      <c r="D362" t="s">
        <v>4373</v>
      </c>
      <c r="E362"/>
      <c r="F362" t="s">
        <v>215</v>
      </c>
      <c r="G362" t="s">
        <v>4374</v>
      </c>
      <c r="H362" t="s">
        <v>216</v>
      </c>
      <c r="I362" s="77">
        <v>1.01</v>
      </c>
      <c r="J362" t="s">
        <v>1193</v>
      </c>
      <c r="K362" t="s">
        <v>106</v>
      </c>
      <c r="L362" s="78">
        <v>2.7E-2</v>
      </c>
      <c r="M362" s="78">
        <v>1.06E-2</v>
      </c>
      <c r="N362" s="77">
        <v>5220903.01</v>
      </c>
      <c r="O362" s="77">
        <v>101.60999999999976</v>
      </c>
      <c r="P362" s="77">
        <v>19023.5849407811</v>
      </c>
      <c r="Q362" s="78">
        <v>9.7999999999999997E-3</v>
      </c>
      <c r="R362" s="78">
        <v>1.4E-3</v>
      </c>
    </row>
    <row r="363" spans="2:18">
      <c r="B363" t="s">
        <v>4375</v>
      </c>
      <c r="C363" t="s">
        <v>3811</v>
      </c>
      <c r="D363" t="s">
        <v>4376</v>
      </c>
      <c r="E363"/>
      <c r="F363" t="s">
        <v>215</v>
      </c>
      <c r="G363" t="s">
        <v>4377</v>
      </c>
      <c r="H363" t="s">
        <v>216</v>
      </c>
      <c r="I363" s="77">
        <v>0.04</v>
      </c>
      <c r="J363" t="s">
        <v>1193</v>
      </c>
      <c r="K363" t="s">
        <v>106</v>
      </c>
      <c r="L363" s="78">
        <v>2.64E-2</v>
      </c>
      <c r="M363" s="78">
        <v>0.13100000000000001</v>
      </c>
      <c r="N363" s="77">
        <v>3571118.15</v>
      </c>
      <c r="O363" s="77">
        <v>100.34000000000032</v>
      </c>
      <c r="P363" s="77">
        <v>12849.570186832099</v>
      </c>
      <c r="Q363" s="78">
        <v>6.6E-3</v>
      </c>
      <c r="R363" s="78">
        <v>8.9999999999999998E-4</v>
      </c>
    </row>
    <row r="364" spans="2:18">
      <c r="B364" t="s">
        <v>4375</v>
      </c>
      <c r="C364" t="s">
        <v>3811</v>
      </c>
      <c r="D364" t="s">
        <v>4378</v>
      </c>
      <c r="E364"/>
      <c r="F364" t="s">
        <v>215</v>
      </c>
      <c r="G364" t="s">
        <v>4339</v>
      </c>
      <c r="H364" t="s">
        <v>216</v>
      </c>
      <c r="I364" s="77">
        <v>0.04</v>
      </c>
      <c r="J364" t="s">
        <v>1193</v>
      </c>
      <c r="K364" t="s">
        <v>106</v>
      </c>
      <c r="L364" s="78">
        <v>2.64E-2</v>
      </c>
      <c r="M364" s="78">
        <v>0.13100000000000001</v>
      </c>
      <c r="N364" s="77">
        <v>13913</v>
      </c>
      <c r="O364" s="77">
        <v>100.34</v>
      </c>
      <c r="P364" s="77">
        <v>50.0616508612</v>
      </c>
      <c r="Q364" s="78">
        <v>0</v>
      </c>
      <c r="R364" s="78">
        <v>0</v>
      </c>
    </row>
    <row r="365" spans="2:18">
      <c r="B365" t="s">
        <v>4375</v>
      </c>
      <c r="C365" t="s">
        <v>3811</v>
      </c>
      <c r="D365" t="s">
        <v>4379</v>
      </c>
      <c r="E365"/>
      <c r="F365" t="s">
        <v>215</v>
      </c>
      <c r="G365" t="s">
        <v>442</v>
      </c>
      <c r="H365" t="s">
        <v>216</v>
      </c>
      <c r="I365" s="77">
        <v>0.04</v>
      </c>
      <c r="J365" t="s">
        <v>1193</v>
      </c>
      <c r="K365" t="s">
        <v>106</v>
      </c>
      <c r="L365" s="78">
        <v>2.64E-2</v>
      </c>
      <c r="M365" s="78">
        <v>0.13100000000000001</v>
      </c>
      <c r="N365" s="77">
        <v>27655.599999999999</v>
      </c>
      <c r="O365" s="77">
        <v>100.34</v>
      </c>
      <c r="P365" s="77">
        <v>99.510169737439995</v>
      </c>
      <c r="Q365" s="78">
        <v>1E-4</v>
      </c>
      <c r="R365" s="78">
        <v>0</v>
      </c>
    </row>
    <row r="366" spans="2:18">
      <c r="B366" t="s">
        <v>4375</v>
      </c>
      <c r="C366" t="s">
        <v>3811</v>
      </c>
      <c r="D366" t="s">
        <v>4380</v>
      </c>
      <c r="E366"/>
      <c r="F366" t="s">
        <v>215</v>
      </c>
      <c r="G366" t="s">
        <v>581</v>
      </c>
      <c r="H366" t="s">
        <v>216</v>
      </c>
      <c r="I366" s="77">
        <v>0.04</v>
      </c>
      <c r="J366" t="s">
        <v>1193</v>
      </c>
      <c r="K366" t="s">
        <v>106</v>
      </c>
      <c r="L366" s="78">
        <v>2.64E-2</v>
      </c>
      <c r="M366" s="78">
        <v>0.13100000000000001</v>
      </c>
      <c r="N366" s="77">
        <v>18457.52</v>
      </c>
      <c r="O366" s="77">
        <v>100.34</v>
      </c>
      <c r="P366" s="77">
        <v>66.413708186847998</v>
      </c>
      <c r="Q366" s="78">
        <v>0</v>
      </c>
      <c r="R366" s="78">
        <v>0</v>
      </c>
    </row>
    <row r="367" spans="2:18">
      <c r="B367" t="s">
        <v>4375</v>
      </c>
      <c r="C367" t="s">
        <v>3811</v>
      </c>
      <c r="D367" t="s">
        <v>4381</v>
      </c>
      <c r="E367"/>
      <c r="F367" t="s">
        <v>215</v>
      </c>
      <c r="G367" t="s">
        <v>299</v>
      </c>
      <c r="H367" t="s">
        <v>216</v>
      </c>
      <c r="I367" s="77">
        <v>0.04</v>
      </c>
      <c r="J367" t="s">
        <v>1193</v>
      </c>
      <c r="K367" t="s">
        <v>106</v>
      </c>
      <c r="L367" s="78">
        <v>2.64E-2</v>
      </c>
      <c r="M367" s="78">
        <v>0.13100000000000001</v>
      </c>
      <c r="N367" s="77">
        <v>15375.55</v>
      </c>
      <c r="O367" s="77">
        <v>100.34</v>
      </c>
      <c r="P367" s="77">
        <v>55.324187155819999</v>
      </c>
      <c r="Q367" s="78">
        <v>0</v>
      </c>
      <c r="R367" s="78">
        <v>0</v>
      </c>
    </row>
    <row r="368" spans="2:18">
      <c r="B368" t="s">
        <v>4375</v>
      </c>
      <c r="C368" t="s">
        <v>3811</v>
      </c>
      <c r="D368" t="s">
        <v>4382</v>
      </c>
      <c r="E368"/>
      <c r="F368" t="s">
        <v>215</v>
      </c>
      <c r="G368" t="s">
        <v>717</v>
      </c>
      <c r="H368" t="s">
        <v>216</v>
      </c>
      <c r="I368" s="77">
        <v>0.04</v>
      </c>
      <c r="J368" t="s">
        <v>1193</v>
      </c>
      <c r="K368" t="s">
        <v>106</v>
      </c>
      <c r="L368" s="78">
        <v>2.64E-2</v>
      </c>
      <c r="M368" s="78">
        <v>0.13100000000000001</v>
      </c>
      <c r="N368" s="77">
        <v>7289.47</v>
      </c>
      <c r="O368" s="77">
        <v>100.34</v>
      </c>
      <c r="P368" s="77">
        <v>26.228915554027999</v>
      </c>
      <c r="Q368" s="78">
        <v>0</v>
      </c>
      <c r="R368" s="78">
        <v>0</v>
      </c>
    </row>
    <row r="369" spans="2:18">
      <c r="B369" t="s">
        <v>4375</v>
      </c>
      <c r="C369" t="s">
        <v>3811</v>
      </c>
      <c r="D369" t="s">
        <v>4383</v>
      </c>
      <c r="E369"/>
      <c r="F369" t="s">
        <v>215</v>
      </c>
      <c r="G369" t="s">
        <v>290</v>
      </c>
      <c r="H369" t="s">
        <v>216</v>
      </c>
      <c r="I369" s="77">
        <v>0.04</v>
      </c>
      <c r="J369" t="s">
        <v>1193</v>
      </c>
      <c r="K369" t="s">
        <v>106</v>
      </c>
      <c r="L369" s="78">
        <v>2.64E-2</v>
      </c>
      <c r="M369" s="78">
        <v>0.13100000000000001</v>
      </c>
      <c r="N369" s="77">
        <v>18443.080000000002</v>
      </c>
      <c r="O369" s="77">
        <v>100.34</v>
      </c>
      <c r="P369" s="77">
        <v>66.361750288592006</v>
      </c>
      <c r="Q369" s="78">
        <v>0</v>
      </c>
      <c r="R369" s="78">
        <v>0</v>
      </c>
    </row>
    <row r="370" spans="2:18">
      <c r="B370" t="s">
        <v>4384</v>
      </c>
      <c r="C370" t="s">
        <v>3811</v>
      </c>
      <c r="D370" t="s">
        <v>4385</v>
      </c>
      <c r="E370"/>
      <c r="F370" t="s">
        <v>215</v>
      </c>
      <c r="G370" t="s">
        <v>4386</v>
      </c>
      <c r="H370" t="s">
        <v>216</v>
      </c>
      <c r="I370" s="77">
        <v>3.34</v>
      </c>
      <c r="J370" t="s">
        <v>123</v>
      </c>
      <c r="K370" t="s">
        <v>106</v>
      </c>
      <c r="L370" s="78">
        <v>7.8899999999999998E-2</v>
      </c>
      <c r="M370" s="78">
        <v>7.4200000000000002E-2</v>
      </c>
      <c r="N370" s="77">
        <v>4115398.9</v>
      </c>
      <c r="O370" s="77">
        <v>100.14000000000027</v>
      </c>
      <c r="P370" s="77">
        <v>14778.4814040376</v>
      </c>
      <c r="Q370" s="78">
        <v>7.6E-3</v>
      </c>
      <c r="R370" s="78">
        <v>1.1000000000000001E-3</v>
      </c>
    </row>
    <row r="371" spans="2:18">
      <c r="B371" t="s">
        <v>4387</v>
      </c>
      <c r="C371" t="s">
        <v>3811</v>
      </c>
      <c r="D371" t="s">
        <v>4388</v>
      </c>
      <c r="E371"/>
      <c r="F371" t="s">
        <v>215</v>
      </c>
      <c r="G371" t="s">
        <v>4389</v>
      </c>
      <c r="H371" t="s">
        <v>216</v>
      </c>
      <c r="I371" s="77">
        <v>1.49</v>
      </c>
      <c r="J371" t="s">
        <v>1332</v>
      </c>
      <c r="K371" t="s">
        <v>106</v>
      </c>
      <c r="L371" s="78">
        <v>2.52E-2</v>
      </c>
      <c r="M371" s="78">
        <v>7.3400000000000007E-2</v>
      </c>
      <c r="N371" s="77">
        <v>1258422.51</v>
      </c>
      <c r="O371" s="77">
        <v>100.06000000000009</v>
      </c>
      <c r="P371" s="77">
        <v>4515.4107427325198</v>
      </c>
      <c r="Q371" s="78">
        <v>2.3E-3</v>
      </c>
      <c r="R371" s="78">
        <v>2.9999999999999997E-4</v>
      </c>
    </row>
    <row r="372" spans="2:18">
      <c r="B372" t="s">
        <v>4390</v>
      </c>
      <c r="C372" t="s">
        <v>4136</v>
      </c>
      <c r="D372" t="s">
        <v>4391</v>
      </c>
      <c r="E372"/>
      <c r="F372" t="s">
        <v>215</v>
      </c>
      <c r="G372" t="s">
        <v>290</v>
      </c>
      <c r="H372" t="s">
        <v>216</v>
      </c>
      <c r="I372" s="77">
        <v>1.51</v>
      </c>
      <c r="J372" t="s">
        <v>1193</v>
      </c>
      <c r="K372" t="s">
        <v>106</v>
      </c>
      <c r="L372" s="78">
        <v>2.6700000000000002E-2</v>
      </c>
      <c r="M372" s="78">
        <v>7.8600000000000003E-2</v>
      </c>
      <c r="N372" s="77">
        <v>5422085.5599999996</v>
      </c>
      <c r="O372" s="77">
        <v>100.16000000000022</v>
      </c>
      <c r="P372" s="77">
        <v>19474.708576269099</v>
      </c>
      <c r="Q372" s="78">
        <v>0.01</v>
      </c>
      <c r="R372" s="78">
        <v>1.4E-3</v>
      </c>
    </row>
    <row r="373" spans="2:18">
      <c r="B373" t="s">
        <v>4390</v>
      </c>
      <c r="C373" t="s">
        <v>4136</v>
      </c>
      <c r="D373" t="s">
        <v>4392</v>
      </c>
      <c r="E373"/>
      <c r="F373" t="s">
        <v>215</v>
      </c>
      <c r="G373" t="s">
        <v>290</v>
      </c>
      <c r="H373" t="s">
        <v>216</v>
      </c>
      <c r="I373" s="77">
        <v>1.51</v>
      </c>
      <c r="J373" t="s">
        <v>1193</v>
      </c>
      <c r="K373" t="s">
        <v>106</v>
      </c>
      <c r="L373" s="78">
        <v>2.6700000000000002E-2</v>
      </c>
      <c r="M373" s="78">
        <v>7.7799999999999994E-2</v>
      </c>
      <c r="N373" s="77">
        <v>15571.79</v>
      </c>
      <c r="O373" s="77">
        <v>100.16</v>
      </c>
      <c r="P373" s="77">
        <v>55.929783642304002</v>
      </c>
      <c r="Q373" s="78">
        <v>0</v>
      </c>
      <c r="R373" s="78">
        <v>0</v>
      </c>
    </row>
    <row r="374" spans="2:18">
      <c r="B374" t="s">
        <v>4390</v>
      </c>
      <c r="C374" t="s">
        <v>4136</v>
      </c>
      <c r="D374" t="s">
        <v>4393</v>
      </c>
      <c r="E374"/>
      <c r="F374" t="s">
        <v>215</v>
      </c>
      <c r="G374" t="s">
        <v>293</v>
      </c>
      <c r="H374" t="s">
        <v>216</v>
      </c>
      <c r="I374" s="77">
        <v>1.51</v>
      </c>
      <c r="J374" t="s">
        <v>1193</v>
      </c>
      <c r="K374" t="s">
        <v>106</v>
      </c>
      <c r="L374" s="78">
        <v>2.6700000000000002E-2</v>
      </c>
      <c r="M374" s="78">
        <v>7.8100000000000003E-2</v>
      </c>
      <c r="N374" s="77">
        <v>8753.5</v>
      </c>
      <c r="O374" s="77">
        <v>100.16</v>
      </c>
      <c r="P374" s="77">
        <v>31.440275081599999</v>
      </c>
      <c r="Q374" s="78">
        <v>0</v>
      </c>
      <c r="R374" s="78">
        <v>0</v>
      </c>
    </row>
    <row r="375" spans="2:18">
      <c r="B375" t="s">
        <v>4390</v>
      </c>
      <c r="C375" t="s">
        <v>4136</v>
      </c>
      <c r="D375" t="s">
        <v>4394</v>
      </c>
      <c r="E375"/>
      <c r="F375" t="s">
        <v>215</v>
      </c>
      <c r="G375" t="s">
        <v>293</v>
      </c>
      <c r="H375" t="s">
        <v>216</v>
      </c>
      <c r="I375" s="77">
        <v>1.52</v>
      </c>
      <c r="J375" t="s">
        <v>1193</v>
      </c>
      <c r="K375" t="s">
        <v>106</v>
      </c>
      <c r="L375" s="78">
        <v>2.6700000000000002E-2</v>
      </c>
      <c r="M375" s="78">
        <v>7.7399999999999997E-2</v>
      </c>
      <c r="N375" s="77">
        <v>13115.75</v>
      </c>
      <c r="O375" s="77">
        <v>100.1</v>
      </c>
      <c r="P375" s="77">
        <v>47.080112579500003</v>
      </c>
      <c r="Q375" s="78">
        <v>0</v>
      </c>
      <c r="R375" s="78">
        <v>0</v>
      </c>
    </row>
    <row r="376" spans="2:18">
      <c r="B376" t="s">
        <v>4390</v>
      </c>
      <c r="C376" t="s">
        <v>4136</v>
      </c>
      <c r="D376" t="s">
        <v>4395</v>
      </c>
      <c r="E376"/>
      <c r="F376" t="s">
        <v>215</v>
      </c>
      <c r="G376" t="s">
        <v>296</v>
      </c>
      <c r="H376" t="s">
        <v>216</v>
      </c>
      <c r="I376" s="77">
        <v>1.51</v>
      </c>
      <c r="J376" t="s">
        <v>1193</v>
      </c>
      <c r="K376" t="s">
        <v>106</v>
      </c>
      <c r="L376" s="78">
        <v>2.6700000000000002E-2</v>
      </c>
      <c r="M376" s="78">
        <v>7.7899999999999997E-2</v>
      </c>
      <c r="N376" s="77">
        <v>51020.29</v>
      </c>
      <c r="O376" s="77">
        <v>100.1</v>
      </c>
      <c r="P376" s="77">
        <v>183.14171869993999</v>
      </c>
      <c r="Q376" s="78">
        <v>1E-4</v>
      </c>
      <c r="R376" s="78">
        <v>0</v>
      </c>
    </row>
    <row r="377" spans="2:18">
      <c r="B377" t="s">
        <v>4390</v>
      </c>
      <c r="C377" t="s">
        <v>4136</v>
      </c>
      <c r="D377" t="s">
        <v>4396</v>
      </c>
      <c r="E377"/>
      <c r="F377" t="s">
        <v>215</v>
      </c>
      <c r="G377" t="s">
        <v>296</v>
      </c>
      <c r="H377" t="s">
        <v>216</v>
      </c>
      <c r="I377" s="77">
        <v>1.52</v>
      </c>
      <c r="J377" t="s">
        <v>1193</v>
      </c>
      <c r="K377" t="s">
        <v>106</v>
      </c>
      <c r="L377" s="78">
        <v>2.6700000000000002E-2</v>
      </c>
      <c r="M377" s="78">
        <v>7.6799999999999993E-2</v>
      </c>
      <c r="N377" s="77">
        <v>9958.4599999999991</v>
      </c>
      <c r="O377" s="77">
        <v>100.11</v>
      </c>
      <c r="P377" s="77">
        <v>35.750319701316002</v>
      </c>
      <c r="Q377" s="78">
        <v>0</v>
      </c>
      <c r="R377" s="78">
        <v>0</v>
      </c>
    </row>
    <row r="378" spans="2:18">
      <c r="B378" t="s">
        <v>4397</v>
      </c>
      <c r="C378" t="s">
        <v>3811</v>
      </c>
      <c r="D378" t="s">
        <v>4398</v>
      </c>
      <c r="E378"/>
      <c r="F378" t="s">
        <v>215</v>
      </c>
      <c r="G378" t="s">
        <v>565</v>
      </c>
      <c r="H378" t="s">
        <v>216</v>
      </c>
      <c r="I378" s="77">
        <v>2.96</v>
      </c>
      <c r="J378" t="s">
        <v>1332</v>
      </c>
      <c r="K378" t="s">
        <v>106</v>
      </c>
      <c r="L378" s="78">
        <v>7.6399999999999996E-2</v>
      </c>
      <c r="M378" s="78">
        <v>7.4200000000000002E-2</v>
      </c>
      <c r="N378" s="77">
        <v>3015711.36</v>
      </c>
      <c r="O378" s="77">
        <v>101.57000000000026</v>
      </c>
      <c r="P378" s="77">
        <v>10984.126089670301</v>
      </c>
      <c r="Q378" s="78">
        <v>5.7000000000000002E-3</v>
      </c>
      <c r="R378" s="78">
        <v>8.0000000000000004E-4</v>
      </c>
    </row>
    <row r="379" spans="2:18">
      <c r="B379" t="s">
        <v>4399</v>
      </c>
      <c r="C379" t="s">
        <v>4136</v>
      </c>
      <c r="D379" t="s">
        <v>4400</v>
      </c>
      <c r="E379"/>
      <c r="F379" t="s">
        <v>215</v>
      </c>
      <c r="G379" t="s">
        <v>4401</v>
      </c>
      <c r="H379" t="s">
        <v>216</v>
      </c>
      <c r="I379" s="77">
        <v>2.0499999999999998</v>
      </c>
      <c r="J379" t="s">
        <v>1228</v>
      </c>
      <c r="K379" t="s">
        <v>120</v>
      </c>
      <c r="L379" s="78">
        <v>0.04</v>
      </c>
      <c r="M379" s="78">
        <v>7.4800000000000005E-2</v>
      </c>
      <c r="N379" s="77">
        <v>7116498.8799999999</v>
      </c>
      <c r="O379" s="77">
        <v>101.50999999999981</v>
      </c>
      <c r="P379" s="77">
        <v>17348.3351684308</v>
      </c>
      <c r="Q379" s="78">
        <v>8.8999999999999999E-3</v>
      </c>
      <c r="R379" s="78">
        <v>1.2999999999999999E-3</v>
      </c>
    </row>
    <row r="380" spans="2:18">
      <c r="B380" t="s">
        <v>4399</v>
      </c>
      <c r="C380" t="s">
        <v>4136</v>
      </c>
      <c r="D380" t="s">
        <v>4402</v>
      </c>
      <c r="E380"/>
      <c r="F380" t="s">
        <v>215</v>
      </c>
      <c r="G380" t="s">
        <v>2890</v>
      </c>
      <c r="H380" t="s">
        <v>216</v>
      </c>
      <c r="I380" s="77">
        <v>2.0499999999999998</v>
      </c>
      <c r="J380" t="s">
        <v>1228</v>
      </c>
      <c r="K380" t="s">
        <v>120</v>
      </c>
      <c r="L380" s="78">
        <v>0.04</v>
      </c>
      <c r="M380" s="78">
        <v>7.6200000000000004E-2</v>
      </c>
      <c r="N380" s="77">
        <v>819729.53</v>
      </c>
      <c r="O380" s="77">
        <v>101.24000000000011</v>
      </c>
      <c r="P380" s="77">
        <v>1992.99086407706</v>
      </c>
      <c r="Q380" s="78">
        <v>1E-3</v>
      </c>
      <c r="R380" s="78">
        <v>1E-4</v>
      </c>
    </row>
    <row r="381" spans="2:18">
      <c r="B381" t="s">
        <v>4399</v>
      </c>
      <c r="C381" t="s">
        <v>4136</v>
      </c>
      <c r="D381" t="s">
        <v>4403</v>
      </c>
      <c r="E381"/>
      <c r="F381" t="s">
        <v>215</v>
      </c>
      <c r="G381" t="s">
        <v>4404</v>
      </c>
      <c r="H381" t="s">
        <v>216</v>
      </c>
      <c r="I381" s="77">
        <v>2.0499999999999998</v>
      </c>
      <c r="J381" t="s">
        <v>1228</v>
      </c>
      <c r="K381" t="s">
        <v>120</v>
      </c>
      <c r="L381" s="78">
        <v>3.7499999999999999E-2</v>
      </c>
      <c r="M381" s="78">
        <v>7.7399999999999997E-2</v>
      </c>
      <c r="N381" s="77">
        <v>834626.84</v>
      </c>
      <c r="O381" s="77">
        <v>101.0100000000002</v>
      </c>
      <c r="P381" s="77">
        <v>2024.6003554582301</v>
      </c>
      <c r="Q381" s="78">
        <v>1E-3</v>
      </c>
      <c r="R381" s="78">
        <v>1E-4</v>
      </c>
    </row>
    <row r="382" spans="2:18">
      <c r="B382" t="s">
        <v>4399</v>
      </c>
      <c r="C382" t="s">
        <v>4136</v>
      </c>
      <c r="D382" t="s">
        <v>4405</v>
      </c>
      <c r="E382"/>
      <c r="F382" t="s">
        <v>215</v>
      </c>
      <c r="G382" t="s">
        <v>4406</v>
      </c>
      <c r="H382" t="s">
        <v>216</v>
      </c>
      <c r="I382" s="77">
        <v>2.0499999999999998</v>
      </c>
      <c r="J382" t="s">
        <v>1228</v>
      </c>
      <c r="K382" t="s">
        <v>120</v>
      </c>
      <c r="L382" s="78">
        <v>3.7499999999999999E-2</v>
      </c>
      <c r="M382" s="78">
        <v>7.7399999999999997E-2</v>
      </c>
      <c r="N382" s="77">
        <v>123720.92</v>
      </c>
      <c r="O382" s="77">
        <v>101.01</v>
      </c>
      <c r="P382" s="77">
        <v>300.116658852738</v>
      </c>
      <c r="Q382" s="78">
        <v>2.0000000000000001E-4</v>
      </c>
      <c r="R382" s="78">
        <v>0</v>
      </c>
    </row>
    <row r="383" spans="2:18">
      <c r="B383" t="s">
        <v>4399</v>
      </c>
      <c r="C383" t="s">
        <v>4136</v>
      </c>
      <c r="D383" t="s">
        <v>4407</v>
      </c>
      <c r="E383"/>
      <c r="F383" t="s">
        <v>215</v>
      </c>
      <c r="G383" t="s">
        <v>4408</v>
      </c>
      <c r="H383" t="s">
        <v>216</v>
      </c>
      <c r="I383" s="77">
        <v>2.0499999999999998</v>
      </c>
      <c r="J383" t="s">
        <v>1228</v>
      </c>
      <c r="K383" t="s">
        <v>120</v>
      </c>
      <c r="L383" s="78">
        <v>3.7499999999999999E-2</v>
      </c>
      <c r="M383" s="78">
        <v>7.7399999999999997E-2</v>
      </c>
      <c r="N383" s="77">
        <v>1106296.3</v>
      </c>
      <c r="O383" s="77">
        <v>101.01000000000019</v>
      </c>
      <c r="P383" s="77">
        <v>2683.6039471509498</v>
      </c>
      <c r="Q383" s="78">
        <v>1.4E-3</v>
      </c>
      <c r="R383" s="78">
        <v>2.0000000000000001E-4</v>
      </c>
    </row>
    <row r="384" spans="2:18">
      <c r="B384" t="s">
        <v>4399</v>
      </c>
      <c r="C384" t="s">
        <v>4136</v>
      </c>
      <c r="D384" t="s">
        <v>4409</v>
      </c>
      <c r="E384"/>
      <c r="F384" t="s">
        <v>215</v>
      </c>
      <c r="G384" t="s">
        <v>658</v>
      </c>
      <c r="H384" t="s">
        <v>216</v>
      </c>
      <c r="I384" s="77">
        <v>2.0499999999999998</v>
      </c>
      <c r="J384" t="s">
        <v>1279</v>
      </c>
      <c r="K384" t="s">
        <v>120</v>
      </c>
      <c r="L384" s="78">
        <v>3.7499999999999999E-2</v>
      </c>
      <c r="M384" s="78">
        <v>7.8200000000000006E-2</v>
      </c>
      <c r="N384" s="77">
        <v>820399.51</v>
      </c>
      <c r="O384" s="77">
        <v>101.01000000000018</v>
      </c>
      <c r="P384" s="77">
        <v>1990.0883364399799</v>
      </c>
      <c r="Q384" s="78">
        <v>1E-3</v>
      </c>
      <c r="R384" s="78">
        <v>1E-4</v>
      </c>
    </row>
    <row r="385" spans="2:18">
      <c r="B385" t="s">
        <v>4399</v>
      </c>
      <c r="C385" t="s">
        <v>4136</v>
      </c>
      <c r="D385" t="s">
        <v>4410</v>
      </c>
      <c r="E385"/>
      <c r="F385" t="s">
        <v>215</v>
      </c>
      <c r="G385" t="s">
        <v>285</v>
      </c>
      <c r="H385" t="s">
        <v>216</v>
      </c>
      <c r="I385" s="77">
        <v>2.0499999999999998</v>
      </c>
      <c r="J385" t="s">
        <v>1279</v>
      </c>
      <c r="K385" t="s">
        <v>120</v>
      </c>
      <c r="L385" s="78">
        <v>3.7499999999999999E-2</v>
      </c>
      <c r="M385" s="78">
        <v>7.6200000000000004E-2</v>
      </c>
      <c r="N385" s="77">
        <v>360478.56</v>
      </c>
      <c r="O385" s="77">
        <v>101.01</v>
      </c>
      <c r="P385" s="77">
        <v>874.43272338458405</v>
      </c>
      <c r="Q385" s="78">
        <v>5.0000000000000001E-4</v>
      </c>
      <c r="R385" s="78">
        <v>1E-4</v>
      </c>
    </row>
    <row r="386" spans="2:18">
      <c r="B386" t="s">
        <v>4399</v>
      </c>
      <c r="C386" t="s">
        <v>4136</v>
      </c>
      <c r="D386" t="s">
        <v>4411</v>
      </c>
      <c r="E386"/>
      <c r="F386" t="s">
        <v>215</v>
      </c>
      <c r="G386" t="s">
        <v>302</v>
      </c>
      <c r="H386" t="s">
        <v>216</v>
      </c>
      <c r="I386" s="77">
        <v>2.0499999999999998</v>
      </c>
      <c r="J386" t="s">
        <v>1279</v>
      </c>
      <c r="K386" t="s">
        <v>120</v>
      </c>
      <c r="L386" s="78">
        <v>3.7499999999999999E-2</v>
      </c>
      <c r="M386" s="78">
        <v>7.4999999999999997E-2</v>
      </c>
      <c r="N386" s="77">
        <v>248605.91</v>
      </c>
      <c r="O386" s="77">
        <v>101.00999999999992</v>
      </c>
      <c r="P386" s="77">
        <v>603.05706650293598</v>
      </c>
      <c r="Q386" s="78">
        <v>2.9999999999999997E-4</v>
      </c>
      <c r="R386" s="78">
        <v>0</v>
      </c>
    </row>
    <row r="387" spans="2:18">
      <c r="B387" t="s">
        <v>4257</v>
      </c>
      <c r="C387" t="s">
        <v>3811</v>
      </c>
      <c r="D387" t="s">
        <v>4412</v>
      </c>
      <c r="E387"/>
      <c r="F387" t="s">
        <v>215</v>
      </c>
      <c r="G387" t="s">
        <v>581</v>
      </c>
      <c r="H387" t="s">
        <v>216</v>
      </c>
      <c r="I387" s="77">
        <v>2.79</v>
      </c>
      <c r="J387" t="s">
        <v>1279</v>
      </c>
      <c r="K387" t="s">
        <v>110</v>
      </c>
      <c r="L387" s="78">
        <v>2.5000000000000001E-2</v>
      </c>
      <c r="M387" s="78">
        <v>6.6000000000000003E-2</v>
      </c>
      <c r="N387" s="77">
        <v>33951.79</v>
      </c>
      <c r="O387" s="77">
        <v>100.2200000000003</v>
      </c>
      <c r="P387" s="77">
        <v>132.57398671923599</v>
      </c>
      <c r="Q387" s="78">
        <v>1E-4</v>
      </c>
      <c r="R387" s="78">
        <v>0</v>
      </c>
    </row>
    <row r="388" spans="2:18">
      <c r="B388" t="s">
        <v>4257</v>
      </c>
      <c r="C388" t="s">
        <v>3811</v>
      </c>
      <c r="D388" t="s">
        <v>4413</v>
      </c>
      <c r="E388"/>
      <c r="F388" t="s">
        <v>215</v>
      </c>
      <c r="G388" t="s">
        <v>581</v>
      </c>
      <c r="H388" t="s">
        <v>216</v>
      </c>
      <c r="I388" s="77">
        <v>2.8</v>
      </c>
      <c r="J388" t="s">
        <v>1279</v>
      </c>
      <c r="K388" t="s">
        <v>110</v>
      </c>
      <c r="L388" s="78">
        <v>2.5000000000000001E-2</v>
      </c>
      <c r="M388" s="78">
        <v>6.4799999999999996E-2</v>
      </c>
      <c r="N388" s="77">
        <v>158441.66</v>
      </c>
      <c r="O388" s="77">
        <v>100.51999999999994</v>
      </c>
      <c r="P388" s="77">
        <v>620.53046174959798</v>
      </c>
      <c r="Q388" s="78">
        <v>2.9999999999999997E-4</v>
      </c>
      <c r="R388" s="78">
        <v>0</v>
      </c>
    </row>
    <row r="389" spans="2:18">
      <c r="B389" t="s">
        <v>4257</v>
      </c>
      <c r="C389" t="s">
        <v>3811</v>
      </c>
      <c r="D389" t="s">
        <v>4414</v>
      </c>
      <c r="E389"/>
      <c r="F389" t="s">
        <v>215</v>
      </c>
      <c r="G389" t="s">
        <v>359</v>
      </c>
      <c r="H389" t="s">
        <v>216</v>
      </c>
      <c r="I389" s="77">
        <v>2.81</v>
      </c>
      <c r="J389" t="s">
        <v>1279</v>
      </c>
      <c r="K389" t="s">
        <v>110</v>
      </c>
      <c r="L389" s="78">
        <v>7.3899999999999993E-2</v>
      </c>
      <c r="M389" s="78">
        <v>6.3500000000000001E-2</v>
      </c>
      <c r="N389" s="77">
        <v>38667.31</v>
      </c>
      <c r="O389" s="77">
        <v>100.6576320833336</v>
      </c>
      <c r="P389" s="77">
        <v>151.646332606838</v>
      </c>
      <c r="Q389" s="78">
        <v>1E-4</v>
      </c>
      <c r="R389" s="78">
        <v>0</v>
      </c>
    </row>
    <row r="390" spans="2:18">
      <c r="B390" t="s">
        <v>4257</v>
      </c>
      <c r="C390" t="s">
        <v>3811</v>
      </c>
      <c r="D390" t="s">
        <v>4415</v>
      </c>
      <c r="E390"/>
      <c r="F390" t="s">
        <v>215</v>
      </c>
      <c r="G390" t="s">
        <v>293</v>
      </c>
      <c r="H390" t="s">
        <v>216</v>
      </c>
      <c r="I390" s="77">
        <v>2.83</v>
      </c>
      <c r="J390" t="s">
        <v>1279</v>
      </c>
      <c r="K390" t="s">
        <v>110</v>
      </c>
      <c r="L390" s="78">
        <v>7.3899999999999993E-2</v>
      </c>
      <c r="M390" s="78">
        <v>6.6600000000000006E-2</v>
      </c>
      <c r="N390" s="77">
        <v>60358.73</v>
      </c>
      <c r="O390" s="77">
        <v>98.680000000000092</v>
      </c>
      <c r="P390" s="77">
        <v>232.06544399949701</v>
      </c>
      <c r="Q390" s="78">
        <v>1E-4</v>
      </c>
      <c r="R390" s="78">
        <v>0</v>
      </c>
    </row>
    <row r="391" spans="2:18">
      <c r="B391" t="s">
        <v>4416</v>
      </c>
      <c r="C391" t="s">
        <v>3811</v>
      </c>
      <c r="D391" t="s">
        <v>4417</v>
      </c>
      <c r="E391"/>
      <c r="F391" t="s">
        <v>215</v>
      </c>
      <c r="G391" t="s">
        <v>832</v>
      </c>
      <c r="H391" t="s">
        <v>216</v>
      </c>
      <c r="I391" s="77">
        <v>3.21</v>
      </c>
      <c r="J391" t="s">
        <v>1279</v>
      </c>
      <c r="K391" t="s">
        <v>204</v>
      </c>
      <c r="L391" s="78">
        <v>6.8099999999999994E-2</v>
      </c>
      <c r="M391" s="78">
        <v>9.8299999999999998E-2</v>
      </c>
      <c r="N391" s="77">
        <v>5223457.3499999996</v>
      </c>
      <c r="O391" s="77">
        <v>101.06999999999995</v>
      </c>
      <c r="P391" s="77">
        <v>1815.0399605451501</v>
      </c>
      <c r="Q391" s="78">
        <v>8.9999999999999998E-4</v>
      </c>
      <c r="R391" s="78">
        <v>1E-4</v>
      </c>
    </row>
    <row r="392" spans="2:18">
      <c r="B392" t="s">
        <v>4416</v>
      </c>
      <c r="C392" t="s">
        <v>3811</v>
      </c>
      <c r="D392" t="s">
        <v>4418</v>
      </c>
      <c r="E392"/>
      <c r="F392" t="s">
        <v>215</v>
      </c>
      <c r="G392" t="s">
        <v>832</v>
      </c>
      <c r="H392" t="s">
        <v>216</v>
      </c>
      <c r="I392" s="77">
        <v>3.43</v>
      </c>
      <c r="J392" t="s">
        <v>1279</v>
      </c>
      <c r="K392" t="s">
        <v>204</v>
      </c>
      <c r="L392" s="78">
        <v>2.9899999999999999E-2</v>
      </c>
      <c r="M392" s="78">
        <v>6.3899999999999998E-2</v>
      </c>
      <c r="N392" s="77">
        <v>16769033.119999999</v>
      </c>
      <c r="O392" s="77">
        <v>99.80000000000004</v>
      </c>
      <c r="P392" s="77">
        <v>5753.6631994826903</v>
      </c>
      <c r="Q392" s="78">
        <v>3.0000000000000001E-3</v>
      </c>
      <c r="R392" s="78">
        <v>4.0000000000000002E-4</v>
      </c>
    </row>
    <row r="393" spans="2:18">
      <c r="B393" t="s">
        <v>4416</v>
      </c>
      <c r="C393" t="s">
        <v>3811</v>
      </c>
      <c r="D393" t="s">
        <v>4419</v>
      </c>
      <c r="E393"/>
      <c r="F393" t="s">
        <v>215</v>
      </c>
      <c r="G393" t="s">
        <v>299</v>
      </c>
      <c r="H393" t="s">
        <v>216</v>
      </c>
      <c r="I393" s="77">
        <v>3.36</v>
      </c>
      <c r="J393" t="s">
        <v>1279</v>
      </c>
      <c r="K393" t="s">
        <v>204</v>
      </c>
      <c r="L393" s="78">
        <v>2.9899999999999999E-2</v>
      </c>
      <c r="M393" s="78">
        <v>7.6399999999999996E-2</v>
      </c>
      <c r="N393" s="77">
        <v>848293.97</v>
      </c>
      <c r="O393" s="77">
        <v>99.8</v>
      </c>
      <c r="P393" s="77">
        <v>291.060179952228</v>
      </c>
      <c r="Q393" s="78">
        <v>2.0000000000000001E-4</v>
      </c>
      <c r="R393" s="78">
        <v>0</v>
      </c>
    </row>
    <row r="394" spans="2:18">
      <c r="B394" t="s">
        <v>4416</v>
      </c>
      <c r="C394" t="s">
        <v>3811</v>
      </c>
      <c r="D394" t="s">
        <v>4420</v>
      </c>
      <c r="E394"/>
      <c r="F394" t="s">
        <v>215</v>
      </c>
      <c r="G394" t="s">
        <v>658</v>
      </c>
      <c r="H394" t="s">
        <v>216</v>
      </c>
      <c r="I394" s="77">
        <v>3.39</v>
      </c>
      <c r="J394" t="s">
        <v>1279</v>
      </c>
      <c r="K394" t="s">
        <v>204</v>
      </c>
      <c r="L394" s="78">
        <v>2.9899999999999999E-2</v>
      </c>
      <c r="M394" s="78">
        <v>7.2900000000000006E-2</v>
      </c>
      <c r="N394" s="77">
        <v>1255307.8999999999</v>
      </c>
      <c r="O394" s="77">
        <v>99.8</v>
      </c>
      <c r="P394" s="77">
        <v>430.71170630796001</v>
      </c>
      <c r="Q394" s="78">
        <v>2.0000000000000001E-4</v>
      </c>
      <c r="R394" s="78">
        <v>0</v>
      </c>
    </row>
    <row r="395" spans="2:18">
      <c r="B395" t="s">
        <v>4421</v>
      </c>
      <c r="C395" t="s">
        <v>3811</v>
      </c>
      <c r="D395" t="s">
        <v>4422</v>
      </c>
      <c r="E395"/>
      <c r="F395" t="s">
        <v>215</v>
      </c>
      <c r="G395" t="s">
        <v>832</v>
      </c>
      <c r="H395" t="s">
        <v>216</v>
      </c>
      <c r="I395" s="77">
        <v>4.3099999999999996</v>
      </c>
      <c r="J395" t="s">
        <v>1279</v>
      </c>
      <c r="K395" t="s">
        <v>110</v>
      </c>
      <c r="L395" s="78">
        <v>3.2500000000000001E-2</v>
      </c>
      <c r="M395" s="78">
        <v>6.7400000000000002E-2</v>
      </c>
      <c r="N395" s="77">
        <v>3112246.95</v>
      </c>
      <c r="O395" s="77">
        <v>102.23000000000036</v>
      </c>
      <c r="P395" s="77">
        <v>12396.344952025</v>
      </c>
      <c r="Q395" s="78">
        <v>6.4000000000000003E-3</v>
      </c>
      <c r="R395" s="78">
        <v>8.9999999999999998E-4</v>
      </c>
    </row>
    <row r="396" spans="2:18">
      <c r="B396" t="s">
        <v>4423</v>
      </c>
      <c r="C396" t="s">
        <v>3811</v>
      </c>
      <c r="D396" t="s">
        <v>4424</v>
      </c>
      <c r="E396"/>
      <c r="F396" t="s">
        <v>215</v>
      </c>
      <c r="G396" t="s">
        <v>445</v>
      </c>
      <c r="H396" t="s">
        <v>216</v>
      </c>
      <c r="I396" s="77">
        <v>3.56</v>
      </c>
      <c r="J396" t="s">
        <v>1193</v>
      </c>
      <c r="K396" t="s">
        <v>110</v>
      </c>
      <c r="L396" s="78">
        <v>3.5000000000000003E-2</v>
      </c>
      <c r="M396" s="78">
        <v>6.6199999999999995E-2</v>
      </c>
      <c r="N396" s="77">
        <v>1863880.34</v>
      </c>
      <c r="O396" s="77">
        <v>103.34000000000003</v>
      </c>
      <c r="P396" s="77">
        <v>7504.6030701036498</v>
      </c>
      <c r="Q396" s="78">
        <v>3.8999999999999998E-3</v>
      </c>
      <c r="R396" s="78">
        <v>5.9999999999999995E-4</v>
      </c>
    </row>
    <row r="397" spans="2:18">
      <c r="B397" t="s">
        <v>4423</v>
      </c>
      <c r="C397" t="s">
        <v>3811</v>
      </c>
      <c r="D397" t="s">
        <v>4425</v>
      </c>
      <c r="E397"/>
      <c r="F397" t="s">
        <v>215</v>
      </c>
      <c r="G397" t="s">
        <v>445</v>
      </c>
      <c r="H397" t="s">
        <v>216</v>
      </c>
      <c r="I397" s="77">
        <v>3.36</v>
      </c>
      <c r="J397" t="s">
        <v>1193</v>
      </c>
      <c r="K397" t="s">
        <v>106</v>
      </c>
      <c r="L397" s="78">
        <v>3.7499999999999999E-2</v>
      </c>
      <c r="M397" s="78">
        <v>0.1042</v>
      </c>
      <c r="N397" s="77">
        <v>5132529.37</v>
      </c>
      <c r="O397" s="77">
        <v>102.13999999999974</v>
      </c>
      <c r="P397" s="77">
        <v>18799.1226776855</v>
      </c>
      <c r="Q397" s="78">
        <v>9.7000000000000003E-3</v>
      </c>
      <c r="R397" s="78">
        <v>1.4E-3</v>
      </c>
    </row>
    <row r="398" spans="2:18">
      <c r="B398" t="s">
        <v>4286</v>
      </c>
      <c r="C398" t="s">
        <v>3811</v>
      </c>
      <c r="D398" t="s">
        <v>4426</v>
      </c>
      <c r="E398"/>
      <c r="F398" t="s">
        <v>215</v>
      </c>
      <c r="G398" t="s">
        <v>4427</v>
      </c>
      <c r="H398" t="s">
        <v>216</v>
      </c>
      <c r="I398" s="77">
        <v>2.0299999999999998</v>
      </c>
      <c r="J398" t="s">
        <v>123</v>
      </c>
      <c r="K398" t="s">
        <v>106</v>
      </c>
      <c r="L398" s="78">
        <v>5.7799999999999997E-2</v>
      </c>
      <c r="M398" s="78">
        <v>6.9199999999999998E-2</v>
      </c>
      <c r="N398" s="77">
        <v>480163.86</v>
      </c>
      <c r="O398" s="77">
        <v>98.269999999999882</v>
      </c>
      <c r="P398" s="77">
        <v>1692.07929244609</v>
      </c>
      <c r="Q398" s="78">
        <v>8.9999999999999998E-4</v>
      </c>
      <c r="R398" s="78">
        <v>1E-4</v>
      </c>
    </row>
    <row r="399" spans="2:18">
      <c r="B399" s="79" t="s">
        <v>4272</v>
      </c>
      <c r="I399" s="81">
        <v>0</v>
      </c>
      <c r="M399" s="80">
        <v>0</v>
      </c>
      <c r="N399" s="81">
        <v>0</v>
      </c>
      <c r="P399" s="81">
        <v>0</v>
      </c>
      <c r="Q399" s="80">
        <v>0</v>
      </c>
      <c r="R399" s="80">
        <v>0</v>
      </c>
    </row>
    <row r="400" spans="2:18">
      <c r="B400" t="s">
        <v>215</v>
      </c>
      <c r="D400" t="s">
        <v>215</v>
      </c>
      <c r="F400" t="s">
        <v>215</v>
      </c>
      <c r="I400" s="77">
        <v>0</v>
      </c>
      <c r="J400" t="s">
        <v>215</v>
      </c>
      <c r="K400" t="s">
        <v>215</v>
      </c>
      <c r="L400" s="78">
        <v>0</v>
      </c>
      <c r="M400" s="78">
        <v>0</v>
      </c>
      <c r="N400" s="77">
        <v>0</v>
      </c>
      <c r="O400" s="77">
        <v>0</v>
      </c>
      <c r="P400" s="77">
        <v>0</v>
      </c>
      <c r="Q400" s="78">
        <v>0</v>
      </c>
      <c r="R400" s="78">
        <v>0</v>
      </c>
    </row>
    <row r="401" spans="2:2">
      <c r="B401" t="s">
        <v>244</v>
      </c>
    </row>
    <row r="402" spans="2:2">
      <c r="B402" t="s">
        <v>370</v>
      </c>
    </row>
    <row r="403" spans="2:2">
      <c r="B403" t="s">
        <v>371</v>
      </c>
    </row>
    <row r="404" spans="2:2">
      <c r="B404" t="s">
        <v>372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4475</v>
      </c>
    </row>
    <row r="3" spans="2:64" s="1" customFormat="1">
      <c r="B3" s="2" t="s">
        <v>2</v>
      </c>
      <c r="C3" s="26" t="s">
        <v>4476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2351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2352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4428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4429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1133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244</v>
      </c>
    </row>
    <row r="26" spans="2:15">
      <c r="B26" t="s">
        <v>370</v>
      </c>
    </row>
    <row r="27" spans="2:15">
      <c r="B27" t="s">
        <v>371</v>
      </c>
    </row>
    <row r="28" spans="2:15">
      <c r="B28" t="s">
        <v>372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5"/>
  <sheetViews>
    <sheetView rightToLeft="1" topLeftCell="A4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4475</v>
      </c>
    </row>
    <row r="3" spans="2:55" s="1" customFormat="1">
      <c r="B3" s="2" t="s">
        <v>2</v>
      </c>
      <c r="C3" s="26" t="s">
        <v>4476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1.2636267092880208E-2</v>
      </c>
      <c r="F11" s="7"/>
      <c r="G11" s="75">
        <f>G12+G26</f>
        <v>192027.82076999999</v>
      </c>
      <c r="H11" s="76">
        <f>G11/$G$11</f>
        <v>1</v>
      </c>
      <c r="I11" s="76">
        <f>G11/'סכום נכסי הקרן'!$C$42</f>
        <v>1.4145915327179284E-2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1.2636267092880208E-2</v>
      </c>
      <c r="F12" s="19"/>
      <c r="G12" s="81">
        <f>G13+G19</f>
        <v>192027.82076999999</v>
      </c>
      <c r="H12" s="80">
        <f t="shared" ref="H12:H30" si="0">G12/$G$11</f>
        <v>1</v>
      </c>
      <c r="I12" s="80">
        <f>G12/'סכום נכסי הקרן'!$C$42</f>
        <v>1.4145915327179284E-2</v>
      </c>
    </row>
    <row r="13" spans="2:55">
      <c r="B13" s="79" t="s">
        <v>4430</v>
      </c>
      <c r="E13" s="80">
        <f>(E14*G14+E15*G15+E16*G16+E17*G17+E18*G18)/G13</f>
        <v>3.7450456809753063E-2</v>
      </c>
      <c r="F13" s="19"/>
      <c r="G13" s="81">
        <f>SUM(G14:G18)</f>
        <v>64792.663140000004</v>
      </c>
      <c r="H13" s="80">
        <f t="shared" si="0"/>
        <v>0.33741289611157421</v>
      </c>
      <c r="I13" s="80">
        <f>G13/'סכום נכסי הקרן'!$C$42</f>
        <v>4.7730142586926696E-3</v>
      </c>
    </row>
    <row r="14" spans="2:55">
      <c r="B14" t="s">
        <v>4666</v>
      </c>
      <c r="C14" s="86">
        <v>44926</v>
      </c>
      <c r="D14" t="s">
        <v>4431</v>
      </c>
      <c r="E14" s="87">
        <v>2.0878081366034733E-2</v>
      </c>
      <c r="F14" t="s">
        <v>102</v>
      </c>
      <c r="G14" s="88">
        <v>16177.901669999999</v>
      </c>
      <c r="H14" s="87">
        <f t="shared" si="0"/>
        <v>8.4247697053110707E-2</v>
      </c>
      <c r="I14" s="87">
        <f>G14/'סכום נכסי הקרן'!$C$42</f>
        <v>1.1917607890231559E-3</v>
      </c>
      <c r="J14" t="s">
        <v>4432</v>
      </c>
    </row>
    <row r="15" spans="2:55">
      <c r="B15" t="s">
        <v>4667</v>
      </c>
      <c r="C15" s="86">
        <v>44651</v>
      </c>
      <c r="D15" t="s">
        <v>4668</v>
      </c>
      <c r="E15" s="87">
        <v>0.10537198596665708</v>
      </c>
      <c r="F15" t="s">
        <v>102</v>
      </c>
      <c r="G15" s="88">
        <v>7044.5540000000001</v>
      </c>
      <c r="H15" s="87">
        <f t="shared" si="0"/>
        <v>3.6685069755791097E-2</v>
      </c>
      <c r="I15" s="87">
        <f>G15/'סכום נכסי הקרן'!$C$42</f>
        <v>5.1894389053708646E-4</v>
      </c>
      <c r="J15" t="s">
        <v>4669</v>
      </c>
    </row>
    <row r="16" spans="2:55">
      <c r="B16" t="s">
        <v>4670</v>
      </c>
      <c r="C16" s="86">
        <v>44926</v>
      </c>
      <c r="D16" t="s">
        <v>4668</v>
      </c>
      <c r="E16" s="87">
        <v>9.790538088134515E-3</v>
      </c>
      <c r="F16" t="s">
        <v>102</v>
      </c>
      <c r="G16" s="88">
        <v>5036.2564699999994</v>
      </c>
      <c r="H16" s="87">
        <f t="shared" si="0"/>
        <v>2.6226702202865392E-2</v>
      </c>
      <c r="I16" s="87">
        <f>G16/'סכום נכסי הקרן'!$C$42</f>
        <v>3.7100070867288027E-4</v>
      </c>
      <c r="J16" t="s">
        <v>4434</v>
      </c>
    </row>
    <row r="17" spans="2:10">
      <c r="B17" t="s">
        <v>4671</v>
      </c>
      <c r="C17" s="86">
        <v>44926</v>
      </c>
      <c r="D17" t="s">
        <v>4668</v>
      </c>
      <c r="E17" s="87">
        <v>4.6690036914221064E-2</v>
      </c>
      <c r="F17" t="s">
        <v>102</v>
      </c>
      <c r="G17" s="88">
        <v>27602.861000000001</v>
      </c>
      <c r="H17" s="87">
        <f t="shared" si="0"/>
        <v>0.14374407254801447</v>
      </c>
      <c r="I17" s="87">
        <f>G17/'סכום נכסי הקרן'!$C$42</f>
        <v>2.0333914790481291E-3</v>
      </c>
      <c r="J17" t="s">
        <v>4672</v>
      </c>
    </row>
    <row r="18" spans="2:10">
      <c r="B18" t="s">
        <v>4673</v>
      </c>
      <c r="C18" s="86">
        <v>44834</v>
      </c>
      <c r="D18" t="s">
        <v>4668</v>
      </c>
      <c r="E18" s="87">
        <v>9.3677032331564787E-4</v>
      </c>
      <c r="F18" t="s">
        <v>102</v>
      </c>
      <c r="G18" s="88">
        <v>8931.09</v>
      </c>
      <c r="H18" s="87">
        <f t="shared" si="0"/>
        <v>4.6509354551792538E-2</v>
      </c>
      <c r="I18" s="87">
        <f>G18/'סכום נכסי הקרן'!$C$42</f>
        <v>6.5791739141141765E-4</v>
      </c>
      <c r="J18" t="s">
        <v>4674</v>
      </c>
    </row>
    <row r="19" spans="2:10">
      <c r="B19" s="79" t="s">
        <v>4433</v>
      </c>
      <c r="C19" s="89"/>
      <c r="E19" s="80">
        <v>0</v>
      </c>
      <c r="F19" s="19"/>
      <c r="G19" s="81">
        <f>SUM(G20:G25)</f>
        <v>127235.15763</v>
      </c>
      <c r="H19" s="80">
        <f t="shared" si="0"/>
        <v>0.66258710388842579</v>
      </c>
      <c r="I19" s="80">
        <f>G19/'סכום נכסי הקרן'!$C$42</f>
        <v>9.3729010684866169E-3</v>
      </c>
    </row>
    <row r="20" spans="2:10">
      <c r="B20" t="s">
        <v>4675</v>
      </c>
      <c r="C20" s="86">
        <v>44834</v>
      </c>
      <c r="D20" t="s">
        <v>123</v>
      </c>
      <c r="E20" s="87">
        <v>0</v>
      </c>
      <c r="F20" t="s">
        <v>102</v>
      </c>
      <c r="G20" s="88">
        <v>66018.330310000005</v>
      </c>
      <c r="H20" s="87">
        <f t="shared" si="0"/>
        <v>0.34379565442797483</v>
      </c>
      <c r="I20" s="87">
        <f>G20/'סכום נכסי הקרן'!$C$42</f>
        <v>4.8633042173903216E-3</v>
      </c>
      <c r="J20" t="s">
        <v>4676</v>
      </c>
    </row>
    <row r="21" spans="2:10">
      <c r="B21" t="s">
        <v>4677</v>
      </c>
      <c r="C21" s="86">
        <v>44834</v>
      </c>
      <c r="D21" t="s">
        <v>123</v>
      </c>
      <c r="E21" s="87">
        <v>0</v>
      </c>
      <c r="F21" t="s">
        <v>102</v>
      </c>
      <c r="G21" s="88">
        <v>33858.934000000001</v>
      </c>
      <c r="H21" s="87">
        <f t="shared" si="0"/>
        <v>0.17632306539870754</v>
      </c>
      <c r="I21" s="87">
        <f>G21/'סכום נכסי הקרן'!$C$42</f>
        <v>2.4942511533588125E-3</v>
      </c>
      <c r="J21" t="s">
        <v>4678</v>
      </c>
    </row>
    <row r="22" spans="2:10">
      <c r="B22" t="s">
        <v>4679</v>
      </c>
      <c r="C22" s="86">
        <v>44377</v>
      </c>
      <c r="D22" t="s">
        <v>123</v>
      </c>
      <c r="E22" s="87">
        <v>0</v>
      </c>
      <c r="F22" t="s">
        <v>102</v>
      </c>
      <c r="G22" s="88">
        <v>1582.7748899999999</v>
      </c>
      <c r="H22" s="87">
        <f t="shared" si="0"/>
        <v>8.2424248926709302E-3</v>
      </c>
      <c r="I22" s="87">
        <f>G22/'סכום נכסי הקרן'!$C$42</f>
        <v>1.1659664462235779E-4</v>
      </c>
      <c r="J22" t="s">
        <v>4680</v>
      </c>
    </row>
    <row r="23" spans="2:10">
      <c r="B23" t="s">
        <v>4681</v>
      </c>
      <c r="C23" s="86">
        <v>44377</v>
      </c>
      <c r="D23" t="s">
        <v>123</v>
      </c>
      <c r="E23" s="87">
        <v>0</v>
      </c>
      <c r="F23" t="s">
        <v>102</v>
      </c>
      <c r="G23" s="88">
        <v>2177.22543</v>
      </c>
      <c r="H23" s="87">
        <f t="shared" si="0"/>
        <v>1.1338072896258907E-2</v>
      </c>
      <c r="I23" s="87">
        <f>G23/'סכום נכסי הקרן'!$C$42</f>
        <v>1.6038741916386489E-4</v>
      </c>
      <c r="J23" t="s">
        <v>4680</v>
      </c>
    </row>
    <row r="24" spans="2:10">
      <c r="B24" t="s">
        <v>4682</v>
      </c>
      <c r="C24" s="86">
        <v>44834</v>
      </c>
      <c r="D24" t="s">
        <v>123</v>
      </c>
      <c r="E24" s="87">
        <v>0</v>
      </c>
      <c r="F24" t="s">
        <v>102</v>
      </c>
      <c r="G24" s="88">
        <v>2164.5349999999999</v>
      </c>
      <c r="H24" s="87">
        <f t="shared" si="0"/>
        <v>1.1271986482586588E-2</v>
      </c>
      <c r="I24" s="87">
        <f>G24/'סכום נכסי הקרן'!$C$42</f>
        <v>1.5945256635177933E-4</v>
      </c>
      <c r="J24" t="s">
        <v>4683</v>
      </c>
    </row>
    <row r="25" spans="2:10">
      <c r="B25" t="s">
        <v>4684</v>
      </c>
      <c r="C25" s="86">
        <v>44977</v>
      </c>
      <c r="D25" t="s">
        <v>123</v>
      </c>
      <c r="E25" s="87">
        <v>0</v>
      </c>
      <c r="F25" t="s">
        <v>102</v>
      </c>
      <c r="G25" s="88">
        <v>21433.358</v>
      </c>
      <c r="H25" s="87">
        <f t="shared" si="0"/>
        <v>0.11161589979022705</v>
      </c>
      <c r="I25" s="87">
        <f>G25/'סכום נכסי הקרן'!$C$42</f>
        <v>1.5789090675994799E-3</v>
      </c>
      <c r="J25" t="s">
        <v>4685</v>
      </c>
    </row>
    <row r="26" spans="2:10">
      <c r="B26" s="79" t="s">
        <v>242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s="79" t="s">
        <v>4430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215</v>
      </c>
      <c r="E28" s="87">
        <v>0</v>
      </c>
      <c r="F28" t="s">
        <v>215</v>
      </c>
      <c r="G28" s="88">
        <v>0</v>
      </c>
      <c r="H28" s="87">
        <f t="shared" si="0"/>
        <v>0</v>
      </c>
      <c r="I28" s="87">
        <f>G28/'סכום נכסי הקרן'!$C$42</f>
        <v>0</v>
      </c>
    </row>
    <row r="29" spans="2:10">
      <c r="B29" s="79" t="s">
        <v>4433</v>
      </c>
      <c r="E29" s="80">
        <v>0</v>
      </c>
      <c r="F29" s="19"/>
      <c r="G29" s="81">
        <v>0</v>
      </c>
      <c r="H29" s="80">
        <f t="shared" si="0"/>
        <v>0</v>
      </c>
      <c r="I29" s="80">
        <f>G29/'סכום נכסי הקרן'!$C$42</f>
        <v>0</v>
      </c>
    </row>
    <row r="30" spans="2:10">
      <c r="B30" t="s">
        <v>215</v>
      </c>
      <c r="E30" s="87">
        <v>0</v>
      </c>
      <c r="F30" t="s">
        <v>215</v>
      </c>
      <c r="G30" s="88">
        <v>0</v>
      </c>
      <c r="H30" s="87">
        <f t="shared" si="0"/>
        <v>0</v>
      </c>
      <c r="I30" s="87">
        <f>G30/'סכום נכסי הקרן'!$C$42</f>
        <v>0</v>
      </c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</sheetData>
  <mergeCells count="1">
    <mergeCell ref="B7:J7"/>
  </mergeCells>
  <dataValidations count="1">
    <dataValidation allowBlank="1" showInputMessage="1" showErrorMessage="1" sqref="C1:C4 A5:XFD1048576" xr:uid="{831BC40C-55B7-427B-9E1F-DB142369DB3A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4475</v>
      </c>
    </row>
    <row r="3" spans="2:60" s="1" customFormat="1">
      <c r="B3" s="2" t="s">
        <v>2</v>
      </c>
      <c r="C3" s="26" t="s">
        <v>4476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7" workbookViewId="0">
      <selection activeCell="Q21" sqref="Q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4475</v>
      </c>
    </row>
    <row r="3" spans="2:60" s="1" customFormat="1">
      <c r="B3" s="2" t="s">
        <v>2</v>
      </c>
      <c r="C3" s="26" t="s">
        <v>4476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-1E-4</v>
      </c>
      <c r="I11" s="75">
        <f>I12+I33</f>
        <v>202384.514947738</v>
      </c>
      <c r="J11" s="76">
        <f>I11/$I$11</f>
        <v>1</v>
      </c>
      <c r="K11" s="76">
        <f>I11/'סכום נכסי הקרן'!$C$42</f>
        <v>1.4908851230530746E-2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-1E-4</v>
      </c>
      <c r="I12" s="81">
        <f>SUM(I13:I32)</f>
        <v>202384.514947738</v>
      </c>
      <c r="J12" s="80">
        <f t="shared" ref="J12:J34" si="0">I12/$I$11</f>
        <v>1</v>
      </c>
      <c r="K12" s="80">
        <f>I12/'סכום נכסי הקרן'!$C$42</f>
        <v>1.4908851230530746E-2</v>
      </c>
    </row>
    <row r="13" spans="2:60">
      <c r="B13" t="s">
        <v>4435</v>
      </c>
      <c r="C13" t="s">
        <v>4436</v>
      </c>
      <c r="D13" t="s">
        <v>215</v>
      </c>
      <c r="E13" t="s">
        <v>216</v>
      </c>
      <c r="F13" s="78">
        <v>0</v>
      </c>
      <c r="G13" t="s">
        <v>102</v>
      </c>
      <c r="H13" s="78">
        <v>0</v>
      </c>
      <c r="I13" s="77">
        <v>470.76711</v>
      </c>
      <c r="J13" s="78">
        <f t="shared" si="0"/>
        <v>2.3261024200471403E-3</v>
      </c>
      <c r="K13" s="78">
        <f>I13/'סכום נכסי הקרן'!$C$42</f>
        <v>3.4679514927460356E-5</v>
      </c>
    </row>
    <row r="14" spans="2:60">
      <c r="B14" t="s">
        <v>4437</v>
      </c>
      <c r="C14" t="s">
        <v>4438</v>
      </c>
      <c r="D14" t="s">
        <v>215</v>
      </c>
      <c r="E14" t="s">
        <v>216</v>
      </c>
      <c r="F14" s="78">
        <v>0</v>
      </c>
      <c r="G14" t="s">
        <v>102</v>
      </c>
      <c r="H14" s="78">
        <v>0</v>
      </c>
      <c r="I14" s="77">
        <f>-6423.83155-(2620747.37+29309)/1000</f>
        <v>-9073.887920000001</v>
      </c>
      <c r="J14" s="78">
        <f t="shared" si="0"/>
        <v>-4.4834892246292467E-2</v>
      </c>
      <c r="K14" s="78">
        <f>I14/'סכום נכסי הקרן'!$C$42</f>
        <v>-6.6843673843685095E-4</v>
      </c>
    </row>
    <row r="15" spans="2:60">
      <c r="B15" t="s">
        <v>4439</v>
      </c>
      <c r="C15" t="s">
        <v>4440</v>
      </c>
      <c r="D15" t="s">
        <v>215</v>
      </c>
      <c r="E15" t="s">
        <v>216</v>
      </c>
      <c r="F15" s="78">
        <v>0</v>
      </c>
      <c r="G15" t="s">
        <v>102</v>
      </c>
      <c r="H15" s="78">
        <v>0</v>
      </c>
      <c r="I15" s="77">
        <v>-1238.7025599999999</v>
      </c>
      <c r="J15" s="78">
        <f t="shared" si="0"/>
        <v>-6.1205402020004917E-3</v>
      </c>
      <c r="K15" s="78">
        <f>I15/'סכום נכסי הקרן'!$C$42</f>
        <v>-9.125022332210794E-5</v>
      </c>
    </row>
    <row r="16" spans="2:60">
      <c r="B16" t="s">
        <v>4441</v>
      </c>
      <c r="C16" t="s">
        <v>4442</v>
      </c>
      <c r="D16" t="s">
        <v>215</v>
      </c>
      <c r="E16" t="s">
        <v>216</v>
      </c>
      <c r="F16" s="78">
        <v>0</v>
      </c>
      <c r="G16" t="s">
        <v>102</v>
      </c>
      <c r="H16" s="78">
        <v>0</v>
      </c>
      <c r="I16" s="77">
        <v>15209.61347</v>
      </c>
      <c r="J16" s="78">
        <f t="shared" si="0"/>
        <v>7.5152061282591692E-2</v>
      </c>
      <c r="K16" s="78">
        <f>I16/'סכום נכסי הקרן'!$C$42</f>
        <v>1.1204309013298891E-3</v>
      </c>
    </row>
    <row r="17" spans="2:11">
      <c r="B17" t="s">
        <v>4443</v>
      </c>
      <c r="C17" t="s">
        <v>4444</v>
      </c>
      <c r="D17" t="s">
        <v>215</v>
      </c>
      <c r="E17" t="s">
        <v>216</v>
      </c>
      <c r="F17" s="78">
        <v>0</v>
      </c>
      <c r="G17" t="s">
        <v>106</v>
      </c>
      <c r="H17" s="78">
        <v>0</v>
      </c>
      <c r="I17" s="77">
        <v>357.81376949999998</v>
      </c>
      <c r="J17" s="78">
        <f t="shared" si="0"/>
        <v>1.7679898563010053E-3</v>
      </c>
      <c r="K17" s="78">
        <f>I17/'סכום נכסי הקרן'!$C$42</f>
        <v>2.6358697744679123E-5</v>
      </c>
    </row>
    <row r="18" spans="2:11">
      <c r="B18" t="s">
        <v>4445</v>
      </c>
      <c r="C18" t="s">
        <v>4446</v>
      </c>
      <c r="D18" t="s">
        <v>215</v>
      </c>
      <c r="E18" t="s">
        <v>216</v>
      </c>
      <c r="F18" s="78">
        <v>0</v>
      </c>
      <c r="G18" t="s">
        <v>102</v>
      </c>
      <c r="H18" s="78">
        <v>0</v>
      </c>
      <c r="I18" s="77">
        <v>-1.68574</v>
      </c>
      <c r="J18" s="78">
        <f t="shared" si="0"/>
        <v>-8.3293921989798012E-6</v>
      </c>
      <c r="K18" s="78">
        <f>I18/'סכום נכסי הקרן'!$C$42</f>
        <v>-1.2418166913533322E-7</v>
      </c>
    </row>
    <row r="19" spans="2:11">
      <c r="B19" t="s">
        <v>4447</v>
      </c>
      <c r="C19" t="s">
        <v>4448</v>
      </c>
      <c r="D19" t="s">
        <v>215</v>
      </c>
      <c r="E19" t="s">
        <v>216</v>
      </c>
      <c r="F19" s="78">
        <v>0</v>
      </c>
      <c r="G19" t="s">
        <v>102</v>
      </c>
      <c r="H19" s="78">
        <v>0</v>
      </c>
      <c r="I19" s="77">
        <v>-146.03061</v>
      </c>
      <c r="J19" s="78">
        <f t="shared" si="0"/>
        <v>-7.215503124718295E-4</v>
      </c>
      <c r="K19" s="78">
        <f>I19/'סכום נכסי הקרן'!$C$42</f>
        <v>-1.075748626398548E-5</v>
      </c>
    </row>
    <row r="20" spans="2:11">
      <c r="B20" t="s">
        <v>4449</v>
      </c>
      <c r="C20" t="s">
        <v>4450</v>
      </c>
      <c r="D20" t="s">
        <v>215</v>
      </c>
      <c r="E20" t="s">
        <v>216</v>
      </c>
      <c r="F20" s="78">
        <v>0</v>
      </c>
      <c r="G20" t="s">
        <v>102</v>
      </c>
      <c r="H20" s="78">
        <v>0</v>
      </c>
      <c r="I20" s="77">
        <v>-395.01199000000003</v>
      </c>
      <c r="J20" s="78">
        <f t="shared" si="0"/>
        <v>-1.9517895927067565E-3</v>
      </c>
      <c r="K20" s="78">
        <f>I20/'סכום נכסי הקרן'!$C$42</f>
        <v>-2.909894067096323E-5</v>
      </c>
    </row>
    <row r="21" spans="2:11">
      <c r="B21" t="s">
        <v>4451</v>
      </c>
      <c r="C21" t="s">
        <v>4452</v>
      </c>
      <c r="D21" t="s">
        <v>215</v>
      </c>
      <c r="E21" t="s">
        <v>216</v>
      </c>
      <c r="F21" s="78">
        <v>0</v>
      </c>
      <c r="G21" t="s">
        <v>106</v>
      </c>
      <c r="H21" s="78">
        <v>0</v>
      </c>
      <c r="I21" s="77">
        <v>69.71535428</v>
      </c>
      <c r="J21" s="78">
        <f t="shared" si="0"/>
        <v>3.4446980441167982E-4</v>
      </c>
      <c r="K21" s="78">
        <f>I21/'סכום נכסי הקרן'!$C$42</f>
        <v>5.1356490673837582E-6</v>
      </c>
    </row>
    <row r="22" spans="2:11">
      <c r="B22" t="s">
        <v>4453</v>
      </c>
      <c r="C22" t="s">
        <v>4454</v>
      </c>
      <c r="D22" t="s">
        <v>215</v>
      </c>
      <c r="E22" t="s">
        <v>216</v>
      </c>
      <c r="F22" s="78">
        <v>0</v>
      </c>
      <c r="G22" t="s">
        <v>120</v>
      </c>
      <c r="H22" s="78">
        <v>0</v>
      </c>
      <c r="I22" s="77">
        <v>-5.8256547599999999</v>
      </c>
      <c r="J22" s="78">
        <f t="shared" si="0"/>
        <v>-2.8785081514286633E-5</v>
      </c>
      <c r="K22" s="78">
        <f>I22/'סכום נכסי הקרן'!$C$42</f>
        <v>-4.2915249795520012E-7</v>
      </c>
    </row>
    <row r="23" spans="2:11">
      <c r="B23" t="s">
        <v>4455</v>
      </c>
      <c r="C23" t="s">
        <v>4456</v>
      </c>
      <c r="D23" t="s">
        <v>215</v>
      </c>
      <c r="E23" t="s">
        <v>216</v>
      </c>
      <c r="F23" s="78">
        <v>0</v>
      </c>
      <c r="G23" t="s">
        <v>110</v>
      </c>
      <c r="H23" s="78">
        <v>0</v>
      </c>
      <c r="I23" s="77">
        <v>5.8792489139999997</v>
      </c>
      <c r="J23" s="78">
        <f t="shared" si="0"/>
        <v>2.9049895025408465E-5</v>
      </c>
      <c r="K23" s="78">
        <f>I23/'סכום נכסי הקרן'!$C$42</f>
        <v>4.3310056319635003E-7</v>
      </c>
    </row>
    <row r="24" spans="2:11">
      <c r="B24" t="s">
        <v>4457</v>
      </c>
      <c r="C24" t="s">
        <v>4458</v>
      </c>
      <c r="D24" t="s">
        <v>215</v>
      </c>
      <c r="E24" t="s">
        <v>216</v>
      </c>
      <c r="F24" s="78">
        <v>0</v>
      </c>
      <c r="G24" t="s">
        <v>204</v>
      </c>
      <c r="H24" s="78">
        <v>0</v>
      </c>
      <c r="I24" s="77">
        <v>-38.819730059999998</v>
      </c>
      <c r="J24" s="78">
        <f t="shared" si="0"/>
        <v>-1.9181176025262833E-4</v>
      </c>
      <c r="K24" s="78">
        <f>I24/'סכום נכסי הקרן'!$C$42</f>
        <v>-2.8596929978726665E-6</v>
      </c>
    </row>
    <row r="25" spans="2:11">
      <c r="B25" t="s">
        <v>4459</v>
      </c>
      <c r="C25" t="s">
        <v>4460</v>
      </c>
      <c r="D25" t="s">
        <v>215</v>
      </c>
      <c r="E25" t="s">
        <v>216</v>
      </c>
      <c r="F25" s="78">
        <v>0</v>
      </c>
      <c r="G25" t="s">
        <v>113</v>
      </c>
      <c r="H25" s="78">
        <v>0</v>
      </c>
      <c r="I25" s="77">
        <v>-16.872585875999999</v>
      </c>
      <c r="J25" s="78">
        <f t="shared" si="0"/>
        <v>-8.3368956762117034E-5</v>
      </c>
      <c r="K25" s="78">
        <f>I25/'סכום נכסי הקרן'!$C$42</f>
        <v>-1.2429353736109533E-6</v>
      </c>
    </row>
    <row r="26" spans="2:11">
      <c r="B26" t="s">
        <v>4461</v>
      </c>
      <c r="C26" t="s">
        <v>4462</v>
      </c>
      <c r="D26" t="s">
        <v>215</v>
      </c>
      <c r="E26" t="s">
        <v>216</v>
      </c>
      <c r="F26" s="78">
        <v>0</v>
      </c>
      <c r="G26" t="s">
        <v>102</v>
      </c>
      <c r="H26" s="78">
        <v>0</v>
      </c>
      <c r="I26" s="77">
        <v>1.1999999999999999E-12</v>
      </c>
      <c r="J26" s="78">
        <f t="shared" si="0"/>
        <v>5.929307389500019E-18</v>
      </c>
      <c r="K26" s="78">
        <f>I26/'סכום נכסי הקרן'!$C$42</f>
        <v>8.8399161770142404E-20</v>
      </c>
    </row>
    <row r="27" spans="2:11">
      <c r="B27" t="s">
        <v>4463</v>
      </c>
      <c r="C27" t="s">
        <v>4464</v>
      </c>
      <c r="D27" t="s">
        <v>215</v>
      </c>
      <c r="E27" t="s">
        <v>216</v>
      </c>
      <c r="F27" s="78">
        <v>0</v>
      </c>
      <c r="G27" t="s">
        <v>106</v>
      </c>
      <c r="H27" s="78">
        <v>0</v>
      </c>
      <c r="I27" s="77">
        <v>104190.03080574</v>
      </c>
      <c r="J27" s="78">
        <f t="shared" si="0"/>
        <v>0.51481226630725729</v>
      </c>
      <c r="K27" s="78">
        <f>I27/'סכום נכסי הקרן'!$C$42</f>
        <v>7.6752594900272759E-3</v>
      </c>
    </row>
    <row r="28" spans="2:11">
      <c r="B28" t="s">
        <v>4465</v>
      </c>
      <c r="C28" t="s">
        <v>4466</v>
      </c>
      <c r="D28" t="s">
        <v>215</v>
      </c>
      <c r="E28" t="s">
        <v>216</v>
      </c>
      <c r="F28" s="78">
        <v>0</v>
      </c>
      <c r="G28" t="s">
        <v>102</v>
      </c>
      <c r="H28" s="78">
        <v>0</v>
      </c>
      <c r="I28" s="77">
        <v>-9303.3318099999997</v>
      </c>
      <c r="J28" s="78">
        <f t="shared" si="0"/>
        <v>-4.5968595040002988E-2</v>
      </c>
      <c r="K28" s="78">
        <f>I28/'סכום נכסי הקרן'!$C$42</f>
        <v>-6.8533894472791815E-4</v>
      </c>
    </row>
    <row r="29" spans="2:11">
      <c r="B29" t="s">
        <v>4467</v>
      </c>
      <c r="C29" t="s">
        <v>4468</v>
      </c>
      <c r="D29" t="s">
        <v>215</v>
      </c>
      <c r="E29" t="s">
        <v>216</v>
      </c>
      <c r="F29" s="78">
        <v>5.1499999999999997E-2</v>
      </c>
      <c r="G29" t="s">
        <v>102</v>
      </c>
      <c r="H29" s="78">
        <v>3.6299999999999999E-2</v>
      </c>
      <c r="I29" s="77">
        <v>-720.75454000000002</v>
      </c>
      <c r="J29" s="78">
        <f t="shared" si="0"/>
        <v>-3.5613126833647394E-3</v>
      </c>
      <c r="K29" s="78">
        <f>I29/'סכום נכסי הקרן'!$C$42</f>
        <v>-5.3095080981687148E-5</v>
      </c>
    </row>
    <row r="30" spans="2:11">
      <c r="B30" t="s">
        <v>4469</v>
      </c>
      <c r="C30" t="s">
        <v>4470</v>
      </c>
      <c r="D30" t="s">
        <v>215</v>
      </c>
      <c r="E30" t="s">
        <v>216</v>
      </c>
      <c r="F30" s="78">
        <v>0</v>
      </c>
      <c r="G30" t="s">
        <v>102</v>
      </c>
      <c r="H30" s="78">
        <v>0</v>
      </c>
      <c r="I30" s="77">
        <v>22113.129420000001</v>
      </c>
      <c r="J30" s="78">
        <f t="shared" si="0"/>
        <v>0.10926295139581356</v>
      </c>
      <c r="K30" s="78">
        <f>I30/'סכום נכסי הקרן'!$C$42</f>
        <v>1.6289850873688963E-3</v>
      </c>
    </row>
    <row r="31" spans="2:11">
      <c r="B31" t="s">
        <v>4471</v>
      </c>
      <c r="C31" t="s">
        <v>4472</v>
      </c>
      <c r="D31" t="s">
        <v>209</v>
      </c>
      <c r="E31" t="s">
        <v>210</v>
      </c>
      <c r="F31" s="78">
        <v>0</v>
      </c>
      <c r="G31" t="s">
        <v>106</v>
      </c>
      <c r="H31" s="78">
        <v>0</v>
      </c>
      <c r="I31" s="77">
        <v>78963.72</v>
      </c>
      <c r="J31" s="78">
        <f t="shared" si="0"/>
        <v>0.39016680708200868</v>
      </c>
      <c r="K31" s="78">
        <f>I31/'סכום נכסי הקרן'!$C$42</f>
        <v>5.8169388818768578E-3</v>
      </c>
    </row>
    <row r="32" spans="2:11">
      <c r="B32" t="s">
        <v>4473</v>
      </c>
      <c r="C32" t="s">
        <v>4474</v>
      </c>
      <c r="D32" t="s">
        <v>209</v>
      </c>
      <c r="E32" t="s">
        <v>210</v>
      </c>
      <c r="F32" s="78">
        <v>0</v>
      </c>
      <c r="G32" t="s">
        <v>102</v>
      </c>
      <c r="H32" s="78">
        <v>0</v>
      </c>
      <c r="I32" s="77">
        <v>1944.76891</v>
      </c>
      <c r="J32" s="78">
        <f t="shared" si="0"/>
        <v>9.6092772241107485E-3</v>
      </c>
      <c r="K32" s="78">
        <f>I32/'סכום נכסי הקרן'!$C$42</f>
        <v>1.432632845671946E-4</v>
      </c>
    </row>
    <row r="33" spans="2:11">
      <c r="B33" s="79" t="s">
        <v>242</v>
      </c>
      <c r="D33" s="19"/>
      <c r="E33" s="19"/>
      <c r="F33" s="19"/>
      <c r="G33" s="19"/>
      <c r="H33" s="80">
        <v>0</v>
      </c>
      <c r="I33" s="81">
        <v>0</v>
      </c>
      <c r="J33" s="80">
        <f t="shared" si="0"/>
        <v>0</v>
      </c>
      <c r="K33" s="80">
        <f>I33/'סכום נכסי הקרן'!$C$42</f>
        <v>0</v>
      </c>
    </row>
    <row r="34" spans="2:11">
      <c r="B34" t="s">
        <v>215</v>
      </c>
      <c r="C34" t="s">
        <v>215</v>
      </c>
      <c r="D34" t="s">
        <v>215</v>
      </c>
      <c r="E34" s="19"/>
      <c r="F34" s="78">
        <v>0</v>
      </c>
      <c r="G34" t="s">
        <v>215</v>
      </c>
      <c r="H34" s="78">
        <v>0</v>
      </c>
      <c r="I34" s="77">
        <v>0</v>
      </c>
      <c r="J34" s="78">
        <f t="shared" si="0"/>
        <v>0</v>
      </c>
      <c r="K34" s="78">
        <f>I34/'סכום נכסי הקרן'!$C$42</f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C1:C4 A5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36"/>
  <sheetViews>
    <sheetView rightToLeft="1" topLeftCell="A205" workbookViewId="0">
      <selection activeCell="Q216" sqref="Q2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4475</v>
      </c>
    </row>
    <row r="3" spans="2:17" s="1" customFormat="1">
      <c r="B3" s="2" t="s">
        <v>2</v>
      </c>
      <c r="C3" s="26" t="s">
        <v>4476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C12+C67</f>
        <v>1383588.6350118318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SUM(C13:C66)</f>
        <v>307949.26897639263</v>
      </c>
    </row>
    <row r="13" spans="2:17">
      <c r="B13" t="s">
        <v>4483</v>
      </c>
      <c r="C13" s="85">
        <v>24.994109999999999</v>
      </c>
      <c r="D13" s="86">
        <v>45046</v>
      </c>
    </row>
    <row r="14" spans="2:17">
      <c r="B14" t="s">
        <v>4516</v>
      </c>
      <c r="C14" s="85">
        <v>36.134989999999995</v>
      </c>
      <c r="D14" s="86">
        <v>45046</v>
      </c>
    </row>
    <row r="15" spans="2:17">
      <c r="B15" t="s">
        <v>4171</v>
      </c>
      <c r="C15" s="85">
        <v>1680.7055880804849</v>
      </c>
      <c r="D15" s="86">
        <v>45094</v>
      </c>
    </row>
    <row r="16" spans="2:17">
      <c r="B16" t="s">
        <v>4489</v>
      </c>
      <c r="C16" s="85">
        <v>3419.3488977000002</v>
      </c>
      <c r="D16" s="86">
        <v>45291</v>
      </c>
    </row>
    <row r="17" spans="2:4">
      <c r="B17" t="s">
        <v>4517</v>
      </c>
      <c r="C17" s="85">
        <v>393.09100999999998</v>
      </c>
      <c r="D17" s="86">
        <v>45291</v>
      </c>
    </row>
    <row r="18" spans="2:4">
      <c r="B18" t="s">
        <v>4044</v>
      </c>
      <c r="C18" s="85">
        <v>1124.4945612363736</v>
      </c>
      <c r="D18" s="86">
        <v>45340</v>
      </c>
    </row>
    <row r="19" spans="2:4">
      <c r="B19" t="s">
        <v>4479</v>
      </c>
      <c r="C19" s="85">
        <v>12036.149549999998</v>
      </c>
      <c r="D19" s="86">
        <v>45363</v>
      </c>
    </row>
    <row r="20" spans="2:4">
      <c r="B20" t="s">
        <v>4482</v>
      </c>
      <c r="C20" s="85">
        <v>2900.6134999999999</v>
      </c>
      <c r="D20" s="86">
        <v>45534</v>
      </c>
    </row>
    <row r="21" spans="2:4">
      <c r="B21" t="s">
        <v>4488</v>
      </c>
      <c r="C21" s="85">
        <v>115.39350999999999</v>
      </c>
      <c r="D21" s="86">
        <v>45534</v>
      </c>
    </row>
    <row r="22" spans="2:4">
      <c r="B22" t="s">
        <v>4481</v>
      </c>
      <c r="C22" s="85">
        <v>669.46387512300009</v>
      </c>
      <c r="D22" s="86">
        <v>45536</v>
      </c>
    </row>
    <row r="23" spans="2:4">
      <c r="B23" t="s">
        <v>4480</v>
      </c>
      <c r="C23" s="85">
        <v>1229.5641200895</v>
      </c>
      <c r="D23" s="86">
        <v>45563</v>
      </c>
    </row>
    <row r="24" spans="2:4">
      <c r="B24" t="s">
        <v>4485</v>
      </c>
      <c r="C24" s="85">
        <v>1737.4396009500001</v>
      </c>
      <c r="D24" s="86">
        <v>45640</v>
      </c>
    </row>
    <row r="25" spans="2:4">
      <c r="B25" t="s">
        <v>4484</v>
      </c>
      <c r="C25" s="85">
        <v>3113.4266899999998</v>
      </c>
      <c r="D25" s="86">
        <v>45823</v>
      </c>
    </row>
    <row r="26" spans="2:4">
      <c r="B26" t="s">
        <v>4161</v>
      </c>
      <c r="C26" s="85">
        <v>11648.60984381247</v>
      </c>
      <c r="D26" s="86">
        <v>45935</v>
      </c>
    </row>
    <row r="27" spans="2:4">
      <c r="B27" t="s">
        <v>4158</v>
      </c>
      <c r="C27" s="85">
        <v>4418.1284399999995</v>
      </c>
      <c r="D27" s="86">
        <v>46022</v>
      </c>
    </row>
    <row r="28" spans="2:4">
      <c r="B28" t="s">
        <v>3881</v>
      </c>
      <c r="C28" s="85">
        <v>6418.6734868906333</v>
      </c>
      <c r="D28" s="86">
        <v>46022</v>
      </c>
    </row>
    <row r="29" spans="2:4">
      <c r="B29" t="s">
        <v>4486</v>
      </c>
      <c r="C29" s="85">
        <v>1841.7899104260002</v>
      </c>
      <c r="D29" s="86">
        <v>46054</v>
      </c>
    </row>
    <row r="30" spans="2:4">
      <c r="B30" t="s">
        <v>4487</v>
      </c>
      <c r="C30" s="85">
        <v>2545.6832892000002</v>
      </c>
      <c r="D30" s="86">
        <v>46132</v>
      </c>
    </row>
    <row r="31" spans="2:4">
      <c r="B31" t="s">
        <v>4066</v>
      </c>
      <c r="C31" s="85">
        <v>9049.4007636150272</v>
      </c>
      <c r="D31" s="86">
        <v>46253</v>
      </c>
    </row>
    <row r="32" spans="2:4">
      <c r="B32" t="s">
        <v>4495</v>
      </c>
      <c r="C32" s="85">
        <v>4300.7818405999997</v>
      </c>
      <c r="D32" s="86">
        <v>46539</v>
      </c>
    </row>
    <row r="33" spans="2:4">
      <c r="B33" t="s">
        <v>4491</v>
      </c>
      <c r="C33" s="85">
        <v>5634.2911460760006</v>
      </c>
      <c r="D33" s="86">
        <v>46631</v>
      </c>
    </row>
    <row r="34" spans="2:4">
      <c r="B34" t="s">
        <v>4497</v>
      </c>
      <c r="C34" s="85">
        <v>13105.63471</v>
      </c>
      <c r="D34" s="86">
        <v>46661</v>
      </c>
    </row>
    <row r="35" spans="2:4">
      <c r="B35" t="s">
        <v>4501</v>
      </c>
      <c r="C35" s="85">
        <v>12891.40324</v>
      </c>
      <c r="D35" s="86">
        <v>46661</v>
      </c>
    </row>
    <row r="36" spans="2:4">
      <c r="B36" t="s">
        <v>4477</v>
      </c>
      <c r="C36" s="85">
        <v>20916.850334396386</v>
      </c>
      <c r="D36" s="86">
        <v>46698</v>
      </c>
    </row>
    <row r="37" spans="2:4">
      <c r="B37" t="s">
        <v>4490</v>
      </c>
      <c r="C37" s="85">
        <v>2096.5090987184999</v>
      </c>
      <c r="D37" s="86">
        <v>46752</v>
      </c>
    </row>
    <row r="38" spans="2:4">
      <c r="B38" t="s">
        <v>4498</v>
      </c>
      <c r="C38" s="85">
        <v>6276.5179811955004</v>
      </c>
      <c r="D38" s="86">
        <v>46772</v>
      </c>
    </row>
    <row r="39" spans="2:4">
      <c r="B39" t="s">
        <v>4219</v>
      </c>
      <c r="C39" s="85">
        <v>51046.466259150402</v>
      </c>
      <c r="D39" s="86">
        <v>46871</v>
      </c>
    </row>
    <row r="40" spans="2:4">
      <c r="B40" t="s">
        <v>4502</v>
      </c>
      <c r="C40" s="85">
        <v>4879.0511799999995</v>
      </c>
      <c r="D40" s="86">
        <v>47118</v>
      </c>
    </row>
    <row r="41" spans="2:4">
      <c r="B41" t="s">
        <v>4494</v>
      </c>
      <c r="C41" s="85">
        <v>3467.4098563650005</v>
      </c>
      <c r="D41" s="86">
        <v>47209</v>
      </c>
    </row>
    <row r="42" spans="2:4">
      <c r="B42" t="s">
        <v>4499</v>
      </c>
      <c r="C42" s="85">
        <v>1002.8749267500001</v>
      </c>
      <c r="D42" s="86">
        <v>47209</v>
      </c>
    </row>
    <row r="43" spans="2:4">
      <c r="B43" t="s">
        <v>4492</v>
      </c>
      <c r="C43" s="85">
        <v>2239.5675228960004</v>
      </c>
      <c r="D43" s="86">
        <v>47467</v>
      </c>
    </row>
    <row r="44" spans="2:4">
      <c r="B44" t="s">
        <v>4506</v>
      </c>
      <c r="C44" s="85">
        <v>49.686114449999998</v>
      </c>
      <c r="D44" s="86">
        <v>47566</v>
      </c>
    </row>
    <row r="45" spans="2:4">
      <c r="B45" t="s">
        <v>4503</v>
      </c>
      <c r="C45" s="85">
        <v>2630.5740449999998</v>
      </c>
      <c r="D45" s="86">
        <v>47848</v>
      </c>
    </row>
    <row r="46" spans="2:4">
      <c r="B46" t="s">
        <v>4508</v>
      </c>
      <c r="C46" s="85">
        <v>49.407578699999995</v>
      </c>
      <c r="D46" s="86">
        <v>47848</v>
      </c>
    </row>
    <row r="47" spans="2:4">
      <c r="B47" t="s">
        <v>4504</v>
      </c>
      <c r="C47" s="85">
        <v>55.132907250000002</v>
      </c>
      <c r="D47" s="86">
        <v>47907</v>
      </c>
    </row>
    <row r="48" spans="2:4">
      <c r="B48" t="s">
        <v>4515</v>
      </c>
      <c r="C48" s="85">
        <v>32142.696059999998</v>
      </c>
      <c r="D48" s="86">
        <v>47938</v>
      </c>
    </row>
    <row r="49" spans="2:4">
      <c r="B49" t="s">
        <v>4507</v>
      </c>
      <c r="C49" s="85">
        <v>7990.8270346500003</v>
      </c>
      <c r="D49" s="86">
        <v>47969</v>
      </c>
    </row>
    <row r="50" spans="2:4">
      <c r="B50" t="s">
        <v>4518</v>
      </c>
      <c r="C50" s="85">
        <v>10083.694960000001</v>
      </c>
      <c r="D50" s="86">
        <v>47969</v>
      </c>
    </row>
    <row r="51" spans="2:4">
      <c r="B51" t="s">
        <v>4510</v>
      </c>
      <c r="C51" s="85">
        <v>2080.9070702780778</v>
      </c>
      <c r="D51" s="86">
        <v>48212</v>
      </c>
    </row>
    <row r="52" spans="2:4">
      <c r="B52" t="s">
        <v>4511</v>
      </c>
      <c r="C52" s="85">
        <v>2615.3981878644736</v>
      </c>
      <c r="D52" s="86">
        <v>48212</v>
      </c>
    </row>
    <row r="53" spans="2:4">
      <c r="B53" t="s">
        <v>4493</v>
      </c>
      <c r="C53" s="85">
        <v>1399.9192071105001</v>
      </c>
      <c r="D53" s="86">
        <v>48214</v>
      </c>
    </row>
    <row r="54" spans="2:4">
      <c r="B54" t="s">
        <v>4496</v>
      </c>
      <c r="C54" s="85">
        <v>2258.5299214500001</v>
      </c>
      <c r="D54" s="86">
        <v>48214</v>
      </c>
    </row>
    <row r="55" spans="2:4">
      <c r="B55" t="s">
        <v>4512</v>
      </c>
      <c r="C55" s="85">
        <v>8444.1714987464984</v>
      </c>
      <c r="D55" s="86">
        <v>48233</v>
      </c>
    </row>
    <row r="56" spans="2:4">
      <c r="B56" t="s">
        <v>4509</v>
      </c>
      <c r="C56" s="85">
        <v>4011.4422362635523</v>
      </c>
      <c r="D56" s="86">
        <v>48274</v>
      </c>
    </row>
    <row r="57" spans="2:4">
      <c r="B57" t="s">
        <v>2920</v>
      </c>
      <c r="C57" s="85">
        <v>2341.8135317396273</v>
      </c>
      <c r="D57" s="86">
        <v>48274</v>
      </c>
    </row>
    <row r="58" spans="2:4">
      <c r="B58" t="s">
        <v>4513</v>
      </c>
      <c r="C58" s="85">
        <v>34.597719000000005</v>
      </c>
      <c r="D58" s="86">
        <v>48297</v>
      </c>
    </row>
    <row r="59" spans="2:4">
      <c r="B59" t="s">
        <v>4514</v>
      </c>
      <c r="C59" s="85">
        <v>11745.597780018588</v>
      </c>
      <c r="D59" s="86">
        <v>48297</v>
      </c>
    </row>
    <row r="60" spans="2:4">
      <c r="B60" t="s">
        <v>4007</v>
      </c>
      <c r="C60" s="85">
        <v>1582.8574671835393</v>
      </c>
      <c r="D60" s="86">
        <v>48482</v>
      </c>
    </row>
    <row r="61" spans="2:4">
      <c r="B61" t="s">
        <v>4505</v>
      </c>
      <c r="C61" s="85">
        <v>7554.1861600000002</v>
      </c>
      <c r="D61" s="86">
        <v>48700</v>
      </c>
    </row>
    <row r="62" spans="2:4">
      <c r="B62" t="s">
        <v>3994</v>
      </c>
      <c r="C62" s="85">
        <v>589.58380474001092</v>
      </c>
      <c r="D62" s="86">
        <v>48844</v>
      </c>
    </row>
    <row r="63" spans="2:4">
      <c r="B63" t="s">
        <v>4500</v>
      </c>
      <c r="C63" s="85">
        <v>9886.4051600000003</v>
      </c>
      <c r="D63" s="86">
        <v>50256</v>
      </c>
    </row>
    <row r="64" spans="2:4">
      <c r="B64" t="s">
        <v>3928</v>
      </c>
      <c r="C64" s="85">
        <v>5790.9874359191281</v>
      </c>
      <c r="D64" s="86">
        <v>51774</v>
      </c>
    </row>
    <row r="65" spans="2:4">
      <c r="B65" t="s">
        <v>4478</v>
      </c>
      <c r="C65" s="85">
        <v>2350.3892627573823</v>
      </c>
      <c r="D65" s="86">
        <v>52047</v>
      </c>
    </row>
    <row r="66" spans="2:4">
      <c r="B66"/>
      <c r="C66" s="77"/>
    </row>
    <row r="67" spans="2:4">
      <c r="B67" s="79" t="s">
        <v>242</v>
      </c>
      <c r="C67" s="81">
        <f>SUM(C68:C234)</f>
        <v>1075639.3660354391</v>
      </c>
    </row>
    <row r="68" spans="2:4">
      <c r="B68" t="s">
        <v>4520</v>
      </c>
      <c r="C68" s="85">
        <v>1500.3644132049944</v>
      </c>
      <c r="D68" s="86">
        <v>45025</v>
      </c>
    </row>
    <row r="69" spans="2:4">
      <c r="B69" t="s">
        <v>4375</v>
      </c>
      <c r="C69" s="85">
        <v>1231.5540184359079</v>
      </c>
      <c r="D69" s="86">
        <v>45031</v>
      </c>
    </row>
    <row r="70" spans="2:4">
      <c r="B70" t="s">
        <v>4523</v>
      </c>
      <c r="C70" s="85">
        <v>602.16501000000005</v>
      </c>
      <c r="D70" s="86">
        <v>45046</v>
      </c>
    </row>
    <row r="71" spans="2:4">
      <c r="B71" t="s">
        <v>4571</v>
      </c>
      <c r="C71" s="85">
        <v>1272.95577015</v>
      </c>
      <c r="D71" s="86">
        <v>45047</v>
      </c>
    </row>
    <row r="72" spans="2:4">
      <c r="B72" t="s">
        <v>4535</v>
      </c>
      <c r="C72" s="85">
        <v>4522.34241329</v>
      </c>
      <c r="D72" s="86">
        <v>45087</v>
      </c>
    </row>
    <row r="73" spans="2:4">
      <c r="B73" t="s">
        <v>4599</v>
      </c>
      <c r="C73" s="85">
        <v>5442.0656452500007</v>
      </c>
      <c r="D73" s="86">
        <v>45107</v>
      </c>
    </row>
    <row r="74" spans="2:4">
      <c r="B74" t="s">
        <v>4274</v>
      </c>
      <c r="C74" s="85">
        <v>41.935050302677794</v>
      </c>
      <c r="D74" s="86">
        <v>45126</v>
      </c>
    </row>
    <row r="75" spans="2:4">
      <c r="B75" t="s">
        <v>4366</v>
      </c>
      <c r="C75" s="85">
        <v>1722.748471608061</v>
      </c>
      <c r="D75" s="86">
        <v>45187</v>
      </c>
    </row>
    <row r="76" spans="2:4">
      <c r="B76" t="s">
        <v>4522</v>
      </c>
      <c r="C76" s="85">
        <v>344.4374851</v>
      </c>
      <c r="D76" s="86">
        <v>45201</v>
      </c>
    </row>
    <row r="77" spans="2:4">
      <c r="B77" t="s">
        <v>4539</v>
      </c>
      <c r="C77" s="85">
        <v>10345.153443900001</v>
      </c>
      <c r="D77" s="86">
        <v>45343</v>
      </c>
    </row>
    <row r="78" spans="2:4">
      <c r="B78" t="s">
        <v>4521</v>
      </c>
      <c r="C78" s="85">
        <v>455.41770000000002</v>
      </c>
      <c r="D78" s="86">
        <v>45358</v>
      </c>
    </row>
    <row r="79" spans="2:4">
      <c r="B79" t="s">
        <v>4302</v>
      </c>
      <c r="C79" s="85">
        <v>204.93458483663929</v>
      </c>
      <c r="D79" s="86">
        <v>45371</v>
      </c>
    </row>
    <row r="80" spans="2:4">
      <c r="B80" t="s">
        <v>4528</v>
      </c>
      <c r="C80" s="85">
        <v>3665.2010982801398</v>
      </c>
      <c r="D80" s="86">
        <v>45383</v>
      </c>
    </row>
    <row r="81" spans="2:4">
      <c r="B81" t="s">
        <v>4545</v>
      </c>
      <c r="C81" s="85">
        <v>4484.1700706040001</v>
      </c>
      <c r="D81" s="86">
        <v>45485</v>
      </c>
    </row>
    <row r="82" spans="2:4">
      <c r="B82" t="s">
        <v>4519</v>
      </c>
      <c r="C82" s="85">
        <v>1187.1528522827218</v>
      </c>
      <c r="D82" s="86">
        <v>45515</v>
      </c>
    </row>
    <row r="83" spans="2:4">
      <c r="B83" t="s">
        <v>4519</v>
      </c>
      <c r="C83" s="85">
        <v>968.66850030804562</v>
      </c>
      <c r="D83" s="86">
        <v>45515</v>
      </c>
    </row>
    <row r="84" spans="2:4">
      <c r="B84" t="s">
        <v>4553</v>
      </c>
      <c r="C84" s="85">
        <v>15330.141381150001</v>
      </c>
      <c r="D84" s="86">
        <v>45557</v>
      </c>
    </row>
    <row r="85" spans="2:4">
      <c r="B85" t="s">
        <v>4390</v>
      </c>
      <c r="C85" s="85">
        <v>2544.9185732008423</v>
      </c>
      <c r="D85" s="86">
        <v>45602</v>
      </c>
    </row>
    <row r="86" spans="2:4">
      <c r="B86" t="s">
        <v>4311</v>
      </c>
      <c r="C86" s="85">
        <v>3084.7232899999999</v>
      </c>
      <c r="D86" s="86">
        <v>45615</v>
      </c>
    </row>
    <row r="87" spans="2:4">
      <c r="B87" t="s">
        <v>4544</v>
      </c>
      <c r="C87" s="85">
        <v>1219.6070231900001</v>
      </c>
      <c r="D87" s="86">
        <v>45710</v>
      </c>
    </row>
    <row r="88" spans="2:4">
      <c r="B88" t="s">
        <v>4524</v>
      </c>
      <c r="C88" s="85">
        <v>3332.7079194060002</v>
      </c>
      <c r="D88" s="86">
        <v>45748</v>
      </c>
    </row>
    <row r="89" spans="2:4">
      <c r="B89" t="s">
        <v>4552</v>
      </c>
      <c r="C89" s="85">
        <v>195.29665737984001</v>
      </c>
      <c r="D89" s="86">
        <v>45777</v>
      </c>
    </row>
    <row r="90" spans="2:4">
      <c r="B90" t="s">
        <v>4554</v>
      </c>
      <c r="C90" s="85">
        <v>4126.0108005148004</v>
      </c>
      <c r="D90" s="86">
        <v>45778</v>
      </c>
    </row>
    <row r="91" spans="2:4">
      <c r="B91" t="s">
        <v>4525</v>
      </c>
      <c r="C91" s="85">
        <v>2097.9871930499999</v>
      </c>
      <c r="D91" s="86">
        <v>45798</v>
      </c>
    </row>
    <row r="92" spans="2:4">
      <c r="B92" t="s">
        <v>4526</v>
      </c>
      <c r="C92" s="85">
        <v>2607.404896642</v>
      </c>
      <c r="D92" s="86">
        <v>45806</v>
      </c>
    </row>
    <row r="93" spans="2:4">
      <c r="B93" t="s">
        <v>4399</v>
      </c>
      <c r="C93" s="85">
        <v>1171.1836897229407</v>
      </c>
      <c r="D93" s="86">
        <v>45830</v>
      </c>
    </row>
    <row r="94" spans="2:4">
      <c r="B94" t="s">
        <v>4527</v>
      </c>
      <c r="C94" s="85">
        <v>1178.5433814236201</v>
      </c>
      <c r="D94" s="86">
        <v>45838</v>
      </c>
    </row>
    <row r="95" spans="2:4">
      <c r="B95" t="s">
        <v>4529</v>
      </c>
      <c r="C95" s="85">
        <v>76.967398799999998</v>
      </c>
      <c r="D95" s="86">
        <v>45855</v>
      </c>
    </row>
    <row r="96" spans="2:4">
      <c r="B96" t="s">
        <v>4564</v>
      </c>
      <c r="C96" s="85">
        <v>733.25896109999996</v>
      </c>
      <c r="D96" s="86">
        <v>45869</v>
      </c>
    </row>
    <row r="97" spans="2:4">
      <c r="B97" t="s">
        <v>4569</v>
      </c>
      <c r="C97" s="85">
        <v>3530.1325499999998</v>
      </c>
      <c r="D97" s="86">
        <v>45869</v>
      </c>
    </row>
    <row r="98" spans="2:4">
      <c r="B98" t="s">
        <v>4613</v>
      </c>
      <c r="C98" s="85">
        <v>11807.977192064</v>
      </c>
      <c r="D98" s="86">
        <v>45930</v>
      </c>
    </row>
    <row r="99" spans="2:4">
      <c r="B99" t="s">
        <v>4562</v>
      </c>
      <c r="C99" s="85">
        <v>39.022983292500001</v>
      </c>
      <c r="D99" s="86">
        <v>45939</v>
      </c>
    </row>
    <row r="100" spans="2:4">
      <c r="B100" t="s">
        <v>4537</v>
      </c>
      <c r="C100" s="85">
        <v>7247.1114680220007</v>
      </c>
      <c r="D100" s="86">
        <v>46012</v>
      </c>
    </row>
    <row r="101" spans="2:4">
      <c r="B101" t="s">
        <v>4257</v>
      </c>
      <c r="C101" s="85">
        <v>626.7327823242282</v>
      </c>
      <c r="D101" s="86">
        <v>46014</v>
      </c>
    </row>
    <row r="102" spans="2:4">
      <c r="B102" t="s">
        <v>4532</v>
      </c>
      <c r="C102" s="85">
        <v>3852.6459427500004</v>
      </c>
      <c r="D102" s="86">
        <v>46054</v>
      </c>
    </row>
    <row r="103" spans="2:4">
      <c r="B103" t="s">
        <v>4530</v>
      </c>
      <c r="C103" s="85">
        <v>6479.9283209415007</v>
      </c>
      <c r="D103" s="86">
        <v>46082</v>
      </c>
    </row>
    <row r="104" spans="2:4">
      <c r="B104" t="s">
        <v>4606</v>
      </c>
      <c r="C104" s="85">
        <v>33.000539700000004</v>
      </c>
      <c r="D104" s="86">
        <v>46082</v>
      </c>
    </row>
    <row r="105" spans="2:4">
      <c r="B105" t="s">
        <v>4608</v>
      </c>
      <c r="C105" s="85">
        <v>9656.8268248500008</v>
      </c>
      <c r="D105" s="86">
        <v>46112</v>
      </c>
    </row>
    <row r="106" spans="2:4">
      <c r="B106" t="s">
        <v>4623</v>
      </c>
      <c r="C106" s="85">
        <v>14101.1576832915</v>
      </c>
      <c r="D106" s="86">
        <v>46149</v>
      </c>
    </row>
    <row r="107" spans="2:4">
      <c r="B107" t="s">
        <v>4550</v>
      </c>
      <c r="C107" s="85">
        <v>8548.8694513500013</v>
      </c>
      <c r="D107" s="86">
        <v>46201</v>
      </c>
    </row>
    <row r="108" spans="2:4">
      <c r="B108" t="s">
        <v>2876</v>
      </c>
      <c r="C108" s="85">
        <v>2723.6100956640003</v>
      </c>
      <c r="D108" s="86">
        <v>46326</v>
      </c>
    </row>
    <row r="109" spans="2:4">
      <c r="B109" t="s">
        <v>4570</v>
      </c>
      <c r="C109" s="85">
        <v>238.23995955000001</v>
      </c>
      <c r="D109" s="86">
        <v>46326</v>
      </c>
    </row>
    <row r="110" spans="2:4">
      <c r="B110" t="s">
        <v>4577</v>
      </c>
      <c r="C110" s="85">
        <v>21.351586836000003</v>
      </c>
      <c r="D110" s="86">
        <v>46326</v>
      </c>
    </row>
    <row r="111" spans="2:4">
      <c r="B111" t="s">
        <v>4601</v>
      </c>
      <c r="C111" s="85">
        <v>141.37689383550003</v>
      </c>
      <c r="D111" s="86">
        <v>46326</v>
      </c>
    </row>
    <row r="112" spans="2:4">
      <c r="B112" t="s">
        <v>4602</v>
      </c>
      <c r="C112" s="85">
        <v>142.84330448700001</v>
      </c>
      <c r="D112" s="86">
        <v>46326</v>
      </c>
    </row>
    <row r="113" spans="2:4">
      <c r="B113" t="s">
        <v>4607</v>
      </c>
      <c r="C113" s="85">
        <v>310.0695775575</v>
      </c>
      <c r="D113" s="86">
        <v>46326</v>
      </c>
    </row>
    <row r="114" spans="2:4">
      <c r="B114" t="s">
        <v>4619</v>
      </c>
      <c r="C114" s="85">
        <v>136.4752401435</v>
      </c>
      <c r="D114" s="86">
        <v>46326</v>
      </c>
    </row>
    <row r="115" spans="2:4">
      <c r="B115" t="s">
        <v>4534</v>
      </c>
      <c r="C115" s="85">
        <v>2906.0037147000003</v>
      </c>
      <c r="D115" s="86">
        <v>46371</v>
      </c>
    </row>
    <row r="116" spans="2:4">
      <c r="B116" t="s">
        <v>4588</v>
      </c>
      <c r="C116" s="85">
        <v>12130.440201698</v>
      </c>
      <c r="D116" s="86">
        <v>46417</v>
      </c>
    </row>
    <row r="117" spans="2:4">
      <c r="B117" t="s">
        <v>4416</v>
      </c>
      <c r="C117" s="85">
        <v>5216.6133955418427</v>
      </c>
      <c r="D117" s="86">
        <v>46418</v>
      </c>
    </row>
    <row r="118" spans="2:4">
      <c r="B118" t="s">
        <v>4589</v>
      </c>
      <c r="C118" s="85">
        <v>13581.02488882</v>
      </c>
      <c r="D118" s="86">
        <v>46465</v>
      </c>
    </row>
    <row r="119" spans="2:4">
      <c r="B119" t="s">
        <v>4542</v>
      </c>
      <c r="C119" s="85">
        <v>2005.0007170500003</v>
      </c>
      <c r="D119" s="86">
        <v>46482</v>
      </c>
    </row>
    <row r="120" spans="2:4">
      <c r="B120" t="s">
        <v>4573</v>
      </c>
      <c r="C120" s="85">
        <v>2284.3489107320001</v>
      </c>
      <c r="D120" s="86">
        <v>46524</v>
      </c>
    </row>
    <row r="121" spans="2:4">
      <c r="B121" t="s">
        <v>4581</v>
      </c>
      <c r="C121" s="85">
        <v>5171.7474299999994</v>
      </c>
      <c r="D121" s="86">
        <v>46572</v>
      </c>
    </row>
    <row r="122" spans="2:4">
      <c r="B122" t="s">
        <v>4578</v>
      </c>
      <c r="C122" s="85">
        <v>14736.511964574</v>
      </c>
      <c r="D122" s="86">
        <v>46573</v>
      </c>
    </row>
    <row r="123" spans="2:4">
      <c r="B123" t="s">
        <v>4543</v>
      </c>
      <c r="C123" s="85">
        <v>6696.5122488390007</v>
      </c>
      <c r="D123" s="86">
        <v>46601</v>
      </c>
    </row>
    <row r="124" spans="2:4">
      <c r="B124" t="s">
        <v>4551</v>
      </c>
      <c r="C124" s="85">
        <v>5113.9546120004998</v>
      </c>
      <c r="D124" s="86">
        <v>46601</v>
      </c>
    </row>
    <row r="125" spans="2:4">
      <c r="B125" t="s">
        <v>4561</v>
      </c>
      <c r="C125" s="85">
        <v>2575.1199384930005</v>
      </c>
      <c r="D125" s="86">
        <v>46637</v>
      </c>
    </row>
    <row r="126" spans="2:4">
      <c r="B126" t="s">
        <v>4572</v>
      </c>
      <c r="C126" s="85">
        <v>20061.789070050003</v>
      </c>
      <c r="D126" s="86">
        <v>46643</v>
      </c>
    </row>
    <row r="127" spans="2:4">
      <c r="B127" t="s">
        <v>4629</v>
      </c>
      <c r="C127" s="85">
        <v>10170.067269009</v>
      </c>
      <c r="D127" s="86">
        <v>46660</v>
      </c>
    </row>
    <row r="128" spans="2:4">
      <c r="B128" t="s">
        <v>4538</v>
      </c>
      <c r="C128" s="85">
        <v>2515.3355172732399</v>
      </c>
      <c r="D128" s="86">
        <v>46722</v>
      </c>
    </row>
    <row r="129" spans="2:4">
      <c r="B129" t="s">
        <v>4644</v>
      </c>
      <c r="C129" s="85">
        <v>22011.884195026498</v>
      </c>
      <c r="D129" s="86">
        <v>46722</v>
      </c>
    </row>
    <row r="130" spans="2:4">
      <c r="B130" t="s">
        <v>4659</v>
      </c>
      <c r="C130" s="85">
        <v>1645.6682349</v>
      </c>
      <c r="D130" s="86">
        <v>46722</v>
      </c>
    </row>
    <row r="131" spans="2:4">
      <c r="B131" t="s">
        <v>4556</v>
      </c>
      <c r="C131" s="85">
        <v>5832.0546743489995</v>
      </c>
      <c r="D131" s="86">
        <v>46742</v>
      </c>
    </row>
    <row r="132" spans="2:4">
      <c r="B132" t="s">
        <v>4563</v>
      </c>
      <c r="C132" s="85">
        <v>587.83843965000005</v>
      </c>
      <c r="D132" s="86">
        <v>46742</v>
      </c>
    </row>
    <row r="133" spans="2:4">
      <c r="B133" t="s">
        <v>4622</v>
      </c>
      <c r="C133" s="85">
        <v>8090.4631469820006</v>
      </c>
      <c r="D133" s="86">
        <v>46742</v>
      </c>
    </row>
    <row r="134" spans="2:4">
      <c r="B134" t="s">
        <v>4636</v>
      </c>
      <c r="C134" s="85">
        <v>15670.387263028502</v>
      </c>
      <c r="D134" s="86">
        <v>46752</v>
      </c>
    </row>
    <row r="135" spans="2:4">
      <c r="B135" t="s">
        <v>4638</v>
      </c>
      <c r="C135" s="85">
        <v>5794.2419115950333</v>
      </c>
      <c r="D135" s="86">
        <v>46753</v>
      </c>
    </row>
    <row r="136" spans="2:4">
      <c r="B136" t="s">
        <v>4579</v>
      </c>
      <c r="C136" s="85">
        <v>2631.7626342879998</v>
      </c>
      <c r="D136" s="86">
        <v>46794</v>
      </c>
    </row>
    <row r="137" spans="2:4">
      <c r="B137" t="s">
        <v>4549</v>
      </c>
      <c r="C137" s="85">
        <v>6515.6689771395004</v>
      </c>
      <c r="D137" s="86">
        <v>46844</v>
      </c>
    </row>
    <row r="138" spans="2:4">
      <c r="B138" t="s">
        <v>4548</v>
      </c>
      <c r="C138" s="85">
        <v>6383.4225625500012</v>
      </c>
      <c r="D138" s="86">
        <v>46938</v>
      </c>
    </row>
    <row r="139" spans="2:4">
      <c r="B139" t="s">
        <v>4558</v>
      </c>
      <c r="C139" s="85">
        <v>6635.6388629355006</v>
      </c>
      <c r="D139" s="86">
        <v>46971</v>
      </c>
    </row>
    <row r="140" spans="2:4">
      <c r="B140" t="s">
        <v>4597</v>
      </c>
      <c r="C140" s="85">
        <v>8205.3989743062994</v>
      </c>
      <c r="D140" s="86">
        <v>46997</v>
      </c>
    </row>
    <row r="141" spans="2:4">
      <c r="B141" t="s">
        <v>4634</v>
      </c>
      <c r="C141" s="85">
        <v>11791.573452224759</v>
      </c>
      <c r="D141" s="86">
        <v>46997</v>
      </c>
    </row>
    <row r="142" spans="2:4">
      <c r="B142" t="s">
        <v>4536</v>
      </c>
      <c r="C142" s="85">
        <v>2146.7676776999997</v>
      </c>
      <c r="D142" s="86">
        <v>47031</v>
      </c>
    </row>
    <row r="143" spans="2:4">
      <c r="B143" t="s">
        <v>4600</v>
      </c>
      <c r="C143" s="85">
        <v>9248.3833386000006</v>
      </c>
      <c r="D143" s="86">
        <v>47082</v>
      </c>
    </row>
    <row r="144" spans="2:4">
      <c r="B144" t="s">
        <v>4565</v>
      </c>
      <c r="C144" s="85">
        <v>1820.3676648000001</v>
      </c>
      <c r="D144" s="86">
        <v>47107</v>
      </c>
    </row>
    <row r="145" spans="2:4">
      <c r="B145" t="s">
        <v>4566</v>
      </c>
      <c r="C145" s="85">
        <v>4955.1900934245004</v>
      </c>
      <c r="D145" s="86">
        <v>47119</v>
      </c>
    </row>
    <row r="146" spans="2:4">
      <c r="B146" t="s">
        <v>4567</v>
      </c>
      <c r="C146" s="85">
        <v>2557.5531821879999</v>
      </c>
      <c r="D146" s="86">
        <v>47119</v>
      </c>
    </row>
    <row r="147" spans="2:4">
      <c r="B147" t="s">
        <v>4568</v>
      </c>
      <c r="C147" s="85">
        <v>2432.8560320915599</v>
      </c>
      <c r="D147" s="86">
        <v>47119</v>
      </c>
    </row>
    <row r="148" spans="2:4">
      <c r="B148" t="s">
        <v>4580</v>
      </c>
      <c r="C148" s="85">
        <v>430.2926521695</v>
      </c>
      <c r="D148" s="86">
        <v>47119</v>
      </c>
    </row>
    <row r="149" spans="2:4">
      <c r="B149" t="s">
        <v>4585</v>
      </c>
      <c r="C149" s="85">
        <v>709.96575600000006</v>
      </c>
      <c r="D149" s="86">
        <v>47119</v>
      </c>
    </row>
    <row r="150" spans="2:4">
      <c r="B150" t="s">
        <v>4531</v>
      </c>
      <c r="C150" s="85">
        <v>2843.0890500000005</v>
      </c>
      <c r="D150" s="86">
        <v>47177</v>
      </c>
    </row>
    <row r="151" spans="2:4">
      <c r="B151" t="s">
        <v>4546</v>
      </c>
      <c r="C151" s="85">
        <v>7206.3160581825005</v>
      </c>
      <c r="D151" s="86">
        <v>47178</v>
      </c>
    </row>
    <row r="152" spans="2:4">
      <c r="B152" t="s">
        <v>4593</v>
      </c>
      <c r="C152" s="85">
        <v>10589.68747995</v>
      </c>
      <c r="D152" s="86">
        <v>47201</v>
      </c>
    </row>
    <row r="153" spans="2:4">
      <c r="B153" t="s">
        <v>4583</v>
      </c>
      <c r="C153" s="85">
        <v>6850.0121022915</v>
      </c>
      <c r="D153" s="86">
        <v>47209</v>
      </c>
    </row>
    <row r="154" spans="2:4">
      <c r="B154" t="s">
        <v>4657</v>
      </c>
      <c r="C154" s="85">
        <v>776.11012640850004</v>
      </c>
      <c r="D154" s="86">
        <v>47209</v>
      </c>
    </row>
    <row r="155" spans="2:4">
      <c r="B155" t="s">
        <v>4610</v>
      </c>
      <c r="C155" s="85">
        <v>5421.66186225</v>
      </c>
      <c r="D155" s="86">
        <v>47236</v>
      </c>
    </row>
    <row r="156" spans="2:4">
      <c r="B156" t="s">
        <v>4574</v>
      </c>
      <c r="C156" s="85">
        <v>318.93032167000001</v>
      </c>
      <c r="D156" s="86">
        <v>47255</v>
      </c>
    </row>
    <row r="157" spans="2:4">
      <c r="B157" t="s">
        <v>4540</v>
      </c>
      <c r="C157" s="85">
        <v>1417.4993400000001</v>
      </c>
      <c r="D157" s="86">
        <v>47262</v>
      </c>
    </row>
    <row r="158" spans="2:4">
      <c r="B158" t="s">
        <v>4541</v>
      </c>
      <c r="C158" s="85">
        <v>154.47027634350002</v>
      </c>
      <c r="D158" s="86">
        <v>47262</v>
      </c>
    </row>
    <row r="159" spans="2:4">
      <c r="B159" t="s">
        <v>4576</v>
      </c>
      <c r="C159" s="85">
        <v>828.18443534898006</v>
      </c>
      <c r="D159" s="86">
        <v>47270</v>
      </c>
    </row>
    <row r="160" spans="2:4">
      <c r="B160" t="s">
        <v>4616</v>
      </c>
      <c r="C160" s="85">
        <v>3384.3794121000001</v>
      </c>
      <c r="D160" s="86">
        <v>47301</v>
      </c>
    </row>
    <row r="161" spans="2:4">
      <c r="B161" t="s">
        <v>4620</v>
      </c>
      <c r="C161" s="85">
        <v>16373.527016968499</v>
      </c>
      <c r="D161" s="86">
        <v>47301</v>
      </c>
    </row>
    <row r="162" spans="2:4">
      <c r="B162" t="s">
        <v>4630</v>
      </c>
      <c r="C162" s="85">
        <v>7032.8140410000005</v>
      </c>
      <c r="D162" s="86">
        <v>47301</v>
      </c>
    </row>
    <row r="163" spans="2:4">
      <c r="B163" t="s">
        <v>4582</v>
      </c>
      <c r="C163" s="85">
        <v>10065.6360768</v>
      </c>
      <c r="D163" s="86">
        <v>47392</v>
      </c>
    </row>
    <row r="164" spans="2:4">
      <c r="B164" t="s">
        <v>4635</v>
      </c>
      <c r="C164" s="85">
        <v>14699.2274691</v>
      </c>
      <c r="D164" s="86">
        <v>47398</v>
      </c>
    </row>
    <row r="165" spans="2:4">
      <c r="B165" t="s">
        <v>4584</v>
      </c>
      <c r="C165" s="85">
        <v>3580.6704033820001</v>
      </c>
      <c r="D165" s="86">
        <v>47407</v>
      </c>
    </row>
    <row r="166" spans="2:4">
      <c r="B166" t="s">
        <v>4590</v>
      </c>
      <c r="C166" s="85">
        <v>420.34486155000002</v>
      </c>
      <c r="D166" s="86">
        <v>47447</v>
      </c>
    </row>
    <row r="167" spans="2:4">
      <c r="B167" t="s">
        <v>4611</v>
      </c>
      <c r="C167" s="85">
        <v>24.20021985</v>
      </c>
      <c r="D167" s="86">
        <v>47453</v>
      </c>
    </row>
    <row r="168" spans="2:4">
      <c r="B168" t="s">
        <v>4625</v>
      </c>
      <c r="C168" s="85">
        <v>5243.2069122390003</v>
      </c>
      <c r="D168" s="86">
        <v>47463</v>
      </c>
    </row>
    <row r="169" spans="2:4">
      <c r="B169" t="s">
        <v>4633</v>
      </c>
      <c r="C169" s="85">
        <v>1801.480608131006</v>
      </c>
      <c r="D169" s="86">
        <v>47467</v>
      </c>
    </row>
    <row r="170" spans="2:4">
      <c r="B170" t="s">
        <v>2913</v>
      </c>
      <c r="C170" s="85">
        <v>1388.7778125579748</v>
      </c>
      <c r="D170" s="86">
        <v>47467</v>
      </c>
    </row>
    <row r="171" spans="2:4">
      <c r="B171" t="s">
        <v>4661</v>
      </c>
      <c r="C171" s="85">
        <v>19365.974377234503</v>
      </c>
      <c r="D171" s="86">
        <v>47528</v>
      </c>
    </row>
    <row r="172" spans="2:4">
      <c r="B172" t="s">
        <v>4591</v>
      </c>
      <c r="C172" s="85">
        <v>11536.779373813999</v>
      </c>
      <c r="D172" s="86">
        <v>47574</v>
      </c>
    </row>
    <row r="173" spans="2:4">
      <c r="B173" t="s">
        <v>4655</v>
      </c>
      <c r="C173" s="85">
        <v>6522.0033706500008</v>
      </c>
      <c r="D173" s="86">
        <v>47599</v>
      </c>
    </row>
    <row r="174" spans="2:4">
      <c r="B174" t="s">
        <v>4646</v>
      </c>
      <c r="C174" s="85">
        <v>45538.504713810551</v>
      </c>
      <c r="D174" s="86">
        <v>47665</v>
      </c>
    </row>
    <row r="175" spans="2:4">
      <c r="B175" t="s">
        <v>4654</v>
      </c>
      <c r="C175" s="85">
        <v>18177.978921835216</v>
      </c>
      <c r="D175" s="86">
        <v>47665</v>
      </c>
    </row>
    <row r="176" spans="2:4">
      <c r="B176" t="s">
        <v>4587</v>
      </c>
      <c r="C176" s="85">
        <v>15247.3971762</v>
      </c>
      <c r="D176" s="86">
        <v>47715</v>
      </c>
    </row>
    <row r="177" spans="2:4">
      <c r="B177" t="s">
        <v>4594</v>
      </c>
      <c r="C177" s="85">
        <v>25819.482317400001</v>
      </c>
      <c r="D177" s="86">
        <v>47715</v>
      </c>
    </row>
    <row r="178" spans="2:4">
      <c r="B178" t="s">
        <v>4648</v>
      </c>
      <c r="C178" s="85">
        <v>2221.6363177575004</v>
      </c>
      <c r="D178" s="86">
        <v>47715</v>
      </c>
    </row>
    <row r="179" spans="2:4">
      <c r="B179" t="s">
        <v>2922</v>
      </c>
      <c r="C179" s="85">
        <v>750.53968247400007</v>
      </c>
      <c r="D179" s="86">
        <v>47715</v>
      </c>
    </row>
    <row r="180" spans="2:4">
      <c r="B180" t="s">
        <v>4612</v>
      </c>
      <c r="C180" s="85">
        <v>21413.047620000001</v>
      </c>
      <c r="D180" s="86">
        <v>47735</v>
      </c>
    </row>
    <row r="181" spans="2:4">
      <c r="B181" t="s">
        <v>4598</v>
      </c>
      <c r="C181" s="85">
        <v>53.480671500000007</v>
      </c>
      <c r="D181" s="86">
        <v>47741</v>
      </c>
    </row>
    <row r="182" spans="2:4">
      <c r="B182" t="s">
        <v>4603</v>
      </c>
      <c r="C182" s="85">
        <v>4651.3371380999997</v>
      </c>
      <c r="D182" s="86">
        <v>47756</v>
      </c>
    </row>
    <row r="183" spans="2:4">
      <c r="B183" t="s">
        <v>4656</v>
      </c>
      <c r="C183" s="85">
        <v>19111.947238356315</v>
      </c>
      <c r="D183" s="86">
        <v>47832</v>
      </c>
    </row>
    <row r="184" spans="2:4">
      <c r="B184" t="s">
        <v>4617</v>
      </c>
      <c r="C184" s="85">
        <v>1806.5531870319999</v>
      </c>
      <c r="D184" s="86">
        <v>47848</v>
      </c>
    </row>
    <row r="185" spans="2:4">
      <c r="B185" t="s">
        <v>4632</v>
      </c>
      <c r="C185" s="85">
        <v>7557.9751413628683</v>
      </c>
      <c r="D185" s="86">
        <v>47848</v>
      </c>
    </row>
    <row r="186" spans="2:4">
      <c r="B186" t="s">
        <v>2861</v>
      </c>
      <c r="C186" s="85">
        <v>3464.7908902630602</v>
      </c>
      <c r="D186" s="86">
        <v>47848</v>
      </c>
    </row>
    <row r="187" spans="2:4">
      <c r="B187" t="s">
        <v>4595</v>
      </c>
      <c r="C187" s="85">
        <v>11330.595287070921</v>
      </c>
      <c r="D187" s="86">
        <v>47849</v>
      </c>
    </row>
    <row r="188" spans="2:4">
      <c r="B188" t="s">
        <v>4604</v>
      </c>
      <c r="C188" s="85">
        <v>23.541924112</v>
      </c>
      <c r="D188" s="86">
        <v>47879</v>
      </c>
    </row>
    <row r="189" spans="2:4">
      <c r="B189" t="s">
        <v>4663</v>
      </c>
      <c r="C189" s="85">
        <v>27042.162574462502</v>
      </c>
      <c r="D189" s="86">
        <v>47927</v>
      </c>
    </row>
    <row r="190" spans="2:4">
      <c r="B190" t="s">
        <v>4665</v>
      </c>
      <c r="C190" s="85">
        <v>32796.854518550565</v>
      </c>
      <c r="D190" s="86">
        <v>47937</v>
      </c>
    </row>
    <row r="191" spans="2:4">
      <c r="B191" t="s">
        <v>4614</v>
      </c>
      <c r="C191" s="85">
        <v>7818.9436778204999</v>
      </c>
      <c r="D191" s="86">
        <v>47987</v>
      </c>
    </row>
    <row r="192" spans="2:4">
      <c r="B192" t="s">
        <v>4557</v>
      </c>
      <c r="C192" s="85">
        <v>7268.2089847050001</v>
      </c>
      <c r="D192" s="86">
        <v>47992</v>
      </c>
    </row>
    <row r="193" spans="2:4">
      <c r="B193" t="s">
        <v>4575</v>
      </c>
      <c r="C193" s="85">
        <v>7011.9432000000006</v>
      </c>
      <c r="D193" s="86">
        <v>48004</v>
      </c>
    </row>
    <row r="194" spans="2:4">
      <c r="B194" t="s">
        <v>4621</v>
      </c>
      <c r="C194" s="85">
        <v>2314.1655788991402</v>
      </c>
      <c r="D194" s="86">
        <v>48029</v>
      </c>
    </row>
    <row r="195" spans="2:4">
      <c r="B195" t="s">
        <v>4618</v>
      </c>
      <c r="C195" s="85">
        <v>45.627851826000004</v>
      </c>
      <c r="D195" s="86">
        <v>48030</v>
      </c>
    </row>
    <row r="196" spans="2:4">
      <c r="B196" t="s">
        <v>3149</v>
      </c>
      <c r="C196" s="85">
        <v>8598.9349599999987</v>
      </c>
      <c r="D196" s="86">
        <v>48054</v>
      </c>
    </row>
    <row r="197" spans="2:4">
      <c r="B197" t="s">
        <v>4559</v>
      </c>
      <c r="C197" s="85">
        <v>1136.0382647609999</v>
      </c>
      <c r="D197" s="86">
        <v>48069</v>
      </c>
    </row>
    <row r="198" spans="2:4">
      <c r="B198" t="s">
        <v>4639</v>
      </c>
      <c r="C198" s="85">
        <v>12956.964648888412</v>
      </c>
      <c r="D198" s="86">
        <v>48121</v>
      </c>
    </row>
    <row r="199" spans="2:4">
      <c r="B199" t="s">
        <v>4640</v>
      </c>
      <c r="C199" s="85">
        <v>3352.6145252362076</v>
      </c>
      <c r="D199" s="86">
        <v>48121</v>
      </c>
    </row>
    <row r="200" spans="2:4">
      <c r="B200" t="s">
        <v>4631</v>
      </c>
      <c r="C200" s="85">
        <v>30.362959149807427</v>
      </c>
      <c r="D200" s="86">
        <v>48122</v>
      </c>
    </row>
    <row r="201" spans="2:4">
      <c r="B201" t="s">
        <v>4628</v>
      </c>
      <c r="C201" s="85">
        <v>722.85406787250008</v>
      </c>
      <c r="D201" s="86">
        <v>48151</v>
      </c>
    </row>
    <row r="202" spans="2:4">
      <c r="B202" t="s">
        <v>4626</v>
      </c>
      <c r="C202" s="85">
        <v>11280.499376073001</v>
      </c>
      <c r="D202" s="86">
        <v>48176</v>
      </c>
    </row>
    <row r="203" spans="2:4">
      <c r="B203" t="s">
        <v>2933</v>
      </c>
      <c r="C203" s="85">
        <v>8227.7566951653371</v>
      </c>
      <c r="D203" s="86">
        <v>48180</v>
      </c>
    </row>
    <row r="204" spans="2:4">
      <c r="B204" t="s">
        <v>4560</v>
      </c>
      <c r="C204" s="85">
        <v>1401.297901956</v>
      </c>
      <c r="D204" s="86">
        <v>48213</v>
      </c>
    </row>
    <row r="205" spans="2:4">
      <c r="B205" t="s">
        <v>4605</v>
      </c>
      <c r="C205" s="85">
        <v>640.33388772600006</v>
      </c>
      <c r="D205" s="86">
        <v>48213</v>
      </c>
    </row>
    <row r="206" spans="2:4">
      <c r="B206" t="s">
        <v>4645</v>
      </c>
      <c r="C206" s="85">
        <v>10653.500730516</v>
      </c>
      <c r="D206" s="86">
        <v>48234</v>
      </c>
    </row>
    <row r="207" spans="2:4">
      <c r="B207" t="s">
        <v>4596</v>
      </c>
      <c r="C207" s="85">
        <v>3820.82338695</v>
      </c>
      <c r="D207" s="86">
        <v>48268</v>
      </c>
    </row>
    <row r="208" spans="2:4">
      <c r="B208" t="s">
        <v>4637</v>
      </c>
      <c r="C208" s="85">
        <v>1929.21705</v>
      </c>
      <c r="D208" s="86">
        <v>48294</v>
      </c>
    </row>
    <row r="209" spans="2:4">
      <c r="B209" t="s">
        <v>4641</v>
      </c>
      <c r="C209" s="85">
        <v>419.6996373083</v>
      </c>
      <c r="D209" s="86">
        <v>48319</v>
      </c>
    </row>
    <row r="210" spans="2:4">
      <c r="B210" t="s">
        <v>4643</v>
      </c>
      <c r="C210" s="85">
        <v>14266.721457763719</v>
      </c>
      <c r="D210" s="86">
        <v>48332</v>
      </c>
    </row>
    <row r="211" spans="2:4">
      <c r="B211" t="s">
        <v>4649</v>
      </c>
      <c r="C211" s="85">
        <v>15453.934995600002</v>
      </c>
      <c r="D211" s="86">
        <v>48365</v>
      </c>
    </row>
    <row r="212" spans="2:4">
      <c r="B212" t="s">
        <v>2907</v>
      </c>
      <c r="C212" s="85">
        <v>11215.3107384</v>
      </c>
      <c r="D212" s="86">
        <v>48366</v>
      </c>
    </row>
    <row r="213" spans="2:4">
      <c r="B213" t="s">
        <v>4650</v>
      </c>
      <c r="C213" s="85">
        <v>9788.0009828783986</v>
      </c>
      <c r="D213" s="86">
        <v>48395</v>
      </c>
    </row>
    <row r="214" spans="2:4">
      <c r="B214" t="s">
        <v>4651</v>
      </c>
      <c r="C214" s="85">
        <v>4893.9994291156081</v>
      </c>
      <c r="D214" s="86">
        <v>48395</v>
      </c>
    </row>
    <row r="215" spans="2:4">
      <c r="B215" t="s">
        <v>4586</v>
      </c>
      <c r="C215" s="85">
        <v>10212.336355650001</v>
      </c>
      <c r="D215" s="86">
        <v>48446</v>
      </c>
    </row>
    <row r="216" spans="2:4">
      <c r="B216" t="s">
        <v>4592</v>
      </c>
      <c r="C216" s="85">
        <v>94.848923999999997</v>
      </c>
      <c r="D216" s="86">
        <v>48446</v>
      </c>
    </row>
    <row r="217" spans="2:4">
      <c r="B217" t="s">
        <v>2928</v>
      </c>
      <c r="C217" s="85">
        <v>902.78479500000003</v>
      </c>
      <c r="D217" s="86">
        <v>48466</v>
      </c>
    </row>
    <row r="218" spans="2:4">
      <c r="B218" t="s">
        <v>4652</v>
      </c>
      <c r="C218" s="85">
        <v>1224.6797578000001</v>
      </c>
      <c r="D218" s="86">
        <v>48466</v>
      </c>
    </row>
    <row r="219" spans="2:4">
      <c r="B219" t="s">
        <v>4660</v>
      </c>
      <c r="C219" s="85">
        <v>20175.267945176623</v>
      </c>
      <c r="D219" s="86">
        <v>48669</v>
      </c>
    </row>
    <row r="220" spans="2:4">
      <c r="B220" t="s">
        <v>4555</v>
      </c>
      <c r="C220" s="85">
        <v>1316.576679534</v>
      </c>
      <c r="D220" s="86">
        <v>48723</v>
      </c>
    </row>
    <row r="221" spans="2:4">
      <c r="B221" t="s">
        <v>4658</v>
      </c>
      <c r="C221" s="85">
        <v>17307.742490575485</v>
      </c>
      <c r="D221" s="86">
        <v>48757</v>
      </c>
    </row>
    <row r="222" spans="2:4">
      <c r="B222" t="s">
        <v>4653</v>
      </c>
      <c r="C222" s="85">
        <v>13124.638557150001</v>
      </c>
      <c r="D222" s="86">
        <v>48914</v>
      </c>
    </row>
    <row r="223" spans="2:4">
      <c r="B223" t="s">
        <v>4615</v>
      </c>
      <c r="C223" s="85">
        <v>6309.8201687865003</v>
      </c>
      <c r="D223" s="86">
        <v>48942</v>
      </c>
    </row>
    <row r="224" spans="2:4">
      <c r="B224" t="s">
        <v>4627</v>
      </c>
      <c r="C224" s="85">
        <v>4401.6147636750002</v>
      </c>
      <c r="D224" s="86">
        <v>48942</v>
      </c>
    </row>
    <row r="225" spans="2:4">
      <c r="B225" t="s">
        <v>2694</v>
      </c>
      <c r="C225" s="85">
        <v>15636.626178300001</v>
      </c>
      <c r="D225" s="86">
        <v>49405</v>
      </c>
    </row>
    <row r="226" spans="2:4">
      <c r="B226" t="s">
        <v>4642</v>
      </c>
      <c r="C226" s="85">
        <v>13122.225741285998</v>
      </c>
      <c r="D226" s="86">
        <v>49427</v>
      </c>
    </row>
    <row r="227" spans="2:4">
      <c r="B227" t="s">
        <v>4547</v>
      </c>
      <c r="C227" s="85">
        <v>18226.8305823999</v>
      </c>
      <c r="D227" s="86">
        <v>50041</v>
      </c>
    </row>
    <row r="228" spans="2:4">
      <c r="B228" t="s">
        <v>4533</v>
      </c>
      <c r="C228" s="85">
        <v>13110.399571141999</v>
      </c>
      <c r="D228" s="86">
        <v>50495</v>
      </c>
    </row>
    <row r="229" spans="2:4">
      <c r="B229" t="s">
        <v>4609</v>
      </c>
      <c r="C229" s="85">
        <v>23770.941220333996</v>
      </c>
      <c r="D229" s="86">
        <v>50495</v>
      </c>
    </row>
    <row r="230" spans="2:4">
      <c r="B230" t="s">
        <v>4624</v>
      </c>
      <c r="C230" s="85">
        <v>3.9714751499999998</v>
      </c>
      <c r="D230" s="86">
        <v>50495</v>
      </c>
    </row>
    <row r="231" spans="2:4">
      <c r="B231" t="s">
        <v>4647</v>
      </c>
      <c r="C231" s="85">
        <v>3897.7463992044336</v>
      </c>
      <c r="D231" s="86">
        <v>50495</v>
      </c>
    </row>
    <row r="232" spans="2:4">
      <c r="B232" t="s">
        <v>4662</v>
      </c>
      <c r="C232" s="85">
        <v>7606.4389513500018</v>
      </c>
      <c r="D232" s="86">
        <v>50495</v>
      </c>
    </row>
    <row r="233" spans="2:4">
      <c r="B233" t="s">
        <v>4664</v>
      </c>
      <c r="C233" s="85">
        <v>8504.0724676833452</v>
      </c>
      <c r="D233" s="86">
        <v>50495</v>
      </c>
    </row>
    <row r="234" spans="2:4">
      <c r="B234"/>
      <c r="C234" s="77"/>
    </row>
    <row r="235" spans="2:4">
      <c r="B235"/>
      <c r="C235"/>
      <c r="D235"/>
    </row>
    <row r="236" spans="2:4">
      <c r="B236"/>
      <c r="C236"/>
      <c r="D236"/>
    </row>
  </sheetData>
  <sortState xmlns:xlrd2="http://schemas.microsoft.com/office/spreadsheetml/2017/richdata2" ref="A68:BI283">
    <sortCondition ref="D68:D283"/>
  </sortState>
  <mergeCells count="1">
    <mergeCell ref="B7:D7"/>
  </mergeCells>
  <dataValidations count="1">
    <dataValidation allowBlank="1" showInputMessage="1" showErrorMessage="1" sqref="C1:C4 B237:D1048576 E69:XFD1048576 A5:XFD68 A6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4475</v>
      </c>
    </row>
    <row r="3" spans="2:18" s="1" customFormat="1">
      <c r="B3" s="2" t="s">
        <v>2</v>
      </c>
      <c r="C3" s="26" t="s">
        <v>4476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370</v>
      </c>
      <c r="D27" s="16"/>
    </row>
    <row r="28" spans="2:16">
      <c r="B28" t="s">
        <v>372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4475</v>
      </c>
    </row>
    <row r="3" spans="2:18" s="1" customFormat="1">
      <c r="B3" s="2" t="s">
        <v>2</v>
      </c>
      <c r="C3" s="26" t="s">
        <v>4476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2351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370</v>
      </c>
      <c r="D27" s="16"/>
    </row>
    <row r="28" spans="2:16">
      <c r="B28" t="s">
        <v>372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4475</v>
      </c>
    </row>
    <row r="3" spans="2:53" s="1" customFormat="1">
      <c r="B3" s="2" t="s">
        <v>2</v>
      </c>
      <c r="C3" s="26" t="s">
        <v>4476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7.29</v>
      </c>
      <c r="I11" s="7"/>
      <c r="J11" s="7"/>
      <c r="K11" s="76">
        <v>2.8500000000000001E-2</v>
      </c>
      <c r="L11" s="75">
        <v>1260592305.27</v>
      </c>
      <c r="M11" s="7"/>
      <c r="N11" s="75">
        <v>4251.5605400000004</v>
      </c>
      <c r="O11" s="75">
        <v>1200624.6045234504</v>
      </c>
      <c r="P11" s="7"/>
      <c r="Q11" s="76">
        <v>1</v>
      </c>
      <c r="R11" s="76">
        <v>8.8400000000000006E-2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7.27</v>
      </c>
      <c r="K12" s="80">
        <v>2.8400000000000002E-2</v>
      </c>
      <c r="L12" s="81">
        <v>1259912767.9400001</v>
      </c>
      <c r="N12" s="81">
        <v>4251.5605400000004</v>
      </c>
      <c r="O12" s="81">
        <v>1198536.4883843181</v>
      </c>
      <c r="Q12" s="80">
        <v>0.99829999999999997</v>
      </c>
      <c r="R12" s="80">
        <v>8.8300000000000003E-2</v>
      </c>
    </row>
    <row r="13" spans="2:53">
      <c r="B13" s="79" t="s">
        <v>245</v>
      </c>
      <c r="C13" s="16"/>
      <c r="D13" s="16"/>
      <c r="H13" s="81">
        <v>5.26</v>
      </c>
      <c r="K13" s="80">
        <v>1.0200000000000001E-2</v>
      </c>
      <c r="L13" s="81">
        <v>440521240.48000002</v>
      </c>
      <c r="N13" s="81">
        <v>0</v>
      </c>
      <c r="O13" s="81">
        <v>485920.45916177699</v>
      </c>
      <c r="Q13" s="80">
        <v>0.4047</v>
      </c>
      <c r="R13" s="80">
        <v>3.5799999999999998E-2</v>
      </c>
    </row>
    <row r="14" spans="2:53">
      <c r="B14" s="79" t="s">
        <v>246</v>
      </c>
      <c r="C14" s="16"/>
      <c r="D14" s="16"/>
      <c r="H14" s="81">
        <v>5.26</v>
      </c>
      <c r="K14" s="80">
        <v>1.0200000000000001E-2</v>
      </c>
      <c r="L14" s="81">
        <v>440521240.48000002</v>
      </c>
      <c r="N14" s="81">
        <v>0</v>
      </c>
      <c r="O14" s="81">
        <v>485920.45916177699</v>
      </c>
      <c r="Q14" s="80">
        <v>0.4047</v>
      </c>
      <c r="R14" s="80">
        <v>3.5799999999999998E-2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1.3</v>
      </c>
      <c r="I15" t="s">
        <v>102</v>
      </c>
      <c r="J15" s="78">
        <v>0.04</v>
      </c>
      <c r="K15" s="78">
        <v>1.09E-2</v>
      </c>
      <c r="L15" s="77">
        <v>39033456.380000003</v>
      </c>
      <c r="M15" s="77">
        <v>143.41999999999999</v>
      </c>
      <c r="N15" s="77">
        <v>0</v>
      </c>
      <c r="O15" s="77">
        <v>55981.783140195999</v>
      </c>
      <c r="P15" s="78">
        <v>2.8E-3</v>
      </c>
      <c r="Q15" s="78">
        <v>4.6600000000000003E-2</v>
      </c>
      <c r="R15" s="78">
        <v>4.1000000000000003E-3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29876096.809999999</v>
      </c>
      <c r="M16" s="77">
        <v>109.89</v>
      </c>
      <c r="N16" s="77">
        <v>0</v>
      </c>
      <c r="O16" s="77">
        <v>32830.842784508997</v>
      </c>
      <c r="P16" s="78">
        <v>1.5E-3</v>
      </c>
      <c r="Q16" s="78">
        <v>2.7300000000000001E-2</v>
      </c>
      <c r="R16" s="78">
        <v>2.3999999999999998E-3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3436874.43</v>
      </c>
      <c r="M17" s="77">
        <v>108.82</v>
      </c>
      <c r="N17" s="77">
        <v>0</v>
      </c>
      <c r="O17" s="77">
        <v>3740.0067547260001</v>
      </c>
      <c r="P17" s="78">
        <v>2.0000000000000001E-4</v>
      </c>
      <c r="Q17" s="78">
        <v>3.0999999999999999E-3</v>
      </c>
      <c r="R17" s="78">
        <v>2.9999999999999997E-4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3819519.35</v>
      </c>
      <c r="M18" s="77">
        <v>112.65</v>
      </c>
      <c r="N18" s="77">
        <v>0</v>
      </c>
      <c r="O18" s="77">
        <v>4302.6885477750002</v>
      </c>
      <c r="P18" s="78">
        <v>2.9999999999999997E-4</v>
      </c>
      <c r="Q18" s="78">
        <v>3.5999999999999999E-3</v>
      </c>
      <c r="R18" s="78">
        <v>2.9999999999999997E-4</v>
      </c>
    </row>
    <row r="19" spans="2:18">
      <c r="B19" t="s">
        <v>260</v>
      </c>
      <c r="C19" t="s">
        <v>261</v>
      </c>
      <c r="D19" t="s">
        <v>100</v>
      </c>
      <c r="E19" t="s">
        <v>249</v>
      </c>
      <c r="G19" t="s">
        <v>262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74535282.890000001</v>
      </c>
      <c r="M19" s="77">
        <v>108.91</v>
      </c>
      <c r="N19" s="77">
        <v>0</v>
      </c>
      <c r="O19" s="77">
        <v>81176.376595498994</v>
      </c>
      <c r="P19" s="78">
        <v>3.3999999999999998E-3</v>
      </c>
      <c r="Q19" s="78">
        <v>6.7599999999999993E-2</v>
      </c>
      <c r="R19" s="78">
        <v>6.0000000000000001E-3</v>
      </c>
    </row>
    <row r="20" spans="2:18">
      <c r="B20" t="s">
        <v>263</v>
      </c>
      <c r="C20" t="s">
        <v>264</v>
      </c>
      <c r="D20" t="s">
        <v>100</v>
      </c>
      <c r="E20" t="s">
        <v>249</v>
      </c>
      <c r="G20" t="s">
        <v>265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79537603.060000002</v>
      </c>
      <c r="M20" s="77">
        <v>101.05</v>
      </c>
      <c r="N20" s="77">
        <v>0</v>
      </c>
      <c r="O20" s="77">
        <v>80372.747892130006</v>
      </c>
      <c r="P20" s="78">
        <v>4.7999999999999996E-3</v>
      </c>
      <c r="Q20" s="78">
        <v>6.6900000000000001E-2</v>
      </c>
      <c r="R20" s="78">
        <v>5.8999999999999999E-3</v>
      </c>
    </row>
    <row r="21" spans="2:18">
      <c r="B21" t="s">
        <v>266</v>
      </c>
      <c r="C21" t="s">
        <v>267</v>
      </c>
      <c r="D21" t="s">
        <v>100</v>
      </c>
      <c r="E21" t="s">
        <v>249</v>
      </c>
      <c r="G21" t="s">
        <v>268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11676765.800000001</v>
      </c>
      <c r="M21" s="77">
        <v>92.07</v>
      </c>
      <c r="N21" s="77">
        <v>0</v>
      </c>
      <c r="O21" s="77">
        <v>10750.798272059999</v>
      </c>
      <c r="P21" s="78">
        <v>1E-3</v>
      </c>
      <c r="Q21" s="78">
        <v>8.9999999999999993E-3</v>
      </c>
      <c r="R21" s="78">
        <v>8.0000000000000004E-4</v>
      </c>
    </row>
    <row r="22" spans="2:18">
      <c r="B22" t="s">
        <v>269</v>
      </c>
      <c r="C22" t="s">
        <v>270</v>
      </c>
      <c r="D22" t="s">
        <v>100</v>
      </c>
      <c r="E22" t="s">
        <v>249</v>
      </c>
      <c r="G22" t="s">
        <v>271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6153038.1399999997</v>
      </c>
      <c r="M22" s="77">
        <v>151.12</v>
      </c>
      <c r="N22" s="77">
        <v>0</v>
      </c>
      <c r="O22" s="77">
        <v>9298.4712371679998</v>
      </c>
      <c r="P22" s="78">
        <v>2.9999999999999997E-4</v>
      </c>
      <c r="Q22" s="78">
        <v>7.7000000000000002E-3</v>
      </c>
      <c r="R22" s="78">
        <v>6.9999999999999999E-4</v>
      </c>
    </row>
    <row r="23" spans="2:18">
      <c r="B23" t="s">
        <v>272</v>
      </c>
      <c r="C23" t="s">
        <v>273</v>
      </c>
      <c r="D23" t="s">
        <v>100</v>
      </c>
      <c r="E23" t="s">
        <v>249</v>
      </c>
      <c r="G23" t="s">
        <v>274</v>
      </c>
      <c r="H23" s="77">
        <v>10.67</v>
      </c>
      <c r="I23" t="s">
        <v>102</v>
      </c>
      <c r="J23" s="78">
        <v>0.04</v>
      </c>
      <c r="K23" s="78">
        <v>1.04E-2</v>
      </c>
      <c r="L23" s="77">
        <v>4130783.54</v>
      </c>
      <c r="M23" s="77">
        <v>181.01</v>
      </c>
      <c r="N23" s="77">
        <v>0</v>
      </c>
      <c r="O23" s="77">
        <v>7477.1312857539997</v>
      </c>
      <c r="P23" s="78">
        <v>2.9999999999999997E-4</v>
      </c>
      <c r="Q23" s="78">
        <v>6.1999999999999998E-3</v>
      </c>
      <c r="R23" s="78">
        <v>5.9999999999999995E-4</v>
      </c>
    </row>
    <row r="24" spans="2:18">
      <c r="B24" t="s">
        <v>275</v>
      </c>
      <c r="C24" t="s">
        <v>276</v>
      </c>
      <c r="D24" t="s">
        <v>100</v>
      </c>
      <c r="E24" t="s">
        <v>249</v>
      </c>
      <c r="G24" t="s">
        <v>277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67609275.840000004</v>
      </c>
      <c r="M24" s="77">
        <v>106.67</v>
      </c>
      <c r="N24" s="77">
        <v>0</v>
      </c>
      <c r="O24" s="77">
        <v>72118.814538527993</v>
      </c>
      <c r="P24" s="78">
        <v>3.3E-3</v>
      </c>
      <c r="Q24" s="78">
        <v>6.0100000000000001E-2</v>
      </c>
      <c r="R24" s="78">
        <v>5.3E-3</v>
      </c>
    </row>
    <row r="25" spans="2:18">
      <c r="B25" t="s">
        <v>278</v>
      </c>
      <c r="C25" t="s">
        <v>279</v>
      </c>
      <c r="D25" t="s">
        <v>100</v>
      </c>
      <c r="E25" t="s">
        <v>249</v>
      </c>
      <c r="G25" t="s">
        <v>280</v>
      </c>
      <c r="H25" s="77">
        <v>3.33</v>
      </c>
      <c r="I25" t="s">
        <v>102</v>
      </c>
      <c r="J25" s="78">
        <v>1E-3</v>
      </c>
      <c r="K25" s="78">
        <v>1.01E-2</v>
      </c>
      <c r="L25" s="77">
        <v>120712544.23999999</v>
      </c>
      <c r="M25" s="77">
        <v>105.93</v>
      </c>
      <c r="N25" s="77">
        <v>0</v>
      </c>
      <c r="O25" s="77">
        <v>127870.798113432</v>
      </c>
      <c r="P25" s="78">
        <v>7.3000000000000001E-3</v>
      </c>
      <c r="Q25" s="78">
        <v>0.1065</v>
      </c>
      <c r="R25" s="78">
        <v>9.4000000000000004E-3</v>
      </c>
    </row>
    <row r="26" spans="2:18">
      <c r="B26" s="79" t="s">
        <v>281</v>
      </c>
      <c r="C26" s="16"/>
      <c r="D26" s="16"/>
      <c r="H26" s="81">
        <v>8.65</v>
      </c>
      <c r="K26" s="80">
        <v>4.0899999999999999E-2</v>
      </c>
      <c r="L26" s="81">
        <v>819391527.46000004</v>
      </c>
      <c r="N26" s="81">
        <v>4251.5605400000004</v>
      </c>
      <c r="O26" s="81">
        <v>712616.02922254102</v>
      </c>
      <c r="Q26" s="80">
        <v>0.59350000000000003</v>
      </c>
      <c r="R26" s="80">
        <v>5.2499999999999998E-2</v>
      </c>
    </row>
    <row r="27" spans="2:18">
      <c r="B27" s="79" t="s">
        <v>282</v>
      </c>
      <c r="C27" s="16"/>
      <c r="D27" s="16"/>
      <c r="H27" s="81">
        <v>0.75</v>
      </c>
      <c r="K27" s="80">
        <v>4.5699999999999998E-2</v>
      </c>
      <c r="L27" s="81">
        <v>142062486.84</v>
      </c>
      <c r="N27" s="81">
        <v>0</v>
      </c>
      <c r="O27" s="81">
        <v>137403.39882374799</v>
      </c>
      <c r="Q27" s="80">
        <v>0.1144</v>
      </c>
      <c r="R27" s="80">
        <v>1.01E-2</v>
      </c>
    </row>
    <row r="28" spans="2:18">
      <c r="B28" t="s">
        <v>283</v>
      </c>
      <c r="C28" t="s">
        <v>284</v>
      </c>
      <c r="D28" t="s">
        <v>100</v>
      </c>
      <c r="E28" t="s">
        <v>249</v>
      </c>
      <c r="G28" t="s">
        <v>285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9569583.5</v>
      </c>
      <c r="M28" s="77">
        <v>97.67</v>
      </c>
      <c r="N28" s="77">
        <v>0</v>
      </c>
      <c r="O28" s="77">
        <v>9346.6122044500007</v>
      </c>
      <c r="P28" s="78">
        <v>5.9999999999999995E-4</v>
      </c>
      <c r="Q28" s="78">
        <v>7.7999999999999996E-3</v>
      </c>
      <c r="R28" s="78">
        <v>6.9999999999999999E-4</v>
      </c>
    </row>
    <row r="29" spans="2:18">
      <c r="B29" t="s">
        <v>286</v>
      </c>
      <c r="C29" t="s">
        <v>287</v>
      </c>
      <c r="D29" t="s">
        <v>100</v>
      </c>
      <c r="E29" t="s">
        <v>249</v>
      </c>
      <c r="G29" t="s">
        <v>285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22425072.300000001</v>
      </c>
      <c r="M29" s="77">
        <v>97.31</v>
      </c>
      <c r="N29" s="77">
        <v>0</v>
      </c>
      <c r="O29" s="77">
        <v>21821.837855130001</v>
      </c>
      <c r="P29" s="78">
        <v>1E-3</v>
      </c>
      <c r="Q29" s="78">
        <v>1.8200000000000001E-2</v>
      </c>
      <c r="R29" s="78">
        <v>1.6000000000000001E-3</v>
      </c>
    </row>
    <row r="30" spans="2:18">
      <c r="B30" t="s">
        <v>288</v>
      </c>
      <c r="C30" t="s">
        <v>289</v>
      </c>
      <c r="D30" t="s">
        <v>100</v>
      </c>
      <c r="E30" t="s">
        <v>249</v>
      </c>
      <c r="G30" t="s">
        <v>290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24512871.620000001</v>
      </c>
      <c r="M30" s="77">
        <v>96.66</v>
      </c>
      <c r="N30" s="77">
        <v>0</v>
      </c>
      <c r="O30" s="77">
        <v>23694.141707891999</v>
      </c>
      <c r="P30" s="78">
        <v>6.9999999999999999E-4</v>
      </c>
      <c r="Q30" s="78">
        <v>1.9699999999999999E-2</v>
      </c>
      <c r="R30" s="78">
        <v>1.6999999999999999E-3</v>
      </c>
    </row>
    <row r="31" spans="2:18">
      <c r="B31" t="s">
        <v>291</v>
      </c>
      <c r="C31" t="s">
        <v>292</v>
      </c>
      <c r="D31" t="s">
        <v>100</v>
      </c>
      <c r="E31" t="s">
        <v>249</v>
      </c>
      <c r="G31" t="s">
        <v>293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21116398.5</v>
      </c>
      <c r="M31" s="77">
        <v>96.25</v>
      </c>
      <c r="N31" s="77">
        <v>0</v>
      </c>
      <c r="O31" s="77">
        <v>20324.53355625</v>
      </c>
      <c r="P31" s="78">
        <v>6.9999999999999999E-4</v>
      </c>
      <c r="Q31" s="78">
        <v>1.6899999999999998E-2</v>
      </c>
      <c r="R31" s="78">
        <v>1.5E-3</v>
      </c>
    </row>
    <row r="32" spans="2:18">
      <c r="B32" t="s">
        <v>294</v>
      </c>
      <c r="C32" t="s">
        <v>295</v>
      </c>
      <c r="D32" t="s">
        <v>100</v>
      </c>
      <c r="E32" t="s">
        <v>249</v>
      </c>
      <c r="G32" t="s">
        <v>296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32234536.760000002</v>
      </c>
      <c r="M32" s="77">
        <v>95.93</v>
      </c>
      <c r="N32" s="77">
        <v>0</v>
      </c>
      <c r="O32" s="77">
        <v>30922.591113867999</v>
      </c>
      <c r="P32" s="78">
        <v>1E-3</v>
      </c>
      <c r="Q32" s="78">
        <v>2.58E-2</v>
      </c>
      <c r="R32" s="78">
        <v>2.3E-3</v>
      </c>
    </row>
    <row r="33" spans="2:18">
      <c r="B33" t="s">
        <v>297</v>
      </c>
      <c r="C33" t="s">
        <v>298</v>
      </c>
      <c r="D33" t="s">
        <v>100</v>
      </c>
      <c r="E33" t="s">
        <v>249</v>
      </c>
      <c r="G33" t="s">
        <v>299</v>
      </c>
      <c r="H33" s="77">
        <v>0.09</v>
      </c>
      <c r="I33" t="s">
        <v>102</v>
      </c>
      <c r="J33" s="78">
        <v>0</v>
      </c>
      <c r="K33" s="78">
        <v>4.07E-2</v>
      </c>
      <c r="L33" s="77">
        <v>3173.64</v>
      </c>
      <c r="M33" s="77">
        <v>99.64</v>
      </c>
      <c r="N33" s="77">
        <v>0</v>
      </c>
      <c r="O33" s="77">
        <v>3.1622148960000001</v>
      </c>
      <c r="P33" s="78">
        <v>0</v>
      </c>
      <c r="Q33" s="78">
        <v>0</v>
      </c>
      <c r="R33" s="78">
        <v>0</v>
      </c>
    </row>
    <row r="34" spans="2:18">
      <c r="B34" t="s">
        <v>300</v>
      </c>
      <c r="C34" t="s">
        <v>301</v>
      </c>
      <c r="D34" t="s">
        <v>100</v>
      </c>
      <c r="E34" t="s">
        <v>249</v>
      </c>
      <c r="G34" t="s">
        <v>302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26435070.66</v>
      </c>
      <c r="M34" s="77">
        <v>96.97</v>
      </c>
      <c r="N34" s="77">
        <v>0</v>
      </c>
      <c r="O34" s="77">
        <v>25634.088019002</v>
      </c>
      <c r="P34" s="78">
        <v>8.0000000000000004E-4</v>
      </c>
      <c r="Q34" s="78">
        <v>2.1399999999999999E-2</v>
      </c>
      <c r="R34" s="78">
        <v>1.9E-3</v>
      </c>
    </row>
    <row r="35" spans="2:18">
      <c r="B35" t="s">
        <v>303</v>
      </c>
      <c r="C35" t="s">
        <v>304</v>
      </c>
      <c r="D35" t="s">
        <v>100</v>
      </c>
      <c r="E35" t="s">
        <v>249</v>
      </c>
      <c r="G35" t="s">
        <v>285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45934</v>
      </c>
      <c r="M35" s="77">
        <v>98.54</v>
      </c>
      <c r="N35" s="77">
        <v>0</v>
      </c>
      <c r="O35" s="77">
        <v>45.263363599999998</v>
      </c>
      <c r="P35" s="78">
        <v>0</v>
      </c>
      <c r="Q35" s="78">
        <v>0</v>
      </c>
      <c r="R35" s="78">
        <v>0</v>
      </c>
    </row>
    <row r="36" spans="2:18">
      <c r="B36" t="s">
        <v>305</v>
      </c>
      <c r="C36" t="s">
        <v>306</v>
      </c>
      <c r="D36" t="s">
        <v>100</v>
      </c>
      <c r="E36" t="s">
        <v>249</v>
      </c>
      <c r="G36" t="s">
        <v>285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5719845.8600000003</v>
      </c>
      <c r="M36" s="77">
        <v>98.1</v>
      </c>
      <c r="N36" s="77">
        <v>0</v>
      </c>
      <c r="O36" s="77">
        <v>5611.1687886600002</v>
      </c>
      <c r="P36" s="78">
        <v>4.0000000000000002E-4</v>
      </c>
      <c r="Q36" s="78">
        <v>4.7000000000000002E-3</v>
      </c>
      <c r="R36" s="78">
        <v>4.0000000000000002E-4</v>
      </c>
    </row>
    <row r="37" spans="2:18">
      <c r="B37" s="79" t="s">
        <v>307</v>
      </c>
      <c r="C37" s="16"/>
      <c r="D37" s="16"/>
      <c r="H37" s="81">
        <v>10.56</v>
      </c>
      <c r="K37" s="80">
        <v>3.9699999999999999E-2</v>
      </c>
      <c r="L37" s="81">
        <v>675429207.44000006</v>
      </c>
      <c r="N37" s="81">
        <v>4251.5605400000004</v>
      </c>
      <c r="O37" s="81">
        <v>573318.49514229898</v>
      </c>
      <c r="Q37" s="80">
        <v>0.47749999999999998</v>
      </c>
      <c r="R37" s="80">
        <v>4.2200000000000001E-2</v>
      </c>
    </row>
    <row r="38" spans="2:18">
      <c r="B38" t="s">
        <v>308</v>
      </c>
      <c r="C38" t="s">
        <v>309</v>
      </c>
      <c r="D38" t="s">
        <v>100</v>
      </c>
      <c r="E38" t="s">
        <v>249</v>
      </c>
      <c r="G38" t="s">
        <v>310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67954087.480000004</v>
      </c>
      <c r="M38" s="77">
        <v>93.8</v>
      </c>
      <c r="N38" s="77">
        <v>0</v>
      </c>
      <c r="O38" s="77">
        <v>63740.934056240003</v>
      </c>
      <c r="P38" s="78">
        <v>2.8E-3</v>
      </c>
      <c r="Q38" s="78">
        <v>5.3100000000000001E-2</v>
      </c>
      <c r="R38" s="78">
        <v>4.7000000000000002E-3</v>
      </c>
    </row>
    <row r="39" spans="2:18">
      <c r="B39" t="s">
        <v>311</v>
      </c>
      <c r="C39" t="s">
        <v>312</v>
      </c>
      <c r="D39" t="s">
        <v>100</v>
      </c>
      <c r="E39" t="s">
        <v>249</v>
      </c>
      <c r="G39" t="s">
        <v>265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2291665.67</v>
      </c>
      <c r="M39" s="77">
        <v>90.72</v>
      </c>
      <c r="N39" s="77">
        <v>0</v>
      </c>
      <c r="O39" s="77">
        <v>2078.9990958240001</v>
      </c>
      <c r="P39" s="78">
        <v>1E-4</v>
      </c>
      <c r="Q39" s="78">
        <v>1.6999999999999999E-3</v>
      </c>
      <c r="R39" s="78">
        <v>2.0000000000000001E-4</v>
      </c>
    </row>
    <row r="40" spans="2:18">
      <c r="B40" t="s">
        <v>313</v>
      </c>
      <c r="C40" t="s">
        <v>314</v>
      </c>
      <c r="D40" t="s">
        <v>100</v>
      </c>
      <c r="E40" t="s">
        <v>249</v>
      </c>
      <c r="G40" t="s">
        <v>315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5917637.6399999997</v>
      </c>
      <c r="M40" s="77">
        <v>93.4</v>
      </c>
      <c r="N40" s="77">
        <v>118.35275</v>
      </c>
      <c r="O40" s="77">
        <v>5645.4263057600001</v>
      </c>
      <c r="P40" s="78">
        <v>2.9999999999999997E-4</v>
      </c>
      <c r="Q40" s="78">
        <v>4.7000000000000002E-3</v>
      </c>
      <c r="R40" s="78">
        <v>4.0000000000000002E-4</v>
      </c>
    </row>
    <row r="41" spans="2:18">
      <c r="B41" t="s">
        <v>316</v>
      </c>
      <c r="C41" t="s">
        <v>317</v>
      </c>
      <c r="D41" t="s">
        <v>100</v>
      </c>
      <c r="E41" t="s">
        <v>249</v>
      </c>
      <c r="G41" t="s">
        <v>318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83434622.75</v>
      </c>
      <c r="M41" s="77">
        <v>95.77</v>
      </c>
      <c r="N41" s="77">
        <v>3027.8869199999999</v>
      </c>
      <c r="O41" s="77">
        <v>82933.225127675003</v>
      </c>
      <c r="P41" s="78">
        <v>3.3E-3</v>
      </c>
      <c r="Q41" s="78">
        <v>6.9099999999999995E-2</v>
      </c>
      <c r="R41" s="78">
        <v>6.1000000000000004E-3</v>
      </c>
    </row>
    <row r="42" spans="2:18">
      <c r="B42" t="s">
        <v>319</v>
      </c>
      <c r="C42" t="s">
        <v>320</v>
      </c>
      <c r="D42" t="s">
        <v>100</v>
      </c>
      <c r="E42" t="s">
        <v>249</v>
      </c>
      <c r="G42" t="s">
        <v>321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2080576.89</v>
      </c>
      <c r="M42" s="77">
        <v>98.72</v>
      </c>
      <c r="N42" s="77">
        <v>0</v>
      </c>
      <c r="O42" s="77">
        <v>2053.9455058079998</v>
      </c>
      <c r="P42" s="78">
        <v>1E-4</v>
      </c>
      <c r="Q42" s="78">
        <v>1.6999999999999999E-3</v>
      </c>
      <c r="R42" s="78">
        <v>2.0000000000000001E-4</v>
      </c>
    </row>
    <row r="43" spans="2:18">
      <c r="B43" t="s">
        <v>322</v>
      </c>
      <c r="C43" t="s">
        <v>323</v>
      </c>
      <c r="D43" t="s">
        <v>100</v>
      </c>
      <c r="E43" t="s">
        <v>249</v>
      </c>
      <c r="G43" t="s">
        <v>324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1251676.54</v>
      </c>
      <c r="M43" s="77">
        <v>95.89</v>
      </c>
      <c r="N43" s="77">
        <v>0</v>
      </c>
      <c r="O43" s="77">
        <v>1200.2326342060001</v>
      </c>
      <c r="P43" s="78">
        <v>1E-4</v>
      </c>
      <c r="Q43" s="78">
        <v>1E-3</v>
      </c>
      <c r="R43" s="78">
        <v>1E-4</v>
      </c>
    </row>
    <row r="44" spans="2:18">
      <c r="B44" t="s">
        <v>325</v>
      </c>
      <c r="C44" t="s">
        <v>326</v>
      </c>
      <c r="D44" t="s">
        <v>100</v>
      </c>
      <c r="E44" t="s">
        <v>249</v>
      </c>
      <c r="G44" t="s">
        <v>327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69080820.840000004</v>
      </c>
      <c r="M44" s="77">
        <v>79</v>
      </c>
      <c r="N44" s="77">
        <v>0</v>
      </c>
      <c r="O44" s="77">
        <v>54573.848463599999</v>
      </c>
      <c r="P44" s="78">
        <v>1.15E-2</v>
      </c>
      <c r="Q44" s="78">
        <v>4.5499999999999999E-2</v>
      </c>
      <c r="R44" s="78">
        <v>4.0000000000000001E-3</v>
      </c>
    </row>
    <row r="45" spans="2:18">
      <c r="B45" t="s">
        <v>328</v>
      </c>
      <c r="C45" t="s">
        <v>329</v>
      </c>
      <c r="D45" t="s">
        <v>100</v>
      </c>
      <c r="E45" t="s">
        <v>249</v>
      </c>
      <c r="G45" t="s">
        <v>330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722266.86</v>
      </c>
      <c r="M45" s="77">
        <v>104.08</v>
      </c>
      <c r="N45" s="77">
        <v>0</v>
      </c>
      <c r="O45" s="77">
        <v>751.73534788799998</v>
      </c>
      <c r="P45" s="78">
        <v>1E-4</v>
      </c>
      <c r="Q45" s="78">
        <v>5.9999999999999995E-4</v>
      </c>
      <c r="R45" s="78">
        <v>1E-4</v>
      </c>
    </row>
    <row r="46" spans="2:18">
      <c r="B46" t="s">
        <v>331</v>
      </c>
      <c r="C46" t="s">
        <v>332</v>
      </c>
      <c r="D46" t="s">
        <v>100</v>
      </c>
      <c r="E46" t="s">
        <v>249</v>
      </c>
      <c r="G46" t="s">
        <v>333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38852.870000000003</v>
      </c>
      <c r="M46" s="77">
        <v>110.48</v>
      </c>
      <c r="N46" s="77">
        <v>0</v>
      </c>
      <c r="O46" s="77">
        <v>42.924650776</v>
      </c>
      <c r="P46" s="78">
        <v>0</v>
      </c>
      <c r="Q46" s="78">
        <v>0</v>
      </c>
      <c r="R46" s="78">
        <v>0</v>
      </c>
    </row>
    <row r="47" spans="2:18">
      <c r="B47" t="s">
        <v>334</v>
      </c>
      <c r="C47" t="s">
        <v>335</v>
      </c>
      <c r="D47" t="s">
        <v>100</v>
      </c>
      <c r="E47" t="s">
        <v>249</v>
      </c>
      <c r="G47" t="s">
        <v>336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2455774.04</v>
      </c>
      <c r="M47" s="77">
        <v>99.5</v>
      </c>
      <c r="N47" s="77">
        <v>235.63527999999999</v>
      </c>
      <c r="O47" s="77">
        <v>2679.1304498</v>
      </c>
      <c r="P47" s="78">
        <v>1E-4</v>
      </c>
      <c r="Q47" s="78">
        <v>2.2000000000000001E-3</v>
      </c>
      <c r="R47" s="78">
        <v>2.0000000000000001E-4</v>
      </c>
    </row>
    <row r="48" spans="2:18">
      <c r="B48" t="s">
        <v>337</v>
      </c>
      <c r="C48" t="s">
        <v>338</v>
      </c>
      <c r="D48" t="s">
        <v>100</v>
      </c>
      <c r="E48" t="s">
        <v>249</v>
      </c>
      <c r="G48" t="s">
        <v>339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6036013.1699999999</v>
      </c>
      <c r="M48" s="77">
        <v>120.91</v>
      </c>
      <c r="N48" s="77">
        <v>0</v>
      </c>
      <c r="O48" s="77">
        <v>7298.1435238470003</v>
      </c>
      <c r="P48" s="78">
        <v>2.9999999999999997E-4</v>
      </c>
      <c r="Q48" s="78">
        <v>6.1000000000000004E-3</v>
      </c>
      <c r="R48" s="78">
        <v>5.0000000000000001E-4</v>
      </c>
    </row>
    <row r="49" spans="2:18">
      <c r="B49" t="s">
        <v>340</v>
      </c>
      <c r="C49" t="s">
        <v>341</v>
      </c>
      <c r="D49" t="s">
        <v>100</v>
      </c>
      <c r="E49" t="s">
        <v>249</v>
      </c>
      <c r="G49" t="s">
        <v>265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6502175.1600000001</v>
      </c>
      <c r="M49" s="77">
        <v>94.4</v>
      </c>
      <c r="N49" s="77">
        <v>0</v>
      </c>
      <c r="O49" s="77">
        <v>6138.0533510400001</v>
      </c>
      <c r="P49" s="78">
        <v>4.0000000000000002E-4</v>
      </c>
      <c r="Q49" s="78">
        <v>5.1000000000000004E-3</v>
      </c>
      <c r="R49" s="78">
        <v>5.0000000000000001E-4</v>
      </c>
    </row>
    <row r="50" spans="2:18">
      <c r="B50" t="s">
        <v>342</v>
      </c>
      <c r="C50" t="s">
        <v>343</v>
      </c>
      <c r="D50" t="s">
        <v>100</v>
      </c>
      <c r="E50" t="s">
        <v>249</v>
      </c>
      <c r="G50" t="s">
        <v>265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2764425.61</v>
      </c>
      <c r="M50" s="77">
        <v>93.45</v>
      </c>
      <c r="N50" s="77">
        <v>0</v>
      </c>
      <c r="O50" s="77">
        <v>2583.3557325450001</v>
      </c>
      <c r="P50" s="78">
        <v>1E-4</v>
      </c>
      <c r="Q50" s="78">
        <v>2.2000000000000001E-3</v>
      </c>
      <c r="R50" s="78">
        <v>2.0000000000000001E-4</v>
      </c>
    </row>
    <row r="51" spans="2:18">
      <c r="B51" t="s">
        <v>344</v>
      </c>
      <c r="C51" t="s">
        <v>345</v>
      </c>
      <c r="D51" t="s">
        <v>100</v>
      </c>
      <c r="E51" t="s">
        <v>249</v>
      </c>
      <c r="G51" t="s">
        <v>346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86968497.799999997</v>
      </c>
      <c r="M51" s="77">
        <v>83.41</v>
      </c>
      <c r="N51" s="77">
        <v>869.68559000000005</v>
      </c>
      <c r="O51" s="77">
        <v>73410.109604979996</v>
      </c>
      <c r="P51" s="78">
        <v>3.5000000000000001E-3</v>
      </c>
      <c r="Q51" s="78">
        <v>6.1100000000000002E-2</v>
      </c>
      <c r="R51" s="78">
        <v>5.4000000000000003E-3</v>
      </c>
    </row>
    <row r="52" spans="2:18">
      <c r="B52" t="s">
        <v>347</v>
      </c>
      <c r="C52" t="s">
        <v>348</v>
      </c>
      <c r="D52" t="s">
        <v>100</v>
      </c>
      <c r="E52" t="s">
        <v>249</v>
      </c>
      <c r="G52" t="s">
        <v>349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181767343.86000001</v>
      </c>
      <c r="M52" s="77">
        <v>82.62</v>
      </c>
      <c r="N52" s="77">
        <v>0</v>
      </c>
      <c r="O52" s="77">
        <v>150176.17949713199</v>
      </c>
      <c r="P52" s="78">
        <v>1.54E-2</v>
      </c>
      <c r="Q52" s="78">
        <v>0.12509999999999999</v>
      </c>
      <c r="R52" s="78">
        <v>1.11E-2</v>
      </c>
    </row>
    <row r="53" spans="2:18">
      <c r="B53" t="s">
        <v>350</v>
      </c>
      <c r="C53" t="s">
        <v>351</v>
      </c>
      <c r="D53" t="s">
        <v>100</v>
      </c>
      <c r="E53" t="s">
        <v>249</v>
      </c>
      <c r="G53" t="s">
        <v>352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1141052.94</v>
      </c>
      <c r="M53" s="77">
        <v>98.67</v>
      </c>
      <c r="N53" s="77">
        <v>0</v>
      </c>
      <c r="O53" s="77">
        <v>1125.8769358980001</v>
      </c>
      <c r="P53" s="78">
        <v>1E-4</v>
      </c>
      <c r="Q53" s="78">
        <v>8.9999999999999998E-4</v>
      </c>
      <c r="R53" s="78">
        <v>1E-4</v>
      </c>
    </row>
    <row r="54" spans="2:18">
      <c r="B54" t="s">
        <v>353</v>
      </c>
      <c r="C54" t="s">
        <v>354</v>
      </c>
      <c r="D54" t="s">
        <v>100</v>
      </c>
      <c r="E54" t="s">
        <v>249</v>
      </c>
      <c r="G54" t="s">
        <v>355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155021717.31999999</v>
      </c>
      <c r="M54" s="77">
        <v>75.400000000000006</v>
      </c>
      <c r="N54" s="77">
        <v>0</v>
      </c>
      <c r="O54" s="77">
        <v>116886.37485928</v>
      </c>
      <c r="P54" s="78">
        <v>8.5000000000000006E-3</v>
      </c>
      <c r="Q54" s="78">
        <v>9.74E-2</v>
      </c>
      <c r="R54" s="78">
        <v>8.6E-3</v>
      </c>
    </row>
    <row r="55" spans="2:18">
      <c r="B55" s="79" t="s">
        <v>356</v>
      </c>
      <c r="C55" s="16"/>
      <c r="D55" s="16"/>
      <c r="H55" s="81">
        <v>3.08</v>
      </c>
      <c r="K55" s="80">
        <v>4.8899999999999999E-2</v>
      </c>
      <c r="L55" s="81">
        <v>1899833.18</v>
      </c>
      <c r="N55" s="81">
        <v>0</v>
      </c>
      <c r="O55" s="81">
        <v>1894.135256494</v>
      </c>
      <c r="Q55" s="80">
        <v>1.6000000000000001E-3</v>
      </c>
      <c r="R55" s="80">
        <v>1E-4</v>
      </c>
    </row>
    <row r="56" spans="2:18">
      <c r="B56" t="s">
        <v>357</v>
      </c>
      <c r="C56" t="s">
        <v>358</v>
      </c>
      <c r="D56" t="s">
        <v>100</v>
      </c>
      <c r="E56" t="s">
        <v>249</v>
      </c>
      <c r="G56" t="s">
        <v>359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67111.259999999995</v>
      </c>
      <c r="M56" s="77">
        <v>98.61</v>
      </c>
      <c r="N56" s="77">
        <v>0</v>
      </c>
      <c r="O56" s="77">
        <v>66.178413485999997</v>
      </c>
      <c r="P56" s="78">
        <v>0</v>
      </c>
      <c r="Q56" s="78">
        <v>1E-4</v>
      </c>
      <c r="R56" s="78">
        <v>0</v>
      </c>
    </row>
    <row r="57" spans="2:18">
      <c r="B57" t="s">
        <v>360</v>
      </c>
      <c r="C57" t="s">
        <v>361</v>
      </c>
      <c r="D57" t="s">
        <v>100</v>
      </c>
      <c r="E57" t="s">
        <v>249</v>
      </c>
      <c r="G57" t="s">
        <v>285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1832721.92</v>
      </c>
      <c r="M57" s="77">
        <v>99.74</v>
      </c>
      <c r="N57" s="77">
        <v>0</v>
      </c>
      <c r="O57" s="77">
        <v>1827.9568430080001</v>
      </c>
      <c r="P57" s="78">
        <v>1E-4</v>
      </c>
      <c r="Q57" s="78">
        <v>1.5E-3</v>
      </c>
      <c r="R57" s="78">
        <v>1E-4</v>
      </c>
    </row>
    <row r="58" spans="2:18">
      <c r="B58" s="79" t="s">
        <v>362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215</v>
      </c>
      <c r="C59" t="s">
        <v>215</v>
      </c>
      <c r="D59" s="16"/>
      <c r="E59" t="s">
        <v>215</v>
      </c>
      <c r="H59" s="77">
        <v>0</v>
      </c>
      <c r="I59" t="s">
        <v>215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242</v>
      </c>
      <c r="C60" s="16"/>
      <c r="D60" s="16"/>
      <c r="H60" s="81">
        <v>19.149999999999999</v>
      </c>
      <c r="K60" s="80">
        <v>5.3499999999999999E-2</v>
      </c>
      <c r="L60" s="81">
        <v>679537.33</v>
      </c>
      <c r="N60" s="81">
        <v>0</v>
      </c>
      <c r="O60" s="81">
        <v>2088.1161391323399</v>
      </c>
      <c r="Q60" s="80">
        <v>1.6999999999999999E-3</v>
      </c>
      <c r="R60" s="80">
        <v>2.0000000000000001E-4</v>
      </c>
    </row>
    <row r="61" spans="2:18">
      <c r="B61" s="79" t="s">
        <v>363</v>
      </c>
      <c r="C61" s="16"/>
      <c r="D61" s="16"/>
      <c r="H61" s="81">
        <v>19.149999999999999</v>
      </c>
      <c r="K61" s="80">
        <v>5.3499999999999999E-2</v>
      </c>
      <c r="L61" s="81">
        <v>679537.33</v>
      </c>
      <c r="N61" s="81">
        <v>0</v>
      </c>
      <c r="O61" s="81">
        <v>2088.1161391323399</v>
      </c>
      <c r="Q61" s="80">
        <v>1.6999999999999999E-3</v>
      </c>
      <c r="R61" s="80">
        <v>2.0000000000000001E-4</v>
      </c>
    </row>
    <row r="62" spans="2:18">
      <c r="B62" t="s">
        <v>364</v>
      </c>
      <c r="C62" t="s">
        <v>365</v>
      </c>
      <c r="D62" t="s">
        <v>123</v>
      </c>
      <c r="E62" t="s">
        <v>366</v>
      </c>
      <c r="F62" t="s">
        <v>367</v>
      </c>
      <c r="G62" t="s">
        <v>368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679537.33</v>
      </c>
      <c r="M62" s="77">
        <v>85.690178084006078</v>
      </c>
      <c r="N62" s="77">
        <v>0</v>
      </c>
      <c r="O62" s="77">
        <v>2088.1161391323399</v>
      </c>
      <c r="P62" s="78">
        <v>6.9999999999999999E-4</v>
      </c>
      <c r="Q62" s="78">
        <v>1.6999999999999999E-3</v>
      </c>
      <c r="R62" s="78">
        <v>2.0000000000000001E-4</v>
      </c>
    </row>
    <row r="63" spans="2:18">
      <c r="B63" s="79" t="s">
        <v>369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215</v>
      </c>
      <c r="C64" t="s">
        <v>215</v>
      </c>
      <c r="D64" s="16"/>
      <c r="E64" t="s">
        <v>215</v>
      </c>
      <c r="H64" s="77">
        <v>0</v>
      </c>
      <c r="I64" t="s">
        <v>215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370</v>
      </c>
      <c r="C65" s="16"/>
      <c r="D65" s="16"/>
    </row>
    <row r="66" spans="2:4">
      <c r="B66" t="s">
        <v>371</v>
      </c>
      <c r="C66" s="16"/>
      <c r="D66" s="16"/>
    </row>
    <row r="67" spans="2:4">
      <c r="B67" t="s">
        <v>372</v>
      </c>
      <c r="C67" s="16"/>
      <c r="D67" s="16"/>
    </row>
    <row r="68" spans="2:4">
      <c r="B68" t="s">
        <v>373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4475</v>
      </c>
    </row>
    <row r="3" spans="2:23" s="1" customFormat="1">
      <c r="B3" s="2" t="s">
        <v>2</v>
      </c>
      <c r="C3" s="26" t="s">
        <v>4476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2351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2352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1133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370</v>
      </c>
      <c r="D27" s="16"/>
    </row>
    <row r="28" spans="2:23">
      <c r="B28" t="s">
        <v>371</v>
      </c>
      <c r="D28" s="16"/>
    </row>
    <row r="29" spans="2:23">
      <c r="B29" t="s">
        <v>372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4475</v>
      </c>
    </row>
    <row r="3" spans="2:68" s="1" customFormat="1">
      <c r="B3" s="2" t="s">
        <v>2</v>
      </c>
      <c r="C3" s="26" t="s">
        <v>4476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370</v>
      </c>
      <c r="C25" s="16"/>
      <c r="D25" s="16"/>
      <c r="E25" s="16"/>
      <c r="F25" s="16"/>
      <c r="G25" s="16"/>
    </row>
    <row r="26" spans="2:21">
      <c r="B26" t="s">
        <v>371</v>
      </c>
      <c r="C26" s="16"/>
      <c r="D26" s="16"/>
      <c r="E26" s="16"/>
      <c r="F26" s="16"/>
      <c r="G26" s="16"/>
    </row>
    <row r="27" spans="2:21">
      <c r="B27" t="s">
        <v>372</v>
      </c>
      <c r="C27" s="16"/>
      <c r="D27" s="16"/>
      <c r="E27" s="16"/>
      <c r="F27" s="16"/>
      <c r="G27" s="16"/>
    </row>
    <row r="28" spans="2:21">
      <c r="B28" t="s">
        <v>373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4475</v>
      </c>
    </row>
    <row r="3" spans="2:66" s="1" customFormat="1">
      <c r="B3" s="2" t="s">
        <v>2</v>
      </c>
      <c r="C3" s="26" t="s">
        <v>4476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4.5999999999999996</v>
      </c>
      <c r="L11" s="7"/>
      <c r="M11" s="7"/>
      <c r="N11" s="76">
        <v>4.7699999999999999E-2</v>
      </c>
      <c r="O11" s="75">
        <v>1264720612.4000001</v>
      </c>
      <c r="P11" s="33"/>
      <c r="Q11" s="75">
        <v>4569.8573900000001</v>
      </c>
      <c r="R11" s="75">
        <v>1918208.8350133856</v>
      </c>
      <c r="S11" s="7"/>
      <c r="T11" s="76">
        <v>1</v>
      </c>
      <c r="U11" s="76">
        <v>0.14130000000000001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4.32</v>
      </c>
      <c r="N12" s="80">
        <v>3.8300000000000001E-2</v>
      </c>
      <c r="O12" s="81">
        <v>1092286431.6600001</v>
      </c>
      <c r="Q12" s="81">
        <v>4569.8573900000001</v>
      </c>
      <c r="R12" s="81">
        <v>1335109.1342347884</v>
      </c>
      <c r="T12" s="80">
        <v>0.69599999999999995</v>
      </c>
      <c r="U12" s="80">
        <v>9.8400000000000001E-2</v>
      </c>
    </row>
    <row r="13" spans="2:66">
      <c r="B13" s="79" t="s">
        <v>374</v>
      </c>
      <c r="C13" s="16"/>
      <c r="D13" s="16"/>
      <c r="E13" s="16"/>
      <c r="F13" s="16"/>
      <c r="K13" s="81">
        <v>4.37</v>
      </c>
      <c r="N13" s="80">
        <v>3.2399999999999998E-2</v>
      </c>
      <c r="O13" s="81">
        <v>839022276.19000006</v>
      </c>
      <c r="Q13" s="81">
        <v>4178.45766</v>
      </c>
      <c r="R13" s="81">
        <v>1106520.4962697574</v>
      </c>
      <c r="T13" s="80">
        <v>0.57689999999999997</v>
      </c>
      <c r="U13" s="80">
        <v>8.1500000000000003E-2</v>
      </c>
    </row>
    <row r="14" spans="2:66">
      <c r="B14" t="s">
        <v>378</v>
      </c>
      <c r="C14" t="s">
        <v>379</v>
      </c>
      <c r="D14" t="s">
        <v>100</v>
      </c>
      <c r="E14" t="s">
        <v>123</v>
      </c>
      <c r="F14" t="s">
        <v>380</v>
      </c>
      <c r="G14" t="s">
        <v>381</v>
      </c>
      <c r="H14" t="s">
        <v>382</v>
      </c>
      <c r="I14" t="s">
        <v>150</v>
      </c>
      <c r="J14" t="s">
        <v>383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6237151.6100000003</v>
      </c>
      <c r="P14" s="77">
        <v>104.24</v>
      </c>
      <c r="Q14" s="77">
        <v>0</v>
      </c>
      <c r="R14" s="77">
        <v>6501.6068382639996</v>
      </c>
      <c r="S14" s="78">
        <v>4.1999999999999997E-3</v>
      </c>
      <c r="T14" s="78">
        <v>3.3999999999999998E-3</v>
      </c>
      <c r="U14" s="78">
        <v>5.0000000000000001E-4</v>
      </c>
    </row>
    <row r="15" spans="2:66">
      <c r="B15" t="s">
        <v>384</v>
      </c>
      <c r="C15" t="s">
        <v>385</v>
      </c>
      <c r="D15" t="s">
        <v>100</v>
      </c>
      <c r="E15" t="s">
        <v>123</v>
      </c>
      <c r="F15" t="s">
        <v>386</v>
      </c>
      <c r="G15" t="s">
        <v>381</v>
      </c>
      <c r="H15" t="s">
        <v>209</v>
      </c>
      <c r="I15" t="s">
        <v>210</v>
      </c>
      <c r="J15" t="s">
        <v>387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632787.44999999995</v>
      </c>
      <c r="P15" s="77">
        <v>98.29</v>
      </c>
      <c r="Q15" s="77">
        <v>0</v>
      </c>
      <c r="R15" s="77">
        <v>621.96678460500004</v>
      </c>
      <c r="S15" s="78">
        <v>2.0000000000000001E-4</v>
      </c>
      <c r="T15" s="78">
        <v>2.9999999999999997E-4</v>
      </c>
      <c r="U15" s="78">
        <v>0</v>
      </c>
    </row>
    <row r="16" spans="2:66">
      <c r="B16" t="s">
        <v>388</v>
      </c>
      <c r="C16" t="s">
        <v>389</v>
      </c>
      <c r="D16" t="s">
        <v>100</v>
      </c>
      <c r="E16" t="s">
        <v>123</v>
      </c>
      <c r="F16" t="s">
        <v>390</v>
      </c>
      <c r="G16" t="s">
        <v>381</v>
      </c>
      <c r="H16" t="s">
        <v>209</v>
      </c>
      <c r="I16" t="s">
        <v>210</v>
      </c>
      <c r="J16" t="s">
        <v>253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0.15</v>
      </c>
      <c r="P16" s="77">
        <v>107.19</v>
      </c>
      <c r="Q16" s="77">
        <v>0</v>
      </c>
      <c r="R16" s="77">
        <v>1.6078500000000001E-4</v>
      </c>
      <c r="S16" s="78">
        <v>0</v>
      </c>
      <c r="T16" s="78">
        <v>0</v>
      </c>
      <c r="U16" s="78">
        <v>0</v>
      </c>
    </row>
    <row r="17" spans="2:21">
      <c r="B17" t="s">
        <v>391</v>
      </c>
      <c r="C17" t="s">
        <v>392</v>
      </c>
      <c r="D17" t="s">
        <v>100</v>
      </c>
      <c r="E17" t="s">
        <v>123</v>
      </c>
      <c r="F17" t="s">
        <v>393</v>
      </c>
      <c r="G17" t="s">
        <v>381</v>
      </c>
      <c r="H17" t="s">
        <v>209</v>
      </c>
      <c r="I17" t="s">
        <v>210</v>
      </c>
      <c r="J17" t="s">
        <v>394</v>
      </c>
      <c r="K17" s="77">
        <v>7.2</v>
      </c>
      <c r="L17" t="s">
        <v>102</v>
      </c>
      <c r="M17" s="78">
        <v>2E-3</v>
      </c>
      <c r="N17" s="78">
        <v>2.06E-2</v>
      </c>
      <c r="O17" s="77">
        <v>4332374.79</v>
      </c>
      <c r="P17" s="77">
        <v>95.71</v>
      </c>
      <c r="Q17" s="77">
        <v>0</v>
      </c>
      <c r="R17" s="77">
        <v>4146.515911509</v>
      </c>
      <c r="S17" s="78">
        <v>4.4999999999999997E-3</v>
      </c>
      <c r="T17" s="78">
        <v>2.2000000000000001E-3</v>
      </c>
      <c r="U17" s="78">
        <v>2.9999999999999997E-4</v>
      </c>
    </row>
    <row r="18" spans="2:21">
      <c r="B18" t="s">
        <v>395</v>
      </c>
      <c r="C18" t="s">
        <v>396</v>
      </c>
      <c r="D18" t="s">
        <v>100</v>
      </c>
      <c r="E18" t="s">
        <v>123</v>
      </c>
      <c r="F18" t="s">
        <v>393</v>
      </c>
      <c r="G18" t="s">
        <v>381</v>
      </c>
      <c r="H18" t="s">
        <v>209</v>
      </c>
      <c r="I18" t="s">
        <v>210</v>
      </c>
      <c r="J18" t="s">
        <v>397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11866758.51</v>
      </c>
      <c r="P18" s="77">
        <v>109.2</v>
      </c>
      <c r="Q18" s="77">
        <v>0</v>
      </c>
      <c r="R18" s="77">
        <v>12958.50029292</v>
      </c>
      <c r="S18" s="78">
        <v>4.7000000000000002E-3</v>
      </c>
      <c r="T18" s="78">
        <v>6.7999999999999996E-3</v>
      </c>
      <c r="U18" s="78">
        <v>1E-3</v>
      </c>
    </row>
    <row r="19" spans="2:21">
      <c r="B19" t="s">
        <v>398</v>
      </c>
      <c r="C19" t="s">
        <v>399</v>
      </c>
      <c r="D19" t="s">
        <v>100</v>
      </c>
      <c r="E19" t="s">
        <v>123</v>
      </c>
      <c r="F19" t="s">
        <v>393</v>
      </c>
      <c r="G19" t="s">
        <v>381</v>
      </c>
      <c r="H19" t="s">
        <v>209</v>
      </c>
      <c r="I19" t="s">
        <v>210</v>
      </c>
      <c r="J19" t="s">
        <v>400</v>
      </c>
      <c r="K19" s="77">
        <v>3.21</v>
      </c>
      <c r="L19" t="s">
        <v>102</v>
      </c>
      <c r="M19" s="78">
        <v>3.8E-3</v>
      </c>
      <c r="N19" s="78">
        <v>1.84E-2</v>
      </c>
      <c r="O19" s="77">
        <v>21651900.379999999</v>
      </c>
      <c r="P19" s="77">
        <v>102.81</v>
      </c>
      <c r="Q19" s="77">
        <v>0</v>
      </c>
      <c r="R19" s="77">
        <v>22260.318780678001</v>
      </c>
      <c r="S19" s="78">
        <v>7.1999999999999998E-3</v>
      </c>
      <c r="T19" s="78">
        <v>1.1599999999999999E-2</v>
      </c>
      <c r="U19" s="78">
        <v>1.6000000000000001E-3</v>
      </c>
    </row>
    <row r="20" spans="2:21">
      <c r="B20" t="s">
        <v>401</v>
      </c>
      <c r="C20" t="s">
        <v>402</v>
      </c>
      <c r="D20" t="s">
        <v>100</v>
      </c>
      <c r="E20" t="s">
        <v>123</v>
      </c>
      <c r="F20" t="s">
        <v>403</v>
      </c>
      <c r="G20" t="s">
        <v>127</v>
      </c>
      <c r="H20" t="s">
        <v>209</v>
      </c>
      <c r="I20" t="s">
        <v>210</v>
      </c>
      <c r="J20" t="s">
        <v>400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19114631.48</v>
      </c>
      <c r="P20" s="77">
        <v>103.05</v>
      </c>
      <c r="Q20" s="77">
        <v>0</v>
      </c>
      <c r="R20" s="77">
        <v>19697.62774014</v>
      </c>
      <c r="S20" s="78">
        <v>6.7999999999999996E-3</v>
      </c>
      <c r="T20" s="78">
        <v>1.03E-2</v>
      </c>
      <c r="U20" s="78">
        <v>1.5E-3</v>
      </c>
    </row>
    <row r="21" spans="2:21">
      <c r="B21" t="s">
        <v>404</v>
      </c>
      <c r="C21" t="s">
        <v>405</v>
      </c>
      <c r="D21" t="s">
        <v>100</v>
      </c>
      <c r="E21" t="s">
        <v>123</v>
      </c>
      <c r="F21" t="s">
        <v>406</v>
      </c>
      <c r="G21" t="s">
        <v>381</v>
      </c>
      <c r="H21" t="s">
        <v>209</v>
      </c>
      <c r="I21" t="s">
        <v>210</v>
      </c>
      <c r="J21" t="s">
        <v>268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692950.61</v>
      </c>
      <c r="P21" s="77">
        <v>121.33</v>
      </c>
      <c r="Q21" s="77">
        <v>0</v>
      </c>
      <c r="R21" s="77">
        <v>840.75697511299995</v>
      </c>
      <c r="S21" s="78">
        <v>9.7000000000000003E-3</v>
      </c>
      <c r="T21" s="78">
        <v>4.0000000000000002E-4</v>
      </c>
      <c r="U21" s="78">
        <v>1E-4</v>
      </c>
    </row>
    <row r="22" spans="2:21">
      <c r="B22" t="s">
        <v>407</v>
      </c>
      <c r="C22" t="s">
        <v>408</v>
      </c>
      <c r="D22" t="s">
        <v>100</v>
      </c>
      <c r="E22" t="s">
        <v>123</v>
      </c>
      <c r="F22" t="s">
        <v>406</v>
      </c>
      <c r="G22" t="s">
        <v>381</v>
      </c>
      <c r="H22" t="s">
        <v>209</v>
      </c>
      <c r="I22" t="s">
        <v>210</v>
      </c>
      <c r="J22" t="s">
        <v>268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0.14000000000000001</v>
      </c>
      <c r="P22" s="77">
        <v>107.4</v>
      </c>
      <c r="Q22" s="77">
        <v>0</v>
      </c>
      <c r="R22" s="77">
        <v>1.5035999999999999E-4</v>
      </c>
      <c r="S22" s="78">
        <v>0</v>
      </c>
      <c r="T22" s="78">
        <v>0</v>
      </c>
      <c r="U22" s="78">
        <v>0</v>
      </c>
    </row>
    <row r="23" spans="2:21">
      <c r="B23" t="s">
        <v>409</v>
      </c>
      <c r="C23" t="s">
        <v>410</v>
      </c>
      <c r="D23" t="s">
        <v>100</v>
      </c>
      <c r="E23" t="s">
        <v>123</v>
      </c>
      <c r="F23" t="s">
        <v>411</v>
      </c>
      <c r="G23" t="s">
        <v>412</v>
      </c>
      <c r="H23" t="s">
        <v>382</v>
      </c>
      <c r="I23" t="s">
        <v>150</v>
      </c>
      <c r="J23" t="s">
        <v>413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8034521.0099999998</v>
      </c>
      <c r="P23" s="77">
        <v>105.88</v>
      </c>
      <c r="Q23" s="77">
        <v>0</v>
      </c>
      <c r="R23" s="77">
        <v>8506.9508453880007</v>
      </c>
      <c r="S23" s="78">
        <v>3.8E-3</v>
      </c>
      <c r="T23" s="78">
        <v>4.4000000000000003E-3</v>
      </c>
      <c r="U23" s="78">
        <v>5.9999999999999995E-4</v>
      </c>
    </row>
    <row r="24" spans="2:21">
      <c r="B24" t="s">
        <v>414</v>
      </c>
      <c r="C24" t="s">
        <v>415</v>
      </c>
      <c r="D24" t="s">
        <v>100</v>
      </c>
      <c r="E24" t="s">
        <v>123</v>
      </c>
      <c r="F24" t="s">
        <v>411</v>
      </c>
      <c r="G24" t="s">
        <v>412</v>
      </c>
      <c r="H24" t="s">
        <v>382</v>
      </c>
      <c r="I24" t="s">
        <v>150</v>
      </c>
      <c r="J24" t="s">
        <v>413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1467883.82</v>
      </c>
      <c r="P24" s="77">
        <v>107.2</v>
      </c>
      <c r="Q24" s="77">
        <v>0</v>
      </c>
      <c r="R24" s="77">
        <v>1573.57145504</v>
      </c>
      <c r="S24" s="78">
        <v>1.1000000000000001E-3</v>
      </c>
      <c r="T24" s="78">
        <v>8.0000000000000004E-4</v>
      </c>
      <c r="U24" s="78">
        <v>1E-4</v>
      </c>
    </row>
    <row r="25" spans="2:21">
      <c r="B25" t="s">
        <v>416</v>
      </c>
      <c r="C25" t="s">
        <v>417</v>
      </c>
      <c r="D25" t="s">
        <v>100</v>
      </c>
      <c r="E25" t="s">
        <v>123</v>
      </c>
      <c r="F25" t="s">
        <v>418</v>
      </c>
      <c r="G25" t="s">
        <v>381</v>
      </c>
      <c r="H25" t="s">
        <v>209</v>
      </c>
      <c r="I25" t="s">
        <v>210</v>
      </c>
      <c r="J25" t="s">
        <v>394</v>
      </c>
      <c r="K25" s="77">
        <v>4.57</v>
      </c>
      <c r="L25" t="s">
        <v>102</v>
      </c>
      <c r="M25" s="78">
        <v>1E-3</v>
      </c>
      <c r="N25" s="78">
        <v>1.9E-2</v>
      </c>
      <c r="O25" s="77">
        <v>2346129.16</v>
      </c>
      <c r="P25" s="77">
        <v>97.94</v>
      </c>
      <c r="Q25" s="77">
        <v>0</v>
      </c>
      <c r="R25" s="77">
        <v>2297.7988993039999</v>
      </c>
      <c r="S25" s="78">
        <v>8.0000000000000004E-4</v>
      </c>
      <c r="T25" s="78">
        <v>1.1999999999999999E-3</v>
      </c>
      <c r="U25" s="78">
        <v>2.0000000000000001E-4</v>
      </c>
    </row>
    <row r="26" spans="2:21">
      <c r="B26" t="s">
        <v>419</v>
      </c>
      <c r="C26" t="s">
        <v>420</v>
      </c>
      <c r="D26" t="s">
        <v>100</v>
      </c>
      <c r="E26" t="s">
        <v>123</v>
      </c>
      <c r="F26" t="s">
        <v>421</v>
      </c>
      <c r="G26" t="s">
        <v>381</v>
      </c>
      <c r="H26" t="s">
        <v>209</v>
      </c>
      <c r="I26" t="s">
        <v>210</v>
      </c>
      <c r="J26" t="s">
        <v>422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1154737.1499999999</v>
      </c>
      <c r="P26" s="77">
        <v>108.29</v>
      </c>
      <c r="Q26" s="77">
        <v>0</v>
      </c>
      <c r="R26" s="77">
        <v>1250.4648597349999</v>
      </c>
      <c r="S26" s="78">
        <v>2.9999999999999997E-4</v>
      </c>
      <c r="T26" s="78">
        <v>6.9999999999999999E-4</v>
      </c>
      <c r="U26" s="78">
        <v>1E-4</v>
      </c>
    </row>
    <row r="27" spans="2:21">
      <c r="B27" t="s">
        <v>423</v>
      </c>
      <c r="C27" t="s">
        <v>424</v>
      </c>
      <c r="D27" t="s">
        <v>100</v>
      </c>
      <c r="E27" t="s">
        <v>123</v>
      </c>
      <c r="F27" t="s">
        <v>421</v>
      </c>
      <c r="G27" t="s">
        <v>381</v>
      </c>
      <c r="H27" t="s">
        <v>209</v>
      </c>
      <c r="I27" t="s">
        <v>210</v>
      </c>
      <c r="J27" t="s">
        <v>253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613902.56999999995</v>
      </c>
      <c r="P27" s="77">
        <v>107.21</v>
      </c>
      <c r="Q27" s="77">
        <v>0</v>
      </c>
      <c r="R27" s="77">
        <v>658.16494529700003</v>
      </c>
      <c r="S27" s="78">
        <v>5.9999999999999995E-4</v>
      </c>
      <c r="T27" s="78">
        <v>2.9999999999999997E-4</v>
      </c>
      <c r="U27" s="78">
        <v>0</v>
      </c>
    </row>
    <row r="28" spans="2:21">
      <c r="B28" t="s">
        <v>425</v>
      </c>
      <c r="C28" t="s">
        <v>426</v>
      </c>
      <c r="D28" t="s">
        <v>100</v>
      </c>
      <c r="E28" t="s">
        <v>123</v>
      </c>
      <c r="F28" t="s">
        <v>421</v>
      </c>
      <c r="G28" t="s">
        <v>381</v>
      </c>
      <c r="H28" t="s">
        <v>209</v>
      </c>
      <c r="I28" t="s">
        <v>210</v>
      </c>
      <c r="J28" t="s">
        <v>427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0.33</v>
      </c>
      <c r="P28" s="77">
        <v>114.9</v>
      </c>
      <c r="Q28" s="77">
        <v>0</v>
      </c>
      <c r="R28" s="77">
        <v>3.7917000000000002E-4</v>
      </c>
      <c r="S28" s="78">
        <v>0</v>
      </c>
      <c r="T28" s="78">
        <v>0</v>
      </c>
      <c r="U28" s="78">
        <v>0</v>
      </c>
    </row>
    <row r="29" spans="2:21">
      <c r="B29" t="s">
        <v>428</v>
      </c>
      <c r="C29" t="s">
        <v>429</v>
      </c>
      <c r="D29" t="s">
        <v>100</v>
      </c>
      <c r="E29" t="s">
        <v>123</v>
      </c>
      <c r="F29" t="s">
        <v>430</v>
      </c>
      <c r="G29" t="s">
        <v>431</v>
      </c>
      <c r="H29" t="s">
        <v>432</v>
      </c>
      <c r="I29" t="s">
        <v>150</v>
      </c>
      <c r="J29" t="s">
        <v>433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16829880.530000001</v>
      </c>
      <c r="P29" s="77">
        <v>117.6</v>
      </c>
      <c r="Q29" s="77">
        <v>0</v>
      </c>
      <c r="R29" s="77">
        <v>19791.939503279998</v>
      </c>
      <c r="S29" s="78">
        <v>5.7000000000000002E-3</v>
      </c>
      <c r="T29" s="78">
        <v>1.03E-2</v>
      </c>
      <c r="U29" s="78">
        <v>1.5E-3</v>
      </c>
    </row>
    <row r="30" spans="2:21">
      <c r="B30" t="s">
        <v>434</v>
      </c>
      <c r="C30" t="s">
        <v>435</v>
      </c>
      <c r="D30" t="s">
        <v>100</v>
      </c>
      <c r="E30" t="s">
        <v>123</v>
      </c>
      <c r="F30" t="s">
        <v>430</v>
      </c>
      <c r="G30" t="s">
        <v>431</v>
      </c>
      <c r="H30" t="s">
        <v>432</v>
      </c>
      <c r="I30" t="s">
        <v>150</v>
      </c>
      <c r="J30" t="s">
        <v>436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15619857.65</v>
      </c>
      <c r="P30" s="77">
        <v>120.6</v>
      </c>
      <c r="Q30" s="77">
        <v>0</v>
      </c>
      <c r="R30" s="77">
        <v>18837.548325899999</v>
      </c>
      <c r="S30" s="78">
        <v>6.0000000000000001E-3</v>
      </c>
      <c r="T30" s="78">
        <v>9.7999999999999997E-3</v>
      </c>
      <c r="U30" s="78">
        <v>1.4E-3</v>
      </c>
    </row>
    <row r="31" spans="2:21">
      <c r="B31" t="s">
        <v>437</v>
      </c>
      <c r="C31" t="s">
        <v>438</v>
      </c>
      <c r="D31" t="s">
        <v>100</v>
      </c>
      <c r="E31" t="s">
        <v>123</v>
      </c>
      <c r="F31" t="s">
        <v>430</v>
      </c>
      <c r="G31" t="s">
        <v>431</v>
      </c>
      <c r="H31" t="s">
        <v>432</v>
      </c>
      <c r="I31" t="s">
        <v>150</v>
      </c>
      <c r="J31" t="s">
        <v>439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22040644</v>
      </c>
      <c r="P31" s="77">
        <v>108.57</v>
      </c>
      <c r="Q31" s="77">
        <v>0</v>
      </c>
      <c r="R31" s="77">
        <v>23929.5271908</v>
      </c>
      <c r="S31" s="78">
        <v>5.7000000000000002E-3</v>
      </c>
      <c r="T31" s="78">
        <v>1.2500000000000001E-2</v>
      </c>
      <c r="U31" s="78">
        <v>1.8E-3</v>
      </c>
    </row>
    <row r="32" spans="2:21">
      <c r="B32" t="s">
        <v>440</v>
      </c>
      <c r="C32" t="s">
        <v>441</v>
      </c>
      <c r="D32" t="s">
        <v>100</v>
      </c>
      <c r="E32" t="s">
        <v>123</v>
      </c>
      <c r="F32" t="s">
        <v>430</v>
      </c>
      <c r="G32" t="s">
        <v>431</v>
      </c>
      <c r="H32" t="s">
        <v>432</v>
      </c>
      <c r="I32" t="s">
        <v>150</v>
      </c>
      <c r="J32" t="s">
        <v>442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3626697.66</v>
      </c>
      <c r="P32" s="77">
        <v>104.1</v>
      </c>
      <c r="Q32" s="77">
        <v>0</v>
      </c>
      <c r="R32" s="77">
        <v>3775.3922640599999</v>
      </c>
      <c r="S32" s="78">
        <v>3.0000000000000001E-3</v>
      </c>
      <c r="T32" s="78">
        <v>2E-3</v>
      </c>
      <c r="U32" s="78">
        <v>2.9999999999999997E-4</v>
      </c>
    </row>
    <row r="33" spans="2:21">
      <c r="B33" t="s">
        <v>443</v>
      </c>
      <c r="C33" t="s">
        <v>444</v>
      </c>
      <c r="D33" t="s">
        <v>100</v>
      </c>
      <c r="E33" t="s">
        <v>123</v>
      </c>
      <c r="F33" t="s">
        <v>430</v>
      </c>
      <c r="G33" t="s">
        <v>431</v>
      </c>
      <c r="H33" t="s">
        <v>432</v>
      </c>
      <c r="I33" t="s">
        <v>150</v>
      </c>
      <c r="J33" t="s">
        <v>445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10146636.869999999</v>
      </c>
      <c r="P33" s="77">
        <v>92.85</v>
      </c>
      <c r="Q33" s="77">
        <v>0</v>
      </c>
      <c r="R33" s="77">
        <v>9421.1523337950002</v>
      </c>
      <c r="S33" s="78">
        <v>2.3999999999999998E-3</v>
      </c>
      <c r="T33" s="78">
        <v>4.8999999999999998E-3</v>
      </c>
      <c r="U33" s="78">
        <v>6.9999999999999999E-4</v>
      </c>
    </row>
    <row r="34" spans="2:21">
      <c r="B34" t="s">
        <v>446</v>
      </c>
      <c r="C34" t="s">
        <v>447</v>
      </c>
      <c r="D34" t="s">
        <v>100</v>
      </c>
      <c r="E34" t="s">
        <v>123</v>
      </c>
      <c r="F34" t="s">
        <v>448</v>
      </c>
      <c r="G34" t="s">
        <v>127</v>
      </c>
      <c r="H34" t="s">
        <v>449</v>
      </c>
      <c r="I34" t="s">
        <v>210</v>
      </c>
      <c r="J34" t="s">
        <v>450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2274193.35</v>
      </c>
      <c r="P34" s="77">
        <v>112.87</v>
      </c>
      <c r="Q34" s="77">
        <v>0</v>
      </c>
      <c r="R34" s="77">
        <v>2566.882034145</v>
      </c>
      <c r="S34" s="78">
        <v>1.5E-3</v>
      </c>
      <c r="T34" s="78">
        <v>1.2999999999999999E-3</v>
      </c>
      <c r="U34" s="78">
        <v>2.0000000000000001E-4</v>
      </c>
    </row>
    <row r="35" spans="2:21">
      <c r="B35" t="s">
        <v>451</v>
      </c>
      <c r="C35" t="s">
        <v>452</v>
      </c>
      <c r="D35" t="s">
        <v>100</v>
      </c>
      <c r="E35" t="s">
        <v>123</v>
      </c>
      <c r="F35" t="s">
        <v>453</v>
      </c>
      <c r="G35" t="s">
        <v>412</v>
      </c>
      <c r="H35" t="s">
        <v>432</v>
      </c>
      <c r="I35" t="s">
        <v>150</v>
      </c>
      <c r="J35" t="s">
        <v>454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30597939.190000001</v>
      </c>
      <c r="P35" s="77">
        <v>105.29</v>
      </c>
      <c r="Q35" s="77">
        <v>0</v>
      </c>
      <c r="R35" s="77">
        <v>32216.570173151002</v>
      </c>
      <c r="S35" s="78">
        <v>9.1999999999999998E-3</v>
      </c>
      <c r="T35" s="78">
        <v>1.6799999999999999E-2</v>
      </c>
      <c r="U35" s="78">
        <v>2.3999999999999998E-3</v>
      </c>
    </row>
    <row r="36" spans="2:21">
      <c r="B36" t="s">
        <v>455</v>
      </c>
      <c r="C36" t="s">
        <v>456</v>
      </c>
      <c r="D36" t="s">
        <v>100</v>
      </c>
      <c r="E36" t="s">
        <v>123</v>
      </c>
      <c r="F36" t="s">
        <v>453</v>
      </c>
      <c r="G36" t="s">
        <v>412</v>
      </c>
      <c r="H36" t="s">
        <v>432</v>
      </c>
      <c r="I36" t="s">
        <v>150</v>
      </c>
      <c r="J36" t="s">
        <v>352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17418950.5</v>
      </c>
      <c r="P36" s="77">
        <v>105.78</v>
      </c>
      <c r="Q36" s="77">
        <v>0</v>
      </c>
      <c r="R36" s="77">
        <v>18425.765838899999</v>
      </c>
      <c r="S36" s="78">
        <v>5.7999999999999996E-3</v>
      </c>
      <c r="T36" s="78">
        <v>9.5999999999999992E-3</v>
      </c>
      <c r="U36" s="78">
        <v>1.4E-3</v>
      </c>
    </row>
    <row r="37" spans="2:21">
      <c r="B37" t="s">
        <v>457</v>
      </c>
      <c r="C37" t="s">
        <v>458</v>
      </c>
      <c r="D37" t="s">
        <v>100</v>
      </c>
      <c r="E37" t="s">
        <v>123</v>
      </c>
      <c r="F37" t="s">
        <v>453</v>
      </c>
      <c r="G37" t="s">
        <v>412</v>
      </c>
      <c r="H37" t="s">
        <v>432</v>
      </c>
      <c r="I37" t="s">
        <v>150</v>
      </c>
      <c r="J37" t="s">
        <v>352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27997633.140000001</v>
      </c>
      <c r="P37" s="77">
        <v>106.81</v>
      </c>
      <c r="Q37" s="77">
        <v>0</v>
      </c>
      <c r="R37" s="77">
        <v>29904.271956834</v>
      </c>
      <c r="S37" s="78">
        <v>8.5000000000000006E-3</v>
      </c>
      <c r="T37" s="78">
        <v>1.5599999999999999E-2</v>
      </c>
      <c r="U37" s="78">
        <v>2.2000000000000001E-3</v>
      </c>
    </row>
    <row r="38" spans="2:21">
      <c r="B38" t="s">
        <v>459</v>
      </c>
      <c r="C38" t="s">
        <v>460</v>
      </c>
      <c r="D38" t="s">
        <v>100</v>
      </c>
      <c r="E38" t="s">
        <v>123</v>
      </c>
      <c r="F38" t="s">
        <v>453</v>
      </c>
      <c r="G38" t="s">
        <v>412</v>
      </c>
      <c r="H38" t="s">
        <v>449</v>
      </c>
      <c r="I38" t="s">
        <v>210</v>
      </c>
      <c r="J38" t="s">
        <v>442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13982069.34</v>
      </c>
      <c r="P38" s="77">
        <v>91</v>
      </c>
      <c r="Q38" s="77">
        <v>0</v>
      </c>
      <c r="R38" s="77">
        <v>12723.683099399999</v>
      </c>
      <c r="S38" s="78">
        <v>7.3000000000000001E-3</v>
      </c>
      <c r="T38" s="78">
        <v>6.6E-3</v>
      </c>
      <c r="U38" s="78">
        <v>8.9999999999999998E-4</v>
      </c>
    </row>
    <row r="39" spans="2:21">
      <c r="B39" t="s">
        <v>461</v>
      </c>
      <c r="C39" t="s">
        <v>462</v>
      </c>
      <c r="D39" t="s">
        <v>100</v>
      </c>
      <c r="E39" t="s">
        <v>123</v>
      </c>
      <c r="F39" t="s">
        <v>453</v>
      </c>
      <c r="G39" t="s">
        <v>412</v>
      </c>
      <c r="H39" t="s">
        <v>449</v>
      </c>
      <c r="I39" t="s">
        <v>210</v>
      </c>
      <c r="J39" t="s">
        <v>442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16278840.289999999</v>
      </c>
      <c r="P39" s="77">
        <v>91.02</v>
      </c>
      <c r="Q39" s="77">
        <v>0</v>
      </c>
      <c r="R39" s="77">
        <v>14817.000431958</v>
      </c>
      <c r="S39" s="78">
        <v>6.1000000000000004E-3</v>
      </c>
      <c r="T39" s="78">
        <v>7.7000000000000002E-3</v>
      </c>
      <c r="U39" s="78">
        <v>1.1000000000000001E-3</v>
      </c>
    </row>
    <row r="40" spans="2:21">
      <c r="B40" t="s">
        <v>463</v>
      </c>
      <c r="C40" t="s">
        <v>464</v>
      </c>
      <c r="D40" t="s">
        <v>100</v>
      </c>
      <c r="E40" t="s">
        <v>123</v>
      </c>
      <c r="F40" t="s">
        <v>453</v>
      </c>
      <c r="G40" t="s">
        <v>412</v>
      </c>
      <c r="H40" t="s">
        <v>449</v>
      </c>
      <c r="I40" t="s">
        <v>210</v>
      </c>
      <c r="J40" t="s">
        <v>465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1032633.13</v>
      </c>
      <c r="P40" s="77">
        <v>107.22</v>
      </c>
      <c r="Q40" s="77">
        <v>568.08326999999997</v>
      </c>
      <c r="R40" s="77">
        <v>1675.2725119859999</v>
      </c>
      <c r="S40" s="78">
        <v>3.3999999999999998E-3</v>
      </c>
      <c r="T40" s="78">
        <v>8.9999999999999998E-4</v>
      </c>
      <c r="U40" s="78">
        <v>1E-4</v>
      </c>
    </row>
    <row r="41" spans="2:21">
      <c r="B41" t="s">
        <v>466</v>
      </c>
      <c r="C41" t="s">
        <v>467</v>
      </c>
      <c r="D41" t="s">
        <v>100</v>
      </c>
      <c r="E41" t="s">
        <v>123</v>
      </c>
      <c r="F41" t="s">
        <v>421</v>
      </c>
      <c r="G41" t="s">
        <v>381</v>
      </c>
      <c r="H41" t="s">
        <v>432</v>
      </c>
      <c r="I41" t="s">
        <v>150</v>
      </c>
      <c r="J41" t="s">
        <v>468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573600.54</v>
      </c>
      <c r="P41" s="77">
        <v>115.61</v>
      </c>
      <c r="Q41" s="77">
        <v>0</v>
      </c>
      <c r="R41" s="77">
        <v>663.13958429399997</v>
      </c>
      <c r="S41" s="78">
        <v>1.6999999999999999E-3</v>
      </c>
      <c r="T41" s="78">
        <v>2.9999999999999997E-4</v>
      </c>
      <c r="U41" s="78">
        <v>0</v>
      </c>
    </row>
    <row r="42" spans="2:21">
      <c r="B42" t="s">
        <v>469</v>
      </c>
      <c r="C42" t="s">
        <v>470</v>
      </c>
      <c r="D42" t="s">
        <v>100</v>
      </c>
      <c r="E42" t="s">
        <v>123</v>
      </c>
      <c r="F42" t="s">
        <v>471</v>
      </c>
      <c r="G42" t="s">
        <v>412</v>
      </c>
      <c r="H42" t="s">
        <v>472</v>
      </c>
      <c r="I42" t="s">
        <v>210</v>
      </c>
      <c r="J42" t="s">
        <v>473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5959714.1399999997</v>
      </c>
      <c r="P42" s="77">
        <v>98.42</v>
      </c>
      <c r="Q42" s="77">
        <v>0</v>
      </c>
      <c r="R42" s="77">
        <v>5865.5506565879996</v>
      </c>
      <c r="S42" s="78">
        <v>2.8999999999999998E-3</v>
      </c>
      <c r="T42" s="78">
        <v>3.0999999999999999E-3</v>
      </c>
      <c r="U42" s="78">
        <v>4.0000000000000002E-4</v>
      </c>
    </row>
    <row r="43" spans="2:21">
      <c r="B43" t="s">
        <v>474</v>
      </c>
      <c r="C43" t="s">
        <v>475</v>
      </c>
      <c r="D43" t="s">
        <v>100</v>
      </c>
      <c r="E43" t="s">
        <v>123</v>
      </c>
      <c r="F43" t="s">
        <v>471</v>
      </c>
      <c r="G43" t="s">
        <v>412</v>
      </c>
      <c r="H43" t="s">
        <v>472</v>
      </c>
      <c r="I43" t="s">
        <v>210</v>
      </c>
      <c r="J43" t="s">
        <v>299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15434882.1</v>
      </c>
      <c r="P43" s="77">
        <v>89.97</v>
      </c>
      <c r="Q43" s="77">
        <v>0</v>
      </c>
      <c r="R43" s="77">
        <v>13886.76342537</v>
      </c>
      <c r="S43" s="78">
        <v>1.4E-2</v>
      </c>
      <c r="T43" s="78">
        <v>7.1999999999999998E-3</v>
      </c>
      <c r="U43" s="78">
        <v>1E-3</v>
      </c>
    </row>
    <row r="44" spans="2:21">
      <c r="B44" t="s">
        <v>476</v>
      </c>
      <c r="C44" t="s">
        <v>477</v>
      </c>
      <c r="D44" t="s">
        <v>100</v>
      </c>
      <c r="E44" t="s">
        <v>123</v>
      </c>
      <c r="F44" t="s">
        <v>471</v>
      </c>
      <c r="G44" t="s">
        <v>412</v>
      </c>
      <c r="H44" t="s">
        <v>472</v>
      </c>
      <c r="I44" t="s">
        <v>210</v>
      </c>
      <c r="J44" t="s">
        <v>274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4078124.46</v>
      </c>
      <c r="P44" s="77">
        <v>137.91</v>
      </c>
      <c r="Q44" s="77">
        <v>1968.2396699999999</v>
      </c>
      <c r="R44" s="77">
        <v>7592.3811127859999</v>
      </c>
      <c r="S44" s="78">
        <v>4.1000000000000003E-3</v>
      </c>
      <c r="T44" s="78">
        <v>4.0000000000000001E-3</v>
      </c>
      <c r="U44" s="78">
        <v>5.9999999999999995E-4</v>
      </c>
    </row>
    <row r="45" spans="2:21">
      <c r="B45" t="s">
        <v>478</v>
      </c>
      <c r="C45" t="s">
        <v>479</v>
      </c>
      <c r="D45" t="s">
        <v>100</v>
      </c>
      <c r="E45" t="s">
        <v>123</v>
      </c>
      <c r="F45" t="s">
        <v>480</v>
      </c>
      <c r="G45" t="s">
        <v>412</v>
      </c>
      <c r="H45" t="s">
        <v>472</v>
      </c>
      <c r="I45" t="s">
        <v>210</v>
      </c>
      <c r="J45" t="s">
        <v>387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26217084.66</v>
      </c>
      <c r="P45" s="77">
        <v>88.59</v>
      </c>
      <c r="Q45" s="77">
        <v>48.824269999999999</v>
      </c>
      <c r="R45" s="77">
        <v>23274.539570294</v>
      </c>
      <c r="S45" s="78">
        <v>1.2E-2</v>
      </c>
      <c r="T45" s="78">
        <v>1.21E-2</v>
      </c>
      <c r="U45" s="78">
        <v>1.6999999999999999E-3</v>
      </c>
    </row>
    <row r="46" spans="2:21">
      <c r="B46" t="s">
        <v>481</v>
      </c>
      <c r="C46" t="s">
        <v>482</v>
      </c>
      <c r="D46" t="s">
        <v>100</v>
      </c>
      <c r="E46" t="s">
        <v>123</v>
      </c>
      <c r="F46" t="s">
        <v>480</v>
      </c>
      <c r="G46" t="s">
        <v>412</v>
      </c>
      <c r="H46" t="s">
        <v>472</v>
      </c>
      <c r="I46" t="s">
        <v>210</v>
      </c>
      <c r="J46" t="s">
        <v>483</v>
      </c>
      <c r="K46" s="77">
        <v>3.01</v>
      </c>
      <c r="L46" t="s">
        <v>102</v>
      </c>
      <c r="M46" s="78">
        <v>2.4E-2</v>
      </c>
      <c r="N46" s="78">
        <v>2.63E-2</v>
      </c>
      <c r="O46" s="77">
        <v>1109255.29</v>
      </c>
      <c r="P46" s="77">
        <v>108.91</v>
      </c>
      <c r="Q46" s="77">
        <v>0</v>
      </c>
      <c r="R46" s="77">
        <v>1208.0899363389999</v>
      </c>
      <c r="S46" s="78">
        <v>1.8E-3</v>
      </c>
      <c r="T46" s="78">
        <v>5.9999999999999995E-4</v>
      </c>
      <c r="U46" s="78">
        <v>1E-4</v>
      </c>
    </row>
    <row r="47" spans="2:21">
      <c r="B47" t="s">
        <v>484</v>
      </c>
      <c r="C47" t="s">
        <v>485</v>
      </c>
      <c r="D47" t="s">
        <v>100</v>
      </c>
      <c r="E47" t="s">
        <v>123</v>
      </c>
      <c r="F47" t="s">
        <v>480</v>
      </c>
      <c r="G47" t="s">
        <v>412</v>
      </c>
      <c r="H47" t="s">
        <v>472</v>
      </c>
      <c r="I47" t="s">
        <v>210</v>
      </c>
      <c r="J47" t="s">
        <v>483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5804645.6600000001</v>
      </c>
      <c r="P47" s="77">
        <v>109.24</v>
      </c>
      <c r="Q47" s="77">
        <v>0</v>
      </c>
      <c r="R47" s="77">
        <v>6340.9949189839999</v>
      </c>
      <c r="S47" s="78">
        <v>1.1299999999999999E-2</v>
      </c>
      <c r="T47" s="78">
        <v>3.3E-3</v>
      </c>
      <c r="U47" s="78">
        <v>5.0000000000000001E-4</v>
      </c>
    </row>
    <row r="48" spans="2:21">
      <c r="B48" t="s">
        <v>486</v>
      </c>
      <c r="C48" t="s">
        <v>487</v>
      </c>
      <c r="D48" t="s">
        <v>100</v>
      </c>
      <c r="E48" t="s">
        <v>123</v>
      </c>
      <c r="F48" t="s">
        <v>480</v>
      </c>
      <c r="G48" t="s">
        <v>412</v>
      </c>
      <c r="H48" t="s">
        <v>472</v>
      </c>
      <c r="I48" t="s">
        <v>210</v>
      </c>
      <c r="J48" t="s">
        <v>488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748631.35</v>
      </c>
      <c r="P48" s="77">
        <v>111.05</v>
      </c>
      <c r="Q48" s="77">
        <v>0</v>
      </c>
      <c r="R48" s="77">
        <v>831.35511417500004</v>
      </c>
      <c r="S48" s="78">
        <v>8.0000000000000004E-4</v>
      </c>
      <c r="T48" s="78">
        <v>4.0000000000000002E-4</v>
      </c>
      <c r="U48" s="78">
        <v>1E-4</v>
      </c>
    </row>
    <row r="49" spans="2:21">
      <c r="B49" t="s">
        <v>489</v>
      </c>
      <c r="C49" t="s">
        <v>490</v>
      </c>
      <c r="D49" t="s">
        <v>100</v>
      </c>
      <c r="E49" t="s">
        <v>123</v>
      </c>
      <c r="F49" t="s">
        <v>480</v>
      </c>
      <c r="G49" t="s">
        <v>412</v>
      </c>
      <c r="H49" t="s">
        <v>472</v>
      </c>
      <c r="I49" t="s">
        <v>210</v>
      </c>
      <c r="J49" t="s">
        <v>491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505402.39</v>
      </c>
      <c r="P49" s="77">
        <v>113.01</v>
      </c>
      <c r="Q49" s="77">
        <v>0</v>
      </c>
      <c r="R49" s="77">
        <v>571.15524093900001</v>
      </c>
      <c r="S49" s="78">
        <v>1.1000000000000001E-3</v>
      </c>
      <c r="T49" s="78">
        <v>2.9999999999999997E-4</v>
      </c>
      <c r="U49" s="78">
        <v>0</v>
      </c>
    </row>
    <row r="50" spans="2:21">
      <c r="B50" t="s">
        <v>492</v>
      </c>
      <c r="C50" t="s">
        <v>493</v>
      </c>
      <c r="D50" t="s">
        <v>100</v>
      </c>
      <c r="E50" t="s">
        <v>123</v>
      </c>
      <c r="F50" t="s">
        <v>494</v>
      </c>
      <c r="G50" t="s">
        <v>412</v>
      </c>
      <c r="H50" t="s">
        <v>472</v>
      </c>
      <c r="I50" t="s">
        <v>210</v>
      </c>
      <c r="J50" t="s">
        <v>346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5172545.41</v>
      </c>
      <c r="P50" s="77">
        <v>99.21</v>
      </c>
      <c r="Q50" s="77">
        <v>0</v>
      </c>
      <c r="R50" s="77">
        <v>5131.6823012610002</v>
      </c>
      <c r="S50" s="78">
        <v>1.0200000000000001E-2</v>
      </c>
      <c r="T50" s="78">
        <v>2.7000000000000001E-3</v>
      </c>
      <c r="U50" s="78">
        <v>4.0000000000000002E-4</v>
      </c>
    </row>
    <row r="51" spans="2:21">
      <c r="B51" t="s">
        <v>495</v>
      </c>
      <c r="C51" t="s">
        <v>496</v>
      </c>
      <c r="D51" t="s">
        <v>100</v>
      </c>
      <c r="E51" t="s">
        <v>123</v>
      </c>
      <c r="F51" t="s">
        <v>494</v>
      </c>
      <c r="G51" t="s">
        <v>412</v>
      </c>
      <c r="H51" t="s">
        <v>472</v>
      </c>
      <c r="I51" t="s">
        <v>210</v>
      </c>
      <c r="J51" t="s">
        <v>299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83134.720000000001</v>
      </c>
      <c r="P51" s="77">
        <v>101.43</v>
      </c>
      <c r="Q51" s="77">
        <v>0</v>
      </c>
      <c r="R51" s="77">
        <v>84.323546496000006</v>
      </c>
      <c r="S51" s="78">
        <v>2.0000000000000001E-4</v>
      </c>
      <c r="T51" s="78">
        <v>0</v>
      </c>
      <c r="U51" s="78">
        <v>0</v>
      </c>
    </row>
    <row r="52" spans="2:21">
      <c r="B52" t="s">
        <v>497</v>
      </c>
      <c r="C52" t="s">
        <v>498</v>
      </c>
      <c r="D52" t="s">
        <v>100</v>
      </c>
      <c r="E52" t="s">
        <v>123</v>
      </c>
      <c r="F52" t="s">
        <v>494</v>
      </c>
      <c r="G52" t="s">
        <v>412</v>
      </c>
      <c r="H52" t="s">
        <v>472</v>
      </c>
      <c r="I52" t="s">
        <v>210</v>
      </c>
      <c r="J52" t="s">
        <v>499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0.18</v>
      </c>
      <c r="P52" s="77">
        <v>121.19</v>
      </c>
      <c r="Q52" s="77">
        <v>0</v>
      </c>
      <c r="R52" s="77">
        <v>2.18142E-4</v>
      </c>
      <c r="S52" s="78">
        <v>0</v>
      </c>
      <c r="T52" s="78">
        <v>0</v>
      </c>
      <c r="U52" s="78">
        <v>0</v>
      </c>
    </row>
    <row r="53" spans="2:21">
      <c r="B53" t="s">
        <v>500</v>
      </c>
      <c r="C53" t="s">
        <v>501</v>
      </c>
      <c r="D53" t="s">
        <v>100</v>
      </c>
      <c r="E53" t="s">
        <v>123</v>
      </c>
      <c r="F53" t="s">
        <v>494</v>
      </c>
      <c r="G53" t="s">
        <v>412</v>
      </c>
      <c r="H53" t="s">
        <v>472</v>
      </c>
      <c r="I53" t="s">
        <v>210</v>
      </c>
      <c r="J53" t="s">
        <v>274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1166457.71</v>
      </c>
      <c r="P53" s="77">
        <v>113.88</v>
      </c>
      <c r="Q53" s="77">
        <v>32.098959999999998</v>
      </c>
      <c r="R53" s="77">
        <v>1360.461000148</v>
      </c>
      <c r="S53" s="78">
        <v>8.8000000000000005E-3</v>
      </c>
      <c r="T53" s="78">
        <v>6.9999999999999999E-4</v>
      </c>
      <c r="U53" s="78">
        <v>1E-4</v>
      </c>
    </row>
    <row r="54" spans="2:21">
      <c r="B54" t="s">
        <v>502</v>
      </c>
      <c r="C54" t="s">
        <v>503</v>
      </c>
      <c r="D54" t="s">
        <v>100</v>
      </c>
      <c r="E54" t="s">
        <v>123</v>
      </c>
      <c r="F54" t="s">
        <v>494</v>
      </c>
      <c r="G54" t="s">
        <v>412</v>
      </c>
      <c r="H54" t="s">
        <v>472</v>
      </c>
      <c r="I54" t="s">
        <v>210</v>
      </c>
      <c r="J54" t="s">
        <v>504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9197416.1199999992</v>
      </c>
      <c r="P54" s="77">
        <v>109.65</v>
      </c>
      <c r="Q54" s="77">
        <v>0</v>
      </c>
      <c r="R54" s="77">
        <v>10084.96677558</v>
      </c>
      <c r="S54" s="78">
        <v>6.7999999999999996E-3</v>
      </c>
      <c r="T54" s="78">
        <v>5.3E-3</v>
      </c>
      <c r="U54" s="78">
        <v>6.9999999999999999E-4</v>
      </c>
    </row>
    <row r="55" spans="2:21">
      <c r="B55" t="s">
        <v>505</v>
      </c>
      <c r="C55" t="s">
        <v>506</v>
      </c>
      <c r="D55" t="s">
        <v>100</v>
      </c>
      <c r="E55" t="s">
        <v>123</v>
      </c>
      <c r="F55" t="s">
        <v>494</v>
      </c>
      <c r="G55" t="s">
        <v>412</v>
      </c>
      <c r="H55" t="s">
        <v>472</v>
      </c>
      <c r="I55" t="s">
        <v>210</v>
      </c>
      <c r="J55" t="s">
        <v>507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11214544.33</v>
      </c>
      <c r="P55" s="77">
        <v>110.57</v>
      </c>
      <c r="Q55" s="77">
        <v>0</v>
      </c>
      <c r="R55" s="77">
        <v>12399.921665681</v>
      </c>
      <c r="S55" s="78">
        <v>9.1999999999999998E-3</v>
      </c>
      <c r="T55" s="78">
        <v>6.4999999999999997E-3</v>
      </c>
      <c r="U55" s="78">
        <v>8.9999999999999998E-4</v>
      </c>
    </row>
    <row r="56" spans="2:21">
      <c r="B56" t="s">
        <v>508</v>
      </c>
      <c r="C56" t="s">
        <v>509</v>
      </c>
      <c r="D56" t="s">
        <v>100</v>
      </c>
      <c r="E56" t="s">
        <v>123</v>
      </c>
      <c r="F56" t="s">
        <v>494</v>
      </c>
      <c r="G56" t="s">
        <v>412</v>
      </c>
      <c r="H56" t="s">
        <v>472</v>
      </c>
      <c r="I56" t="s">
        <v>210</v>
      </c>
      <c r="J56" t="s">
        <v>510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15142781.800000001</v>
      </c>
      <c r="P56" s="77">
        <v>107.83</v>
      </c>
      <c r="Q56" s="77">
        <v>0</v>
      </c>
      <c r="R56" s="77">
        <v>16328.461614940001</v>
      </c>
      <c r="S56" s="78">
        <v>1.43E-2</v>
      </c>
      <c r="T56" s="78">
        <v>8.5000000000000006E-3</v>
      </c>
      <c r="U56" s="78">
        <v>1.1999999999999999E-3</v>
      </c>
    </row>
    <row r="57" spans="2:21">
      <c r="B57" t="s">
        <v>511</v>
      </c>
      <c r="C57" t="s">
        <v>512</v>
      </c>
      <c r="D57" t="s">
        <v>100</v>
      </c>
      <c r="E57" t="s">
        <v>123</v>
      </c>
      <c r="F57" t="s">
        <v>494</v>
      </c>
      <c r="G57" t="s">
        <v>412</v>
      </c>
      <c r="H57" t="s">
        <v>472</v>
      </c>
      <c r="I57" t="s">
        <v>210</v>
      </c>
      <c r="J57" t="s">
        <v>513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12274153.279999999</v>
      </c>
      <c r="P57" s="77">
        <v>90.61</v>
      </c>
      <c r="Q57" s="77">
        <v>0</v>
      </c>
      <c r="R57" s="77">
        <v>11121.610287007999</v>
      </c>
      <c r="S57" s="78">
        <v>9.2999999999999992E-3</v>
      </c>
      <c r="T57" s="78">
        <v>5.7999999999999996E-3</v>
      </c>
      <c r="U57" s="78">
        <v>8.0000000000000004E-4</v>
      </c>
    </row>
    <row r="58" spans="2:21">
      <c r="B58" t="s">
        <v>514</v>
      </c>
      <c r="C58" t="s">
        <v>515</v>
      </c>
      <c r="D58" t="s">
        <v>100</v>
      </c>
      <c r="E58" t="s">
        <v>123</v>
      </c>
      <c r="F58" t="s">
        <v>494</v>
      </c>
      <c r="G58" t="s">
        <v>412</v>
      </c>
      <c r="H58" t="s">
        <v>472</v>
      </c>
      <c r="I58" t="s">
        <v>210</v>
      </c>
      <c r="J58" t="s">
        <v>516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10217299.109999999</v>
      </c>
      <c r="P58" s="77">
        <v>109.18</v>
      </c>
      <c r="Q58" s="77">
        <v>263.43844999999999</v>
      </c>
      <c r="R58" s="77">
        <v>11418.685618297999</v>
      </c>
      <c r="S58" s="78">
        <v>1.3899999999999999E-2</v>
      </c>
      <c r="T58" s="78">
        <v>6.0000000000000001E-3</v>
      </c>
      <c r="U58" s="78">
        <v>8.0000000000000004E-4</v>
      </c>
    </row>
    <row r="59" spans="2:21">
      <c r="B59" t="s">
        <v>517</v>
      </c>
      <c r="C59" t="s">
        <v>518</v>
      </c>
      <c r="D59" t="s">
        <v>100</v>
      </c>
      <c r="E59" t="s">
        <v>123</v>
      </c>
      <c r="F59" t="s">
        <v>519</v>
      </c>
      <c r="G59" t="s">
        <v>412</v>
      </c>
      <c r="H59" t="s">
        <v>472</v>
      </c>
      <c r="I59" t="s">
        <v>210</v>
      </c>
      <c r="J59" t="s">
        <v>520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8546540.9399999995</v>
      </c>
      <c r="P59" s="77">
        <v>104.19</v>
      </c>
      <c r="Q59" s="77">
        <v>0</v>
      </c>
      <c r="R59" s="77">
        <v>8904.641005386</v>
      </c>
      <c r="S59" s="78">
        <v>8.8999999999999999E-3</v>
      </c>
      <c r="T59" s="78">
        <v>4.5999999999999999E-3</v>
      </c>
      <c r="U59" s="78">
        <v>6.9999999999999999E-4</v>
      </c>
    </row>
    <row r="60" spans="2:21">
      <c r="B60" t="s">
        <v>521</v>
      </c>
      <c r="C60" t="s">
        <v>522</v>
      </c>
      <c r="D60" t="s">
        <v>100</v>
      </c>
      <c r="E60" t="s">
        <v>123</v>
      </c>
      <c r="F60" t="s">
        <v>523</v>
      </c>
      <c r="G60" t="s">
        <v>412</v>
      </c>
      <c r="H60" t="s">
        <v>472</v>
      </c>
      <c r="I60" t="s">
        <v>210</v>
      </c>
      <c r="J60" t="s">
        <v>524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291261.59000000003</v>
      </c>
      <c r="P60" s="77">
        <v>111.11</v>
      </c>
      <c r="Q60" s="77">
        <v>0</v>
      </c>
      <c r="R60" s="77">
        <v>323.620752649</v>
      </c>
      <c r="S60" s="78">
        <v>1.8E-3</v>
      </c>
      <c r="T60" s="78">
        <v>2.0000000000000001E-4</v>
      </c>
      <c r="U60" s="78">
        <v>0</v>
      </c>
    </row>
    <row r="61" spans="2:21">
      <c r="B61" t="s">
        <v>525</v>
      </c>
      <c r="C61" t="s">
        <v>526</v>
      </c>
      <c r="D61" t="s">
        <v>100</v>
      </c>
      <c r="E61" t="s">
        <v>123</v>
      </c>
      <c r="F61" t="s">
        <v>523</v>
      </c>
      <c r="G61" t="s">
        <v>412</v>
      </c>
      <c r="H61" t="s">
        <v>472</v>
      </c>
      <c r="I61" t="s">
        <v>210</v>
      </c>
      <c r="J61" t="s">
        <v>527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3388701.47</v>
      </c>
      <c r="P61" s="77">
        <v>114.59</v>
      </c>
      <c r="Q61" s="77">
        <v>0</v>
      </c>
      <c r="R61" s="77">
        <v>3883.113014473</v>
      </c>
      <c r="S61" s="78">
        <v>3.8E-3</v>
      </c>
      <c r="T61" s="78">
        <v>2E-3</v>
      </c>
      <c r="U61" s="78">
        <v>2.9999999999999997E-4</v>
      </c>
    </row>
    <row r="62" spans="2:21">
      <c r="B62" t="s">
        <v>528</v>
      </c>
      <c r="C62" t="s">
        <v>529</v>
      </c>
      <c r="D62" t="s">
        <v>100</v>
      </c>
      <c r="E62" t="s">
        <v>123</v>
      </c>
      <c r="F62" t="s">
        <v>523</v>
      </c>
      <c r="G62" t="s">
        <v>412</v>
      </c>
      <c r="H62" t="s">
        <v>472</v>
      </c>
      <c r="I62" t="s">
        <v>210</v>
      </c>
      <c r="J62" t="s">
        <v>299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6132504.4000000004</v>
      </c>
      <c r="P62" s="77">
        <v>106.35</v>
      </c>
      <c r="Q62" s="77">
        <v>0</v>
      </c>
      <c r="R62" s="77">
        <v>6521.9184293999997</v>
      </c>
      <c r="S62" s="78">
        <v>9.9000000000000008E-3</v>
      </c>
      <c r="T62" s="78">
        <v>3.3999999999999998E-3</v>
      </c>
      <c r="U62" s="78">
        <v>5.0000000000000001E-4</v>
      </c>
    </row>
    <row r="63" spans="2:21">
      <c r="B63" t="s">
        <v>530</v>
      </c>
      <c r="C63" t="s">
        <v>531</v>
      </c>
      <c r="D63" t="s">
        <v>100</v>
      </c>
      <c r="E63" t="s">
        <v>123</v>
      </c>
      <c r="F63" t="s">
        <v>523</v>
      </c>
      <c r="G63" t="s">
        <v>412</v>
      </c>
      <c r="H63" t="s">
        <v>472</v>
      </c>
      <c r="I63" t="s">
        <v>210</v>
      </c>
      <c r="J63" t="s">
        <v>532</v>
      </c>
      <c r="K63" s="77">
        <v>3.3</v>
      </c>
      <c r="L63" t="s">
        <v>102</v>
      </c>
      <c r="M63" s="78">
        <v>0.04</v>
      </c>
      <c r="N63" s="78">
        <v>2.7E-2</v>
      </c>
      <c r="O63" s="77">
        <v>11047592.550000001</v>
      </c>
      <c r="P63" s="77">
        <v>114.48</v>
      </c>
      <c r="Q63" s="77">
        <v>0</v>
      </c>
      <c r="R63" s="77">
        <v>12647.283951240001</v>
      </c>
      <c r="S63" s="78">
        <v>1.1900000000000001E-2</v>
      </c>
      <c r="T63" s="78">
        <v>6.6E-3</v>
      </c>
      <c r="U63" s="78">
        <v>8.9999999999999998E-4</v>
      </c>
    </row>
    <row r="64" spans="2:21">
      <c r="B64" t="s">
        <v>533</v>
      </c>
      <c r="C64" t="s">
        <v>534</v>
      </c>
      <c r="D64" t="s">
        <v>100</v>
      </c>
      <c r="E64" t="s">
        <v>123</v>
      </c>
      <c r="F64" t="s">
        <v>535</v>
      </c>
      <c r="G64" t="s">
        <v>536</v>
      </c>
      <c r="H64" t="s">
        <v>472</v>
      </c>
      <c r="I64" t="s">
        <v>210</v>
      </c>
      <c r="J64" t="s">
        <v>537</v>
      </c>
      <c r="K64" s="77">
        <v>2.85</v>
      </c>
      <c r="L64" t="s">
        <v>102</v>
      </c>
      <c r="M64" s="78">
        <v>4.2999999999999997E-2</v>
      </c>
      <c r="N64" s="78">
        <v>2.4E-2</v>
      </c>
      <c r="O64" s="77">
        <v>0.02</v>
      </c>
      <c r="P64" s="77">
        <v>117.08</v>
      </c>
      <c r="Q64" s="77">
        <v>0</v>
      </c>
      <c r="R64" s="77">
        <v>2.3416000000000001E-5</v>
      </c>
      <c r="S64" s="78">
        <v>0</v>
      </c>
      <c r="T64" s="78">
        <v>0</v>
      </c>
      <c r="U64" s="78">
        <v>0</v>
      </c>
    </row>
    <row r="65" spans="2:21">
      <c r="B65" t="s">
        <v>538</v>
      </c>
      <c r="C65" t="s">
        <v>539</v>
      </c>
      <c r="D65" t="s">
        <v>100</v>
      </c>
      <c r="E65" t="s">
        <v>123</v>
      </c>
      <c r="F65" t="s">
        <v>540</v>
      </c>
      <c r="G65" t="s">
        <v>412</v>
      </c>
      <c r="H65" t="s">
        <v>472</v>
      </c>
      <c r="I65" t="s">
        <v>210</v>
      </c>
      <c r="J65" t="s">
        <v>541</v>
      </c>
      <c r="K65" s="77">
        <v>3.12</v>
      </c>
      <c r="L65" t="s">
        <v>102</v>
      </c>
      <c r="M65" s="78">
        <v>2.3400000000000001E-2</v>
      </c>
      <c r="N65" s="78">
        <v>2.75E-2</v>
      </c>
      <c r="O65" s="77">
        <v>8530451.2200000007</v>
      </c>
      <c r="P65" s="77">
        <v>107.6</v>
      </c>
      <c r="Q65" s="77">
        <v>0</v>
      </c>
      <c r="R65" s="77">
        <v>9178.7655127199996</v>
      </c>
      <c r="S65" s="78">
        <v>3.3E-3</v>
      </c>
      <c r="T65" s="78">
        <v>4.7999999999999996E-3</v>
      </c>
      <c r="U65" s="78">
        <v>6.9999999999999999E-4</v>
      </c>
    </row>
    <row r="66" spans="2:21">
      <c r="B66" t="s">
        <v>542</v>
      </c>
      <c r="C66" t="s">
        <v>543</v>
      </c>
      <c r="D66" t="s">
        <v>100</v>
      </c>
      <c r="E66" t="s">
        <v>123</v>
      </c>
      <c r="F66" t="s">
        <v>544</v>
      </c>
      <c r="G66" t="s">
        <v>412</v>
      </c>
      <c r="H66" t="s">
        <v>545</v>
      </c>
      <c r="I66" t="s">
        <v>150</v>
      </c>
      <c r="J66" t="s">
        <v>546</v>
      </c>
      <c r="K66" s="77">
        <v>2.41</v>
      </c>
      <c r="L66" t="s">
        <v>102</v>
      </c>
      <c r="M66" s="78">
        <v>3.2000000000000001E-2</v>
      </c>
      <c r="N66" s="78">
        <v>2.6200000000000001E-2</v>
      </c>
      <c r="O66" s="77">
        <v>13164815.119999999</v>
      </c>
      <c r="P66" s="77">
        <v>112.84</v>
      </c>
      <c r="Q66" s="77">
        <v>0</v>
      </c>
      <c r="R66" s="77">
        <v>14855.177381408001</v>
      </c>
      <c r="S66" s="78">
        <v>7.4999999999999997E-3</v>
      </c>
      <c r="T66" s="78">
        <v>7.7000000000000002E-3</v>
      </c>
      <c r="U66" s="78">
        <v>1.1000000000000001E-3</v>
      </c>
    </row>
    <row r="67" spans="2:21">
      <c r="B67" t="s">
        <v>547</v>
      </c>
      <c r="C67" t="s">
        <v>548</v>
      </c>
      <c r="D67" t="s">
        <v>100</v>
      </c>
      <c r="E67" t="s">
        <v>123</v>
      </c>
      <c r="F67" t="s">
        <v>544</v>
      </c>
      <c r="G67" t="s">
        <v>412</v>
      </c>
      <c r="H67" t="s">
        <v>545</v>
      </c>
      <c r="I67" t="s">
        <v>150</v>
      </c>
      <c r="J67" t="s">
        <v>537</v>
      </c>
      <c r="K67" s="77">
        <v>4.75</v>
      </c>
      <c r="L67" t="s">
        <v>102</v>
      </c>
      <c r="M67" s="78">
        <v>1.14E-2</v>
      </c>
      <c r="N67" s="78">
        <v>2.8199999999999999E-2</v>
      </c>
      <c r="O67" s="77">
        <v>10436833.619999999</v>
      </c>
      <c r="P67" s="77">
        <v>99.8</v>
      </c>
      <c r="Q67" s="77">
        <v>0</v>
      </c>
      <c r="R67" s="77">
        <v>10415.95995276</v>
      </c>
      <c r="S67" s="78">
        <v>4.4000000000000003E-3</v>
      </c>
      <c r="T67" s="78">
        <v>5.4000000000000003E-3</v>
      </c>
      <c r="U67" s="78">
        <v>8.0000000000000004E-4</v>
      </c>
    </row>
    <row r="68" spans="2:21">
      <c r="B68" t="s">
        <v>549</v>
      </c>
      <c r="C68" t="s">
        <v>550</v>
      </c>
      <c r="D68" t="s">
        <v>100</v>
      </c>
      <c r="E68" t="s">
        <v>123</v>
      </c>
      <c r="F68" t="s">
        <v>544</v>
      </c>
      <c r="G68" t="s">
        <v>412</v>
      </c>
      <c r="H68" t="s">
        <v>472</v>
      </c>
      <c r="I68" t="s">
        <v>210</v>
      </c>
      <c r="J68" t="s">
        <v>551</v>
      </c>
      <c r="K68" s="77">
        <v>7</v>
      </c>
      <c r="L68" t="s">
        <v>102</v>
      </c>
      <c r="M68" s="78">
        <v>9.1999999999999998E-3</v>
      </c>
      <c r="N68" s="78">
        <v>3.1199999999999999E-2</v>
      </c>
      <c r="O68" s="77">
        <v>14062307.470000001</v>
      </c>
      <c r="P68" s="77">
        <v>94.02</v>
      </c>
      <c r="Q68" s="77">
        <v>0</v>
      </c>
      <c r="R68" s="77">
        <v>13221.381483294001</v>
      </c>
      <c r="S68" s="78">
        <v>7.0000000000000001E-3</v>
      </c>
      <c r="T68" s="78">
        <v>6.8999999999999999E-3</v>
      </c>
      <c r="U68" s="78">
        <v>1E-3</v>
      </c>
    </row>
    <row r="69" spans="2:21">
      <c r="B69" t="s">
        <v>552</v>
      </c>
      <c r="C69" t="s">
        <v>553</v>
      </c>
      <c r="D69" t="s">
        <v>100</v>
      </c>
      <c r="E69" t="s">
        <v>123</v>
      </c>
      <c r="F69" t="s">
        <v>540</v>
      </c>
      <c r="G69" t="s">
        <v>412</v>
      </c>
      <c r="H69" t="s">
        <v>472</v>
      </c>
      <c r="I69" t="s">
        <v>210</v>
      </c>
      <c r="J69" t="s">
        <v>554</v>
      </c>
      <c r="K69" s="77">
        <v>5.94</v>
      </c>
      <c r="L69" t="s">
        <v>102</v>
      </c>
      <c r="M69" s="78">
        <v>6.4999999999999997E-3</v>
      </c>
      <c r="N69" s="78">
        <v>2.9000000000000001E-2</v>
      </c>
      <c r="O69" s="77">
        <v>19347325.390000001</v>
      </c>
      <c r="P69" s="77">
        <v>94.73</v>
      </c>
      <c r="Q69" s="77">
        <v>0</v>
      </c>
      <c r="R69" s="77">
        <v>18327.721341946999</v>
      </c>
      <c r="S69" s="78">
        <v>8.5000000000000006E-3</v>
      </c>
      <c r="T69" s="78">
        <v>9.5999999999999992E-3</v>
      </c>
      <c r="U69" s="78">
        <v>1.4E-3</v>
      </c>
    </row>
    <row r="70" spans="2:21">
      <c r="B70" t="s">
        <v>555</v>
      </c>
      <c r="C70" t="s">
        <v>556</v>
      </c>
      <c r="D70" t="s">
        <v>100</v>
      </c>
      <c r="E70" t="s">
        <v>123</v>
      </c>
      <c r="F70" t="s">
        <v>557</v>
      </c>
      <c r="G70" t="s">
        <v>412</v>
      </c>
      <c r="H70" t="s">
        <v>472</v>
      </c>
      <c r="I70" t="s">
        <v>210</v>
      </c>
      <c r="J70" t="s">
        <v>558</v>
      </c>
      <c r="K70" s="77">
        <v>5.13</v>
      </c>
      <c r="L70" t="s">
        <v>102</v>
      </c>
      <c r="M70" s="78">
        <v>7.7999999999999996E-3</v>
      </c>
      <c r="N70" s="78">
        <v>2.69E-2</v>
      </c>
      <c r="O70" s="77">
        <v>7.0000000000000007E-2</v>
      </c>
      <c r="P70" s="77">
        <v>98.09</v>
      </c>
      <c r="Q70" s="77">
        <v>0</v>
      </c>
      <c r="R70" s="77">
        <v>6.8663000000000003E-5</v>
      </c>
      <c r="S70" s="78">
        <v>0</v>
      </c>
      <c r="T70" s="78">
        <v>0</v>
      </c>
      <c r="U70" s="78">
        <v>0</v>
      </c>
    </row>
    <row r="71" spans="2:21">
      <c r="B71" t="s">
        <v>559</v>
      </c>
      <c r="C71" t="s">
        <v>560</v>
      </c>
      <c r="D71" t="s">
        <v>100</v>
      </c>
      <c r="E71" t="s">
        <v>123</v>
      </c>
      <c r="F71" t="s">
        <v>557</v>
      </c>
      <c r="G71" t="s">
        <v>412</v>
      </c>
      <c r="H71" t="s">
        <v>561</v>
      </c>
      <c r="I71" t="s">
        <v>221</v>
      </c>
      <c r="J71" t="s">
        <v>562</v>
      </c>
      <c r="K71" s="77">
        <v>2.54</v>
      </c>
      <c r="L71" t="s">
        <v>102</v>
      </c>
      <c r="M71" s="78">
        <v>1.34E-2</v>
      </c>
      <c r="N71" s="78">
        <v>2.6800000000000001E-2</v>
      </c>
      <c r="O71" s="77">
        <v>2438523.3199999998</v>
      </c>
      <c r="P71" s="77">
        <v>107.12</v>
      </c>
      <c r="Q71" s="77">
        <v>0</v>
      </c>
      <c r="R71" s="77">
        <v>2612.1461803840002</v>
      </c>
      <c r="S71" s="78">
        <v>4.5999999999999999E-3</v>
      </c>
      <c r="T71" s="78">
        <v>1.4E-3</v>
      </c>
      <c r="U71" s="78">
        <v>2.0000000000000001E-4</v>
      </c>
    </row>
    <row r="72" spans="2:21">
      <c r="B72" t="s">
        <v>563</v>
      </c>
      <c r="C72" t="s">
        <v>564</v>
      </c>
      <c r="D72" t="s">
        <v>100</v>
      </c>
      <c r="E72" t="s">
        <v>123</v>
      </c>
      <c r="F72" t="s">
        <v>557</v>
      </c>
      <c r="G72" t="s">
        <v>412</v>
      </c>
      <c r="H72" t="s">
        <v>472</v>
      </c>
      <c r="I72" t="s">
        <v>210</v>
      </c>
      <c r="J72" t="s">
        <v>565</v>
      </c>
      <c r="K72" s="77">
        <v>2.52</v>
      </c>
      <c r="L72" t="s">
        <v>102</v>
      </c>
      <c r="M72" s="78">
        <v>2E-3</v>
      </c>
      <c r="N72" s="78">
        <v>2.3599999999999999E-2</v>
      </c>
      <c r="O72" s="77">
        <v>4861936.5599999996</v>
      </c>
      <c r="P72" s="77">
        <v>102.3</v>
      </c>
      <c r="Q72" s="77">
        <v>0</v>
      </c>
      <c r="R72" s="77">
        <v>4973.7611008800004</v>
      </c>
      <c r="S72" s="78">
        <v>1.47E-2</v>
      </c>
      <c r="T72" s="78">
        <v>2.5999999999999999E-3</v>
      </c>
      <c r="U72" s="78">
        <v>4.0000000000000002E-4</v>
      </c>
    </row>
    <row r="73" spans="2:21">
      <c r="B73" t="s">
        <v>566</v>
      </c>
      <c r="C73" t="s">
        <v>567</v>
      </c>
      <c r="D73" t="s">
        <v>100</v>
      </c>
      <c r="E73" t="s">
        <v>123</v>
      </c>
      <c r="F73" t="s">
        <v>557</v>
      </c>
      <c r="G73" t="s">
        <v>412</v>
      </c>
      <c r="H73" t="s">
        <v>472</v>
      </c>
      <c r="I73" t="s">
        <v>210</v>
      </c>
      <c r="J73" t="s">
        <v>568</v>
      </c>
      <c r="K73" s="77">
        <v>4.05</v>
      </c>
      <c r="L73" t="s">
        <v>102</v>
      </c>
      <c r="M73" s="78">
        <v>1.8200000000000001E-2</v>
      </c>
      <c r="N73" s="78">
        <v>2.75E-2</v>
      </c>
      <c r="O73" s="77">
        <v>6089542.29</v>
      </c>
      <c r="P73" s="77">
        <v>105.81</v>
      </c>
      <c r="Q73" s="77">
        <v>0</v>
      </c>
      <c r="R73" s="77">
        <v>6443.3446970490004</v>
      </c>
      <c r="S73" s="78">
        <v>1.61E-2</v>
      </c>
      <c r="T73" s="78">
        <v>3.3999999999999998E-3</v>
      </c>
      <c r="U73" s="78">
        <v>5.0000000000000001E-4</v>
      </c>
    </row>
    <row r="74" spans="2:21">
      <c r="B74" t="s">
        <v>569</v>
      </c>
      <c r="C74" t="s">
        <v>570</v>
      </c>
      <c r="D74" t="s">
        <v>100</v>
      </c>
      <c r="E74" t="s">
        <v>123</v>
      </c>
      <c r="F74" t="s">
        <v>571</v>
      </c>
      <c r="G74" t="s">
        <v>412</v>
      </c>
      <c r="H74" t="s">
        <v>545</v>
      </c>
      <c r="I74" t="s">
        <v>150</v>
      </c>
      <c r="J74" t="s">
        <v>572</v>
      </c>
      <c r="K74" s="77">
        <v>3.29</v>
      </c>
      <c r="L74" t="s">
        <v>102</v>
      </c>
      <c r="M74" s="78">
        <v>1.5800000000000002E-2</v>
      </c>
      <c r="N74" s="78">
        <v>2.3900000000000001E-2</v>
      </c>
      <c r="O74" s="77">
        <v>6548331.1699999999</v>
      </c>
      <c r="P74" s="77">
        <v>107.88</v>
      </c>
      <c r="Q74" s="77">
        <v>0</v>
      </c>
      <c r="R74" s="77">
        <v>7064.3396661959996</v>
      </c>
      <c r="S74" s="78">
        <v>1.3100000000000001E-2</v>
      </c>
      <c r="T74" s="78">
        <v>3.7000000000000002E-3</v>
      </c>
      <c r="U74" s="78">
        <v>5.0000000000000001E-4</v>
      </c>
    </row>
    <row r="75" spans="2:21">
      <c r="B75" t="s">
        <v>573</v>
      </c>
      <c r="C75" t="s">
        <v>574</v>
      </c>
      <c r="D75" t="s">
        <v>100</v>
      </c>
      <c r="E75" t="s">
        <v>123</v>
      </c>
      <c r="F75" t="s">
        <v>571</v>
      </c>
      <c r="G75" t="s">
        <v>412</v>
      </c>
      <c r="H75" t="s">
        <v>545</v>
      </c>
      <c r="I75" t="s">
        <v>150</v>
      </c>
      <c r="J75" t="s">
        <v>383</v>
      </c>
      <c r="K75" s="77">
        <v>5.97</v>
      </c>
      <c r="L75" t="s">
        <v>102</v>
      </c>
      <c r="M75" s="78">
        <v>8.3999999999999995E-3</v>
      </c>
      <c r="N75" s="78">
        <v>2.6800000000000001E-2</v>
      </c>
      <c r="O75" s="77">
        <v>4893674.07</v>
      </c>
      <c r="P75" s="77">
        <v>97.38</v>
      </c>
      <c r="Q75" s="77">
        <v>0</v>
      </c>
      <c r="R75" s="77">
        <v>4765.4598093659997</v>
      </c>
      <c r="S75" s="78">
        <v>1.0999999999999999E-2</v>
      </c>
      <c r="T75" s="78">
        <v>2.5000000000000001E-3</v>
      </c>
      <c r="U75" s="78">
        <v>4.0000000000000002E-4</v>
      </c>
    </row>
    <row r="76" spans="2:21">
      <c r="B76" t="s">
        <v>575</v>
      </c>
      <c r="C76" t="s">
        <v>576</v>
      </c>
      <c r="D76" t="s">
        <v>100</v>
      </c>
      <c r="E76" t="s">
        <v>123</v>
      </c>
      <c r="F76" t="s">
        <v>390</v>
      </c>
      <c r="G76" t="s">
        <v>381</v>
      </c>
      <c r="H76" t="s">
        <v>472</v>
      </c>
      <c r="I76" t="s">
        <v>210</v>
      </c>
      <c r="J76" t="s">
        <v>352</v>
      </c>
      <c r="K76" s="77">
        <v>1.89</v>
      </c>
      <c r="L76" t="s">
        <v>102</v>
      </c>
      <c r="M76" s="78">
        <v>2.4199999999999999E-2</v>
      </c>
      <c r="N76" s="78">
        <v>3.7600000000000001E-2</v>
      </c>
      <c r="O76" s="77">
        <v>265.94</v>
      </c>
      <c r="P76" s="77">
        <v>5327000</v>
      </c>
      <c r="Q76" s="77">
        <v>0</v>
      </c>
      <c r="R76" s="77">
        <v>14166.623799999999</v>
      </c>
      <c r="S76" s="78">
        <v>0</v>
      </c>
      <c r="T76" s="78">
        <v>7.4000000000000003E-3</v>
      </c>
      <c r="U76" s="78">
        <v>1E-3</v>
      </c>
    </row>
    <row r="77" spans="2:21">
      <c r="B77" t="s">
        <v>577</v>
      </c>
      <c r="C77" t="s">
        <v>578</v>
      </c>
      <c r="D77" t="s">
        <v>100</v>
      </c>
      <c r="E77" t="s">
        <v>123</v>
      </c>
      <c r="F77" t="s">
        <v>390</v>
      </c>
      <c r="G77" t="s">
        <v>381</v>
      </c>
      <c r="H77" t="s">
        <v>472</v>
      </c>
      <c r="I77" t="s">
        <v>210</v>
      </c>
      <c r="J77" t="s">
        <v>537</v>
      </c>
      <c r="K77" s="77">
        <v>1.48</v>
      </c>
      <c r="L77" t="s">
        <v>102</v>
      </c>
      <c r="M77" s="78">
        <v>1.95E-2</v>
      </c>
      <c r="N77" s="78">
        <v>3.5499999999999997E-2</v>
      </c>
      <c r="O77" s="77">
        <v>231.36</v>
      </c>
      <c r="P77" s="77">
        <v>5296001</v>
      </c>
      <c r="Q77" s="77">
        <v>0</v>
      </c>
      <c r="R77" s="77">
        <v>12252.8279136</v>
      </c>
      <c r="S77" s="78">
        <v>0</v>
      </c>
      <c r="T77" s="78">
        <v>6.4000000000000003E-3</v>
      </c>
      <c r="U77" s="78">
        <v>8.9999999999999998E-4</v>
      </c>
    </row>
    <row r="78" spans="2:21">
      <c r="B78" t="s">
        <v>579</v>
      </c>
      <c r="C78" t="s">
        <v>580</v>
      </c>
      <c r="D78" t="s">
        <v>100</v>
      </c>
      <c r="E78" t="s">
        <v>123</v>
      </c>
      <c r="F78" t="s">
        <v>390</v>
      </c>
      <c r="G78" t="s">
        <v>381</v>
      </c>
      <c r="H78" t="s">
        <v>472</v>
      </c>
      <c r="I78" t="s">
        <v>210</v>
      </c>
      <c r="J78" t="s">
        <v>581</v>
      </c>
      <c r="K78" s="77">
        <v>4.84</v>
      </c>
      <c r="L78" t="s">
        <v>102</v>
      </c>
      <c r="M78" s="78">
        <v>1.4999999999999999E-2</v>
      </c>
      <c r="N78" s="78">
        <v>3.7100000000000001E-2</v>
      </c>
      <c r="O78" s="77">
        <v>215.28</v>
      </c>
      <c r="P78" s="77">
        <v>4738966</v>
      </c>
      <c r="Q78" s="77">
        <v>0</v>
      </c>
      <c r="R78" s="77">
        <v>10202.0460048</v>
      </c>
      <c r="S78" s="78">
        <v>0</v>
      </c>
      <c r="T78" s="78">
        <v>5.3E-3</v>
      </c>
      <c r="U78" s="78">
        <v>8.0000000000000004E-4</v>
      </c>
    </row>
    <row r="79" spans="2:21">
      <c r="B79" t="s">
        <v>582</v>
      </c>
      <c r="C79" t="s">
        <v>583</v>
      </c>
      <c r="D79" t="s">
        <v>100</v>
      </c>
      <c r="E79" t="s">
        <v>123</v>
      </c>
      <c r="F79" t="s">
        <v>390</v>
      </c>
      <c r="G79" t="s">
        <v>381</v>
      </c>
      <c r="H79" t="s">
        <v>472</v>
      </c>
      <c r="I79" t="s">
        <v>210</v>
      </c>
      <c r="J79" t="s">
        <v>584</v>
      </c>
      <c r="K79" s="77">
        <v>0.33</v>
      </c>
      <c r="L79" t="s">
        <v>102</v>
      </c>
      <c r="M79" s="78">
        <v>1.6400000000000001E-2</v>
      </c>
      <c r="N79" s="78">
        <v>4.41E-2</v>
      </c>
      <c r="O79" s="77">
        <v>186.75</v>
      </c>
      <c r="P79" s="77">
        <v>5415000</v>
      </c>
      <c r="Q79" s="77">
        <v>0</v>
      </c>
      <c r="R79" s="77">
        <v>10112.512500000001</v>
      </c>
      <c r="S79" s="78">
        <v>0</v>
      </c>
      <c r="T79" s="78">
        <v>5.3E-3</v>
      </c>
      <c r="U79" s="78">
        <v>6.9999999999999999E-4</v>
      </c>
    </row>
    <row r="80" spans="2:21">
      <c r="B80" t="s">
        <v>585</v>
      </c>
      <c r="C80" t="s">
        <v>586</v>
      </c>
      <c r="D80" t="s">
        <v>100</v>
      </c>
      <c r="E80" t="s">
        <v>123</v>
      </c>
      <c r="F80" t="s">
        <v>390</v>
      </c>
      <c r="G80" t="s">
        <v>381</v>
      </c>
      <c r="H80" t="s">
        <v>472</v>
      </c>
      <c r="I80" t="s">
        <v>210</v>
      </c>
      <c r="J80" t="s">
        <v>584</v>
      </c>
      <c r="K80" s="77">
        <v>4.9400000000000004</v>
      </c>
      <c r="L80" t="s">
        <v>102</v>
      </c>
      <c r="M80" s="78">
        <v>2.7799999999999998E-2</v>
      </c>
      <c r="N80" s="78">
        <v>4.2200000000000001E-2</v>
      </c>
      <c r="O80" s="77">
        <v>68.349999999999994</v>
      </c>
      <c r="P80" s="77">
        <v>5116000</v>
      </c>
      <c r="Q80" s="77">
        <v>0</v>
      </c>
      <c r="R80" s="77">
        <v>3496.7860000000001</v>
      </c>
      <c r="S80" s="78">
        <v>0</v>
      </c>
      <c r="T80" s="78">
        <v>1.8E-3</v>
      </c>
      <c r="U80" s="78">
        <v>2.9999999999999997E-4</v>
      </c>
    </row>
    <row r="81" spans="2:21">
      <c r="B81" t="s">
        <v>587</v>
      </c>
      <c r="C81" t="s">
        <v>588</v>
      </c>
      <c r="D81" t="s">
        <v>100</v>
      </c>
      <c r="E81" t="s">
        <v>123</v>
      </c>
      <c r="F81" t="s">
        <v>421</v>
      </c>
      <c r="G81" t="s">
        <v>381</v>
      </c>
      <c r="H81" t="s">
        <v>545</v>
      </c>
      <c r="I81" t="s">
        <v>150</v>
      </c>
      <c r="J81" t="s">
        <v>253</v>
      </c>
      <c r="K81" s="77">
        <v>0.08</v>
      </c>
      <c r="L81" t="s">
        <v>102</v>
      </c>
      <c r="M81" s="78">
        <v>1.4200000000000001E-2</v>
      </c>
      <c r="N81" s="78">
        <v>4.41E-2</v>
      </c>
      <c r="O81" s="77">
        <v>269.10000000000002</v>
      </c>
      <c r="P81" s="77">
        <v>5556000</v>
      </c>
      <c r="Q81" s="77">
        <v>0</v>
      </c>
      <c r="R81" s="77">
        <v>14951.196</v>
      </c>
      <c r="S81" s="78">
        <v>0</v>
      </c>
      <c r="T81" s="78">
        <v>7.7999999999999996E-3</v>
      </c>
      <c r="U81" s="78">
        <v>1.1000000000000001E-3</v>
      </c>
    </row>
    <row r="82" spans="2:21">
      <c r="B82" t="s">
        <v>589</v>
      </c>
      <c r="C82" t="s">
        <v>590</v>
      </c>
      <c r="D82" t="s">
        <v>100</v>
      </c>
      <c r="E82" t="s">
        <v>123</v>
      </c>
      <c r="F82" t="s">
        <v>421</v>
      </c>
      <c r="G82" t="s">
        <v>381</v>
      </c>
      <c r="H82" t="s">
        <v>545</v>
      </c>
      <c r="I82" t="s">
        <v>150</v>
      </c>
      <c r="J82" t="s">
        <v>565</v>
      </c>
      <c r="K82" s="77">
        <v>1.99</v>
      </c>
      <c r="L82" t="s">
        <v>102</v>
      </c>
      <c r="M82" s="78">
        <v>2.0199999999999999E-2</v>
      </c>
      <c r="N82" s="78">
        <v>3.2599999999999997E-2</v>
      </c>
      <c r="O82" s="77">
        <v>174.11</v>
      </c>
      <c r="P82" s="77">
        <v>5317749</v>
      </c>
      <c r="Q82" s="77">
        <v>191.62804</v>
      </c>
      <c r="R82" s="77">
        <v>9450.3608239000005</v>
      </c>
      <c r="S82" s="78">
        <v>0</v>
      </c>
      <c r="T82" s="78">
        <v>4.8999999999999998E-3</v>
      </c>
      <c r="U82" s="78">
        <v>6.9999999999999999E-4</v>
      </c>
    </row>
    <row r="83" spans="2:21">
      <c r="B83" t="s">
        <v>591</v>
      </c>
      <c r="C83" t="s">
        <v>592</v>
      </c>
      <c r="D83" t="s">
        <v>100</v>
      </c>
      <c r="E83" t="s">
        <v>123</v>
      </c>
      <c r="F83" t="s">
        <v>421</v>
      </c>
      <c r="G83" t="s">
        <v>381</v>
      </c>
      <c r="H83" t="s">
        <v>545</v>
      </c>
      <c r="I83" t="s">
        <v>150</v>
      </c>
      <c r="J83" t="s">
        <v>253</v>
      </c>
      <c r="K83" s="77">
        <v>0.75</v>
      </c>
      <c r="L83" t="s">
        <v>102</v>
      </c>
      <c r="M83" s="78">
        <v>1.5900000000000001E-2</v>
      </c>
      <c r="N83" s="78">
        <v>1.9900000000000001E-2</v>
      </c>
      <c r="O83" s="77">
        <v>209.96</v>
      </c>
      <c r="P83" s="77">
        <v>5453667</v>
      </c>
      <c r="Q83" s="77">
        <v>0</v>
      </c>
      <c r="R83" s="77">
        <v>11450.519233200001</v>
      </c>
      <c r="S83" s="78">
        <v>0</v>
      </c>
      <c r="T83" s="78">
        <v>6.0000000000000001E-3</v>
      </c>
      <c r="U83" s="78">
        <v>8.0000000000000004E-4</v>
      </c>
    </row>
    <row r="84" spans="2:21">
      <c r="B84" t="s">
        <v>593</v>
      </c>
      <c r="C84" t="s">
        <v>594</v>
      </c>
      <c r="D84" t="s">
        <v>100</v>
      </c>
      <c r="E84" t="s">
        <v>123</v>
      </c>
      <c r="F84" t="s">
        <v>421</v>
      </c>
      <c r="G84" t="s">
        <v>381</v>
      </c>
      <c r="H84" t="s">
        <v>545</v>
      </c>
      <c r="I84" t="s">
        <v>150</v>
      </c>
      <c r="J84" t="s">
        <v>595</v>
      </c>
      <c r="K84" s="77">
        <v>2.98</v>
      </c>
      <c r="L84" t="s">
        <v>102</v>
      </c>
      <c r="M84" s="78">
        <v>2.5899999999999999E-2</v>
      </c>
      <c r="N84" s="78">
        <v>3.8399999999999997E-2</v>
      </c>
      <c r="O84" s="77">
        <v>332.47</v>
      </c>
      <c r="P84" s="77">
        <v>5363461</v>
      </c>
      <c r="Q84" s="77">
        <v>0</v>
      </c>
      <c r="R84" s="77">
        <v>17831.8987867</v>
      </c>
      <c r="S84" s="78">
        <v>0</v>
      </c>
      <c r="T84" s="78">
        <v>9.2999999999999992E-3</v>
      </c>
      <c r="U84" s="78">
        <v>1.2999999999999999E-3</v>
      </c>
    </row>
    <row r="85" spans="2:21">
      <c r="B85" t="s">
        <v>596</v>
      </c>
      <c r="C85" t="s">
        <v>597</v>
      </c>
      <c r="D85" t="s">
        <v>100</v>
      </c>
      <c r="E85" t="s">
        <v>123</v>
      </c>
      <c r="F85" t="s">
        <v>418</v>
      </c>
      <c r="G85" t="s">
        <v>381</v>
      </c>
      <c r="H85" t="s">
        <v>545</v>
      </c>
      <c r="I85" t="s">
        <v>150</v>
      </c>
      <c r="J85" t="s">
        <v>268</v>
      </c>
      <c r="K85" s="77">
        <v>3.21</v>
      </c>
      <c r="L85" t="s">
        <v>102</v>
      </c>
      <c r="M85" s="78">
        <v>2.9700000000000001E-2</v>
      </c>
      <c r="N85" s="78">
        <v>3.49E-2</v>
      </c>
      <c r="O85" s="77">
        <v>71.92</v>
      </c>
      <c r="P85" s="77">
        <v>5458000</v>
      </c>
      <c r="Q85" s="77">
        <v>0</v>
      </c>
      <c r="R85" s="77">
        <v>3925.3935999999999</v>
      </c>
      <c r="S85" s="78">
        <v>0</v>
      </c>
      <c r="T85" s="78">
        <v>2E-3</v>
      </c>
      <c r="U85" s="78">
        <v>2.9999999999999997E-4</v>
      </c>
    </row>
    <row r="86" spans="2:21">
      <c r="B86" t="s">
        <v>598</v>
      </c>
      <c r="C86" t="s">
        <v>599</v>
      </c>
      <c r="D86" t="s">
        <v>100</v>
      </c>
      <c r="E86" t="s">
        <v>123</v>
      </c>
      <c r="F86" t="s">
        <v>418</v>
      </c>
      <c r="G86" t="s">
        <v>381</v>
      </c>
      <c r="H86" t="s">
        <v>472</v>
      </c>
      <c r="I86" t="s">
        <v>210</v>
      </c>
      <c r="J86" t="s">
        <v>581</v>
      </c>
      <c r="K86" s="77">
        <v>4.87</v>
      </c>
      <c r="L86" t="s">
        <v>102</v>
      </c>
      <c r="M86" s="78">
        <v>8.3999999999999995E-3</v>
      </c>
      <c r="N86" s="78">
        <v>3.9399999999999998E-2</v>
      </c>
      <c r="O86" s="77">
        <v>86.99</v>
      </c>
      <c r="P86" s="77">
        <v>4570000</v>
      </c>
      <c r="Q86" s="77">
        <v>0</v>
      </c>
      <c r="R86" s="77">
        <v>3975.4430000000002</v>
      </c>
      <c r="S86" s="78">
        <v>0</v>
      </c>
      <c r="T86" s="78">
        <v>2.0999999999999999E-3</v>
      </c>
      <c r="U86" s="78">
        <v>2.9999999999999997E-4</v>
      </c>
    </row>
    <row r="87" spans="2:21">
      <c r="B87" t="s">
        <v>600</v>
      </c>
      <c r="C87" t="s">
        <v>601</v>
      </c>
      <c r="D87" t="s">
        <v>100</v>
      </c>
      <c r="E87" t="s">
        <v>123</v>
      </c>
      <c r="F87" t="s">
        <v>418</v>
      </c>
      <c r="G87" t="s">
        <v>381</v>
      </c>
      <c r="H87" t="s">
        <v>472</v>
      </c>
      <c r="I87" t="s">
        <v>210</v>
      </c>
      <c r="J87" t="s">
        <v>359</v>
      </c>
      <c r="K87" s="77">
        <v>5.23</v>
      </c>
      <c r="L87" t="s">
        <v>102</v>
      </c>
      <c r="M87" s="78">
        <v>3.09E-2</v>
      </c>
      <c r="N87" s="78">
        <v>3.39E-2</v>
      </c>
      <c r="O87" s="77">
        <v>206.94</v>
      </c>
      <c r="P87" s="77">
        <v>5032053</v>
      </c>
      <c r="Q87" s="77">
        <v>0</v>
      </c>
      <c r="R87" s="77">
        <v>10413.3304782</v>
      </c>
      <c r="S87" s="78">
        <v>0</v>
      </c>
      <c r="T87" s="78">
        <v>5.4000000000000003E-3</v>
      </c>
      <c r="U87" s="78">
        <v>8.0000000000000004E-4</v>
      </c>
    </row>
    <row r="88" spans="2:21">
      <c r="B88" t="s">
        <v>602</v>
      </c>
      <c r="C88" t="s">
        <v>603</v>
      </c>
      <c r="D88" t="s">
        <v>100</v>
      </c>
      <c r="E88" t="s">
        <v>123</v>
      </c>
      <c r="F88" t="s">
        <v>604</v>
      </c>
      <c r="G88" t="s">
        <v>127</v>
      </c>
      <c r="H88" t="s">
        <v>472</v>
      </c>
      <c r="I88" t="s">
        <v>210</v>
      </c>
      <c r="J88" t="s">
        <v>400</v>
      </c>
      <c r="K88" s="77">
        <v>0.03</v>
      </c>
      <c r="L88" t="s">
        <v>102</v>
      </c>
      <c r="M88" s="78">
        <v>2.1499999999999998E-2</v>
      </c>
      <c r="N88" s="78">
        <v>5.8299999999999998E-2</v>
      </c>
      <c r="O88" s="77">
        <v>520107.09</v>
      </c>
      <c r="P88" s="77">
        <v>110.02</v>
      </c>
      <c r="Q88" s="77">
        <v>0</v>
      </c>
      <c r="R88" s="77">
        <v>572.22182041799999</v>
      </c>
      <c r="S88" s="78">
        <v>8.8999999999999999E-3</v>
      </c>
      <c r="T88" s="78">
        <v>2.9999999999999997E-4</v>
      </c>
      <c r="U88" s="78">
        <v>0</v>
      </c>
    </row>
    <row r="89" spans="2:21">
      <c r="B89" t="s">
        <v>605</v>
      </c>
      <c r="C89" t="s">
        <v>606</v>
      </c>
      <c r="D89" t="s">
        <v>100</v>
      </c>
      <c r="E89" t="s">
        <v>123</v>
      </c>
      <c r="F89" t="s">
        <v>604</v>
      </c>
      <c r="G89" t="s">
        <v>127</v>
      </c>
      <c r="H89" t="s">
        <v>472</v>
      </c>
      <c r="I89" t="s">
        <v>210</v>
      </c>
      <c r="J89" t="s">
        <v>607</v>
      </c>
      <c r="K89" s="77">
        <v>1.68</v>
      </c>
      <c r="L89" t="s">
        <v>102</v>
      </c>
      <c r="M89" s="78">
        <v>1.7999999999999999E-2</v>
      </c>
      <c r="N89" s="78">
        <v>2.9000000000000001E-2</v>
      </c>
      <c r="O89" s="77">
        <v>4820814.34</v>
      </c>
      <c r="P89" s="77">
        <v>107.61</v>
      </c>
      <c r="Q89" s="77">
        <v>0</v>
      </c>
      <c r="R89" s="77">
        <v>5187.6783112740004</v>
      </c>
      <c r="S89" s="78">
        <v>4.5999999999999999E-3</v>
      </c>
      <c r="T89" s="78">
        <v>2.7000000000000001E-3</v>
      </c>
      <c r="U89" s="78">
        <v>4.0000000000000002E-4</v>
      </c>
    </row>
    <row r="90" spans="2:21">
      <c r="B90" t="s">
        <v>608</v>
      </c>
      <c r="C90" t="s">
        <v>609</v>
      </c>
      <c r="D90" t="s">
        <v>100</v>
      </c>
      <c r="E90" t="s">
        <v>123</v>
      </c>
      <c r="F90" t="s">
        <v>604</v>
      </c>
      <c r="G90" t="s">
        <v>127</v>
      </c>
      <c r="H90" t="s">
        <v>472</v>
      </c>
      <c r="I90" t="s">
        <v>210</v>
      </c>
      <c r="J90" t="s">
        <v>290</v>
      </c>
      <c r="K90" s="77">
        <v>4.18</v>
      </c>
      <c r="L90" t="s">
        <v>102</v>
      </c>
      <c r="M90" s="78">
        <v>2.7699999999999999E-2</v>
      </c>
      <c r="N90" s="78">
        <v>2.7400000000000001E-2</v>
      </c>
      <c r="O90" s="77">
        <v>2838477.17</v>
      </c>
      <c r="P90" s="77">
        <v>98.73</v>
      </c>
      <c r="Q90" s="77">
        <v>0</v>
      </c>
      <c r="R90" s="77">
        <v>2802.4285099409999</v>
      </c>
      <c r="S90" s="78">
        <v>9.7999999999999997E-3</v>
      </c>
      <c r="T90" s="78">
        <v>1.5E-3</v>
      </c>
      <c r="U90" s="78">
        <v>2.0000000000000001E-4</v>
      </c>
    </row>
    <row r="91" spans="2:21">
      <c r="B91" t="s">
        <v>610</v>
      </c>
      <c r="C91" t="s">
        <v>611</v>
      </c>
      <c r="D91" t="s">
        <v>100</v>
      </c>
      <c r="E91" t="s">
        <v>123</v>
      </c>
      <c r="F91" t="s">
        <v>612</v>
      </c>
      <c r="G91" t="s">
        <v>412</v>
      </c>
      <c r="H91" t="s">
        <v>613</v>
      </c>
      <c r="I91" t="s">
        <v>210</v>
      </c>
      <c r="J91" t="s">
        <v>614</v>
      </c>
      <c r="K91" s="77">
        <v>2.73</v>
      </c>
      <c r="L91" t="s">
        <v>102</v>
      </c>
      <c r="M91" s="78">
        <v>1.4E-2</v>
      </c>
      <c r="N91" s="78">
        <v>2.8899999999999999E-2</v>
      </c>
      <c r="O91" s="77">
        <v>7385028.6399999997</v>
      </c>
      <c r="P91" s="77">
        <v>105.25</v>
      </c>
      <c r="Q91" s="77">
        <v>56.615110000000001</v>
      </c>
      <c r="R91" s="77">
        <v>7829.3577536000003</v>
      </c>
      <c r="S91" s="78">
        <v>8.3000000000000001E-3</v>
      </c>
      <c r="T91" s="78">
        <v>4.1000000000000003E-3</v>
      </c>
      <c r="U91" s="78">
        <v>5.9999999999999995E-4</v>
      </c>
    </row>
    <row r="92" spans="2:21">
      <c r="B92" t="s">
        <v>615</v>
      </c>
      <c r="C92" t="s">
        <v>616</v>
      </c>
      <c r="D92" t="s">
        <v>100</v>
      </c>
      <c r="E92" t="s">
        <v>123</v>
      </c>
      <c r="F92" t="s">
        <v>494</v>
      </c>
      <c r="G92" t="s">
        <v>412</v>
      </c>
      <c r="H92" t="s">
        <v>613</v>
      </c>
      <c r="I92" t="s">
        <v>210</v>
      </c>
      <c r="J92" t="s">
        <v>296</v>
      </c>
      <c r="K92" s="77">
        <v>7.16</v>
      </c>
      <c r="L92" t="s">
        <v>102</v>
      </c>
      <c r="M92" s="78">
        <v>3.61E-2</v>
      </c>
      <c r="N92" s="78">
        <v>3.4000000000000002E-2</v>
      </c>
      <c r="O92" s="77">
        <v>7110336.0700000003</v>
      </c>
      <c r="P92" s="77">
        <v>101.69</v>
      </c>
      <c r="Q92" s="77">
        <v>0</v>
      </c>
      <c r="R92" s="77">
        <v>7230.5007495829996</v>
      </c>
      <c r="S92" s="78">
        <v>1.55E-2</v>
      </c>
      <c r="T92" s="78">
        <v>3.8E-3</v>
      </c>
      <c r="U92" s="78">
        <v>5.0000000000000001E-4</v>
      </c>
    </row>
    <row r="93" spans="2:21">
      <c r="B93" t="s">
        <v>617</v>
      </c>
      <c r="C93" t="s">
        <v>618</v>
      </c>
      <c r="D93" t="s">
        <v>100</v>
      </c>
      <c r="E93" t="s">
        <v>123</v>
      </c>
      <c r="F93" t="s">
        <v>519</v>
      </c>
      <c r="G93" t="s">
        <v>412</v>
      </c>
      <c r="H93" t="s">
        <v>613</v>
      </c>
      <c r="I93" t="s">
        <v>210</v>
      </c>
      <c r="J93" t="s">
        <v>268</v>
      </c>
      <c r="K93" s="77">
        <v>2.64</v>
      </c>
      <c r="L93" t="s">
        <v>102</v>
      </c>
      <c r="M93" s="78">
        <v>2.1499999999999998E-2</v>
      </c>
      <c r="N93" s="78">
        <v>3.61E-2</v>
      </c>
      <c r="O93" s="77">
        <v>14764363.57</v>
      </c>
      <c r="P93" s="77">
        <v>107.2</v>
      </c>
      <c r="Q93" s="77">
        <v>0</v>
      </c>
      <c r="R93" s="77">
        <v>15827.39774704</v>
      </c>
      <c r="S93" s="78">
        <v>7.4999999999999997E-3</v>
      </c>
      <c r="T93" s="78">
        <v>8.3000000000000001E-3</v>
      </c>
      <c r="U93" s="78">
        <v>1.1999999999999999E-3</v>
      </c>
    </row>
    <row r="94" spans="2:21">
      <c r="B94" t="s">
        <v>619</v>
      </c>
      <c r="C94" t="s">
        <v>620</v>
      </c>
      <c r="D94" t="s">
        <v>100</v>
      </c>
      <c r="E94" t="s">
        <v>123</v>
      </c>
      <c r="F94" t="s">
        <v>519</v>
      </c>
      <c r="G94" t="s">
        <v>412</v>
      </c>
      <c r="H94" t="s">
        <v>613</v>
      </c>
      <c r="I94" t="s">
        <v>210</v>
      </c>
      <c r="J94" t="s">
        <v>621</v>
      </c>
      <c r="K94" s="77">
        <v>7.65</v>
      </c>
      <c r="L94" t="s">
        <v>102</v>
      </c>
      <c r="M94" s="78">
        <v>1.15E-2</v>
      </c>
      <c r="N94" s="78">
        <v>3.6700000000000003E-2</v>
      </c>
      <c r="O94" s="77">
        <v>7368084.7999999998</v>
      </c>
      <c r="P94" s="77">
        <v>90.26</v>
      </c>
      <c r="Q94" s="77">
        <v>0</v>
      </c>
      <c r="R94" s="77">
        <v>6650.43334048</v>
      </c>
      <c r="S94" s="78">
        <v>1.6E-2</v>
      </c>
      <c r="T94" s="78">
        <v>3.5000000000000001E-3</v>
      </c>
      <c r="U94" s="78">
        <v>5.0000000000000001E-4</v>
      </c>
    </row>
    <row r="95" spans="2:21">
      <c r="B95" t="s">
        <v>622</v>
      </c>
      <c r="C95" t="s">
        <v>623</v>
      </c>
      <c r="D95" t="s">
        <v>100</v>
      </c>
      <c r="E95" t="s">
        <v>123</v>
      </c>
      <c r="F95" t="s">
        <v>624</v>
      </c>
      <c r="G95" t="s">
        <v>625</v>
      </c>
      <c r="H95" t="s">
        <v>613</v>
      </c>
      <c r="I95" t="s">
        <v>210</v>
      </c>
      <c r="J95" t="s">
        <v>626</v>
      </c>
      <c r="K95" s="77">
        <v>6.03</v>
      </c>
      <c r="L95" t="s">
        <v>102</v>
      </c>
      <c r="M95" s="78">
        <v>5.1499999999999997E-2</v>
      </c>
      <c r="N95" s="78">
        <v>0.03</v>
      </c>
      <c r="O95" s="77">
        <v>17169291.039999999</v>
      </c>
      <c r="P95" s="77">
        <v>151.35</v>
      </c>
      <c r="Q95" s="77">
        <v>0</v>
      </c>
      <c r="R95" s="77">
        <v>25985.721989040001</v>
      </c>
      <c r="S95" s="78">
        <v>5.4999999999999997E-3</v>
      </c>
      <c r="T95" s="78">
        <v>1.35E-2</v>
      </c>
      <c r="U95" s="78">
        <v>1.9E-3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629</v>
      </c>
      <c r="G96" t="s">
        <v>132</v>
      </c>
      <c r="H96" t="s">
        <v>630</v>
      </c>
      <c r="I96" t="s">
        <v>150</v>
      </c>
      <c r="J96" t="s">
        <v>631</v>
      </c>
      <c r="K96" s="77">
        <v>1.63</v>
      </c>
      <c r="L96" t="s">
        <v>102</v>
      </c>
      <c r="M96" s="78">
        <v>2.1999999999999999E-2</v>
      </c>
      <c r="N96" s="78">
        <v>2.0199999999999999E-2</v>
      </c>
      <c r="O96" s="77">
        <v>4433992.33</v>
      </c>
      <c r="P96" s="77">
        <v>110.3</v>
      </c>
      <c r="Q96" s="77">
        <v>0</v>
      </c>
      <c r="R96" s="77">
        <v>4890.6935399900003</v>
      </c>
      <c r="S96" s="78">
        <v>5.5999999999999999E-3</v>
      </c>
      <c r="T96" s="78">
        <v>2.5000000000000001E-3</v>
      </c>
      <c r="U96" s="78">
        <v>4.0000000000000002E-4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629</v>
      </c>
      <c r="G97" t="s">
        <v>132</v>
      </c>
      <c r="H97" t="s">
        <v>630</v>
      </c>
      <c r="I97" t="s">
        <v>150</v>
      </c>
      <c r="J97" t="s">
        <v>595</v>
      </c>
      <c r="K97" s="77">
        <v>4.92</v>
      </c>
      <c r="L97" t="s">
        <v>102</v>
      </c>
      <c r="M97" s="78">
        <v>1.7000000000000001E-2</v>
      </c>
      <c r="N97" s="78">
        <v>2.3699999999999999E-2</v>
      </c>
      <c r="O97" s="77">
        <v>2781911.18</v>
      </c>
      <c r="P97" s="77">
        <v>104.57</v>
      </c>
      <c r="Q97" s="77">
        <v>0</v>
      </c>
      <c r="R97" s="77">
        <v>2909.0445209260001</v>
      </c>
      <c r="S97" s="78">
        <v>2.2000000000000001E-3</v>
      </c>
      <c r="T97" s="78">
        <v>1.5E-3</v>
      </c>
      <c r="U97" s="78">
        <v>2.0000000000000001E-4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629</v>
      </c>
      <c r="G98" t="s">
        <v>132</v>
      </c>
      <c r="H98" t="s">
        <v>613</v>
      </c>
      <c r="I98" t="s">
        <v>210</v>
      </c>
      <c r="J98" t="s">
        <v>296</v>
      </c>
      <c r="K98" s="77">
        <v>9.7899999999999991</v>
      </c>
      <c r="L98" t="s">
        <v>102</v>
      </c>
      <c r="M98" s="78">
        <v>5.7999999999999996E-3</v>
      </c>
      <c r="N98" s="78">
        <v>2.75E-2</v>
      </c>
      <c r="O98" s="77">
        <v>1374244.55</v>
      </c>
      <c r="P98" s="77">
        <v>86.47</v>
      </c>
      <c r="Q98" s="77">
        <v>0</v>
      </c>
      <c r="R98" s="77">
        <v>1188.309262385</v>
      </c>
      <c r="S98" s="78">
        <v>2.8999999999999998E-3</v>
      </c>
      <c r="T98" s="78">
        <v>5.9999999999999995E-4</v>
      </c>
      <c r="U98" s="78">
        <v>1E-4</v>
      </c>
    </row>
    <row r="99" spans="2:21">
      <c r="B99" t="s">
        <v>636</v>
      </c>
      <c r="C99" t="s">
        <v>637</v>
      </c>
      <c r="D99" t="s">
        <v>100</v>
      </c>
      <c r="E99" t="s">
        <v>123</v>
      </c>
      <c r="F99" t="s">
        <v>557</v>
      </c>
      <c r="G99" t="s">
        <v>412</v>
      </c>
      <c r="H99" t="s">
        <v>630</v>
      </c>
      <c r="I99" t="s">
        <v>150</v>
      </c>
      <c r="J99" t="s">
        <v>638</v>
      </c>
      <c r="K99" s="77">
        <v>2.42</v>
      </c>
      <c r="L99" t="s">
        <v>102</v>
      </c>
      <c r="M99" s="78">
        <v>1.95E-2</v>
      </c>
      <c r="N99" s="78">
        <v>3.49E-2</v>
      </c>
      <c r="O99" s="77">
        <v>3643065.12</v>
      </c>
      <c r="P99" s="77">
        <v>106.63</v>
      </c>
      <c r="Q99" s="77">
        <v>0</v>
      </c>
      <c r="R99" s="77">
        <v>3884.600337456</v>
      </c>
      <c r="S99" s="78">
        <v>6.4000000000000003E-3</v>
      </c>
      <c r="T99" s="78">
        <v>2E-3</v>
      </c>
      <c r="U99" s="78">
        <v>2.9999999999999997E-4</v>
      </c>
    </row>
    <row r="100" spans="2:21">
      <c r="B100" t="s">
        <v>639</v>
      </c>
      <c r="C100" t="s">
        <v>640</v>
      </c>
      <c r="D100" t="s">
        <v>100</v>
      </c>
      <c r="E100" t="s">
        <v>123</v>
      </c>
      <c r="F100" t="s">
        <v>557</v>
      </c>
      <c r="G100" t="s">
        <v>412</v>
      </c>
      <c r="H100" t="s">
        <v>630</v>
      </c>
      <c r="I100" t="s">
        <v>150</v>
      </c>
      <c r="J100" t="s">
        <v>641</v>
      </c>
      <c r="K100" s="77">
        <v>1.08</v>
      </c>
      <c r="L100" t="s">
        <v>102</v>
      </c>
      <c r="M100" s="78">
        <v>2.5000000000000001E-2</v>
      </c>
      <c r="N100" s="78">
        <v>2.81E-2</v>
      </c>
      <c r="O100" s="77">
        <v>18479.36</v>
      </c>
      <c r="P100" s="77">
        <v>109.89</v>
      </c>
      <c r="Q100" s="77">
        <v>0</v>
      </c>
      <c r="R100" s="77">
        <v>20.306968703999999</v>
      </c>
      <c r="S100" s="78">
        <v>0</v>
      </c>
      <c r="T100" s="78">
        <v>0</v>
      </c>
      <c r="U100" s="78">
        <v>0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557</v>
      </c>
      <c r="G101" t="s">
        <v>412</v>
      </c>
      <c r="H101" t="s">
        <v>630</v>
      </c>
      <c r="I101" t="s">
        <v>150</v>
      </c>
      <c r="J101" t="s">
        <v>346</v>
      </c>
      <c r="K101" s="77">
        <v>5.61</v>
      </c>
      <c r="L101" t="s">
        <v>102</v>
      </c>
      <c r="M101" s="78">
        <v>1.17E-2</v>
      </c>
      <c r="N101" s="78">
        <v>3.7999999999999999E-2</v>
      </c>
      <c r="O101" s="77">
        <v>499417.09</v>
      </c>
      <c r="P101" s="77">
        <v>93.9</v>
      </c>
      <c r="Q101" s="77">
        <v>0</v>
      </c>
      <c r="R101" s="77">
        <v>468.95264751000002</v>
      </c>
      <c r="S101" s="78">
        <v>6.9999999999999999E-4</v>
      </c>
      <c r="T101" s="78">
        <v>2.0000000000000001E-4</v>
      </c>
      <c r="U101" s="78">
        <v>0</v>
      </c>
    </row>
    <row r="102" spans="2:21">
      <c r="B102" t="s">
        <v>644</v>
      </c>
      <c r="C102" t="s">
        <v>645</v>
      </c>
      <c r="D102" t="s">
        <v>100</v>
      </c>
      <c r="E102" t="s">
        <v>123</v>
      </c>
      <c r="F102" t="s">
        <v>557</v>
      </c>
      <c r="G102" t="s">
        <v>412</v>
      </c>
      <c r="H102" t="s">
        <v>630</v>
      </c>
      <c r="I102" t="s">
        <v>150</v>
      </c>
      <c r="J102" t="s">
        <v>621</v>
      </c>
      <c r="K102" s="77">
        <v>5.62</v>
      </c>
      <c r="L102" t="s">
        <v>102</v>
      </c>
      <c r="M102" s="78">
        <v>1.3299999999999999E-2</v>
      </c>
      <c r="N102" s="78">
        <v>3.9100000000000003E-2</v>
      </c>
      <c r="O102" s="77">
        <v>8867893.7200000007</v>
      </c>
      <c r="P102" s="77">
        <v>94.4</v>
      </c>
      <c r="Q102" s="77">
        <v>0</v>
      </c>
      <c r="R102" s="77">
        <v>8371.2916716799991</v>
      </c>
      <c r="S102" s="78">
        <v>7.4999999999999997E-3</v>
      </c>
      <c r="T102" s="78">
        <v>4.4000000000000003E-3</v>
      </c>
      <c r="U102" s="78">
        <v>5.9999999999999995E-4</v>
      </c>
    </row>
    <row r="103" spans="2:21">
      <c r="B103" t="s">
        <v>646</v>
      </c>
      <c r="C103" t="s">
        <v>647</v>
      </c>
      <c r="D103" t="s">
        <v>100</v>
      </c>
      <c r="E103" t="s">
        <v>123</v>
      </c>
      <c r="F103" t="s">
        <v>557</v>
      </c>
      <c r="G103" t="s">
        <v>412</v>
      </c>
      <c r="H103" t="s">
        <v>648</v>
      </c>
      <c r="I103" t="s">
        <v>221</v>
      </c>
      <c r="J103" t="s">
        <v>299</v>
      </c>
      <c r="K103" s="77">
        <v>5.78</v>
      </c>
      <c r="L103" t="s">
        <v>102</v>
      </c>
      <c r="M103" s="78">
        <v>1.8700000000000001E-2</v>
      </c>
      <c r="N103" s="78">
        <v>3.9300000000000002E-2</v>
      </c>
      <c r="O103" s="77">
        <v>7546686.0899999999</v>
      </c>
      <c r="P103" s="77">
        <v>93.72</v>
      </c>
      <c r="Q103" s="77">
        <v>0</v>
      </c>
      <c r="R103" s="77">
        <v>7072.7542035480001</v>
      </c>
      <c r="S103" s="78">
        <v>1.35E-2</v>
      </c>
      <c r="T103" s="78">
        <v>3.7000000000000002E-3</v>
      </c>
      <c r="U103" s="78">
        <v>5.0000000000000001E-4</v>
      </c>
    </row>
    <row r="104" spans="2:21">
      <c r="B104" t="s">
        <v>649</v>
      </c>
      <c r="C104" t="s">
        <v>650</v>
      </c>
      <c r="D104" t="s">
        <v>100</v>
      </c>
      <c r="E104" t="s">
        <v>123</v>
      </c>
      <c r="F104" t="s">
        <v>557</v>
      </c>
      <c r="G104" t="s">
        <v>412</v>
      </c>
      <c r="H104" t="s">
        <v>630</v>
      </c>
      <c r="I104" t="s">
        <v>150</v>
      </c>
      <c r="J104" t="s">
        <v>352</v>
      </c>
      <c r="K104" s="77">
        <v>3.94</v>
      </c>
      <c r="L104" t="s">
        <v>102</v>
      </c>
      <c r="M104" s="78">
        <v>3.3500000000000002E-2</v>
      </c>
      <c r="N104" s="78">
        <v>3.5700000000000003E-2</v>
      </c>
      <c r="O104" s="77">
        <v>3329331.67</v>
      </c>
      <c r="P104" s="77">
        <v>108.2</v>
      </c>
      <c r="Q104" s="77">
        <v>0</v>
      </c>
      <c r="R104" s="77">
        <v>3602.3368669400002</v>
      </c>
      <c r="S104" s="78">
        <v>8.0000000000000002E-3</v>
      </c>
      <c r="T104" s="78">
        <v>1.9E-3</v>
      </c>
      <c r="U104" s="78">
        <v>2.9999999999999997E-4</v>
      </c>
    </row>
    <row r="105" spans="2:21">
      <c r="B105" t="s">
        <v>651</v>
      </c>
      <c r="C105" t="s">
        <v>652</v>
      </c>
      <c r="D105" t="s">
        <v>100</v>
      </c>
      <c r="E105" t="s">
        <v>123</v>
      </c>
      <c r="F105" t="s">
        <v>380</v>
      </c>
      <c r="G105" t="s">
        <v>381</v>
      </c>
      <c r="H105" t="s">
        <v>613</v>
      </c>
      <c r="I105" t="s">
        <v>210</v>
      </c>
      <c r="J105" t="s">
        <v>653</v>
      </c>
      <c r="K105" s="77">
        <v>1.26</v>
      </c>
      <c r="L105" t="s">
        <v>102</v>
      </c>
      <c r="M105" s="78">
        <v>2.1999999999999999E-2</v>
      </c>
      <c r="N105" s="78">
        <v>2.8500000000000001E-2</v>
      </c>
      <c r="O105" s="77">
        <v>50.46</v>
      </c>
      <c r="P105" s="77">
        <v>5490000</v>
      </c>
      <c r="Q105" s="77">
        <v>0</v>
      </c>
      <c r="R105" s="77">
        <v>2770.2539999999999</v>
      </c>
      <c r="S105" s="78">
        <v>0</v>
      </c>
      <c r="T105" s="78">
        <v>1.4E-3</v>
      </c>
      <c r="U105" s="78">
        <v>2.0000000000000001E-4</v>
      </c>
    </row>
    <row r="106" spans="2:21">
      <c r="B106" t="s">
        <v>654</v>
      </c>
      <c r="C106" t="s">
        <v>655</v>
      </c>
      <c r="D106" t="s">
        <v>100</v>
      </c>
      <c r="E106" t="s">
        <v>123</v>
      </c>
      <c r="F106" t="s">
        <v>380</v>
      </c>
      <c r="G106" t="s">
        <v>381</v>
      </c>
      <c r="H106" t="s">
        <v>613</v>
      </c>
      <c r="I106" t="s">
        <v>210</v>
      </c>
      <c r="J106" t="s">
        <v>581</v>
      </c>
      <c r="K106" s="77">
        <v>4.8899999999999997</v>
      </c>
      <c r="L106" t="s">
        <v>102</v>
      </c>
      <c r="M106" s="78">
        <v>1.09E-2</v>
      </c>
      <c r="N106" s="78">
        <v>3.8199999999999998E-2</v>
      </c>
      <c r="O106" s="77">
        <v>272.33</v>
      </c>
      <c r="P106" s="77">
        <v>4616513</v>
      </c>
      <c r="Q106" s="77">
        <v>156.11224000000001</v>
      </c>
      <c r="R106" s="77">
        <v>12728.2620929</v>
      </c>
      <c r="S106" s="78">
        <v>0</v>
      </c>
      <c r="T106" s="78">
        <v>6.6E-3</v>
      </c>
      <c r="U106" s="78">
        <v>8.9999999999999998E-4</v>
      </c>
    </row>
    <row r="107" spans="2:21">
      <c r="B107" t="s">
        <v>656</v>
      </c>
      <c r="C107" t="s">
        <v>657</v>
      </c>
      <c r="D107" t="s">
        <v>100</v>
      </c>
      <c r="E107" t="s">
        <v>123</v>
      </c>
      <c r="F107" t="s">
        <v>380</v>
      </c>
      <c r="G107" t="s">
        <v>381</v>
      </c>
      <c r="H107" t="s">
        <v>630</v>
      </c>
      <c r="I107" t="s">
        <v>150</v>
      </c>
      <c r="J107" t="s">
        <v>658</v>
      </c>
      <c r="K107" s="77">
        <v>5.54</v>
      </c>
      <c r="L107" t="s">
        <v>102</v>
      </c>
      <c r="M107" s="78">
        <v>2.9899999999999999E-2</v>
      </c>
      <c r="N107" s="78">
        <v>3.04E-2</v>
      </c>
      <c r="O107" s="77">
        <v>223.49</v>
      </c>
      <c r="P107" s="77">
        <v>5074000</v>
      </c>
      <c r="Q107" s="77">
        <v>0</v>
      </c>
      <c r="R107" s="77">
        <v>11339.882600000001</v>
      </c>
      <c r="S107" s="78">
        <v>0</v>
      </c>
      <c r="T107" s="78">
        <v>5.8999999999999999E-3</v>
      </c>
      <c r="U107" s="78">
        <v>8.0000000000000004E-4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380</v>
      </c>
      <c r="G108" t="s">
        <v>381</v>
      </c>
      <c r="H108" t="s">
        <v>613</v>
      </c>
      <c r="I108" t="s">
        <v>210</v>
      </c>
      <c r="J108" t="s">
        <v>355</v>
      </c>
      <c r="K108" s="77">
        <v>3.1</v>
      </c>
      <c r="L108" t="s">
        <v>102</v>
      </c>
      <c r="M108" s="78">
        <v>2.3199999999999998E-2</v>
      </c>
      <c r="N108" s="78">
        <v>3.5499999999999997E-2</v>
      </c>
      <c r="O108" s="77">
        <v>32.159999999999997</v>
      </c>
      <c r="P108" s="77">
        <v>5350000</v>
      </c>
      <c r="Q108" s="77">
        <v>0</v>
      </c>
      <c r="R108" s="77">
        <v>1720.56</v>
      </c>
      <c r="S108" s="78">
        <v>0</v>
      </c>
      <c r="T108" s="78">
        <v>8.9999999999999998E-4</v>
      </c>
      <c r="U108" s="78">
        <v>1E-4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386</v>
      </c>
      <c r="G109" t="s">
        <v>381</v>
      </c>
      <c r="H109" t="s">
        <v>613</v>
      </c>
      <c r="I109" t="s">
        <v>210</v>
      </c>
      <c r="J109" t="s">
        <v>355</v>
      </c>
      <c r="K109" s="77">
        <v>3.11</v>
      </c>
      <c r="L109" t="s">
        <v>102</v>
      </c>
      <c r="M109" s="78">
        <v>2.4199999999999999E-2</v>
      </c>
      <c r="N109" s="78">
        <v>4.1000000000000002E-2</v>
      </c>
      <c r="O109" s="77">
        <v>306.70999999999998</v>
      </c>
      <c r="P109" s="77">
        <v>5278341</v>
      </c>
      <c r="Q109" s="77">
        <v>0</v>
      </c>
      <c r="R109" s="77">
        <v>16189.199681100001</v>
      </c>
      <c r="S109" s="78">
        <v>0</v>
      </c>
      <c r="T109" s="78">
        <v>8.3999999999999995E-3</v>
      </c>
      <c r="U109" s="78">
        <v>1.1999999999999999E-3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386</v>
      </c>
      <c r="G110" t="s">
        <v>381</v>
      </c>
      <c r="H110" t="s">
        <v>613</v>
      </c>
      <c r="I110" t="s">
        <v>210</v>
      </c>
      <c r="J110" t="s">
        <v>554</v>
      </c>
      <c r="K110" s="77">
        <v>2.54</v>
      </c>
      <c r="L110" t="s">
        <v>102</v>
      </c>
      <c r="M110" s="78">
        <v>1.46E-2</v>
      </c>
      <c r="N110" s="78">
        <v>3.7100000000000001E-2</v>
      </c>
      <c r="O110" s="77">
        <v>321.10000000000002</v>
      </c>
      <c r="P110" s="77">
        <v>5153990</v>
      </c>
      <c r="Q110" s="77">
        <v>0</v>
      </c>
      <c r="R110" s="77">
        <v>16549.461889999999</v>
      </c>
      <c r="S110" s="78">
        <v>0</v>
      </c>
      <c r="T110" s="78">
        <v>8.6E-3</v>
      </c>
      <c r="U110" s="78">
        <v>1.1999999999999999E-3</v>
      </c>
    </row>
    <row r="111" spans="2:21">
      <c r="B111" t="s">
        <v>665</v>
      </c>
      <c r="C111" t="s">
        <v>666</v>
      </c>
      <c r="D111" t="s">
        <v>100</v>
      </c>
      <c r="E111" t="s">
        <v>123</v>
      </c>
      <c r="F111" t="s">
        <v>386</v>
      </c>
      <c r="G111" t="s">
        <v>381</v>
      </c>
      <c r="H111" t="s">
        <v>613</v>
      </c>
      <c r="I111" t="s">
        <v>210</v>
      </c>
      <c r="J111" t="s">
        <v>387</v>
      </c>
      <c r="K111" s="77">
        <v>4.57</v>
      </c>
      <c r="L111" t="s">
        <v>102</v>
      </c>
      <c r="M111" s="78">
        <v>2E-3</v>
      </c>
      <c r="N111" s="78">
        <v>4.0899999999999999E-2</v>
      </c>
      <c r="O111" s="77">
        <v>188.97</v>
      </c>
      <c r="P111" s="77">
        <v>4470000</v>
      </c>
      <c r="Q111" s="77">
        <v>0</v>
      </c>
      <c r="R111" s="77">
        <v>8446.9590000000007</v>
      </c>
      <c r="S111" s="78">
        <v>0</v>
      </c>
      <c r="T111" s="78">
        <v>4.4000000000000003E-3</v>
      </c>
      <c r="U111" s="78">
        <v>5.9999999999999995E-4</v>
      </c>
    </row>
    <row r="112" spans="2:21">
      <c r="B112" t="s">
        <v>667</v>
      </c>
      <c r="C112" t="s">
        <v>668</v>
      </c>
      <c r="D112" t="s">
        <v>100</v>
      </c>
      <c r="E112" t="s">
        <v>123</v>
      </c>
      <c r="F112" t="s">
        <v>386</v>
      </c>
      <c r="G112" t="s">
        <v>381</v>
      </c>
      <c r="H112" t="s">
        <v>613</v>
      </c>
      <c r="I112" t="s">
        <v>210</v>
      </c>
      <c r="J112" t="s">
        <v>359</v>
      </c>
      <c r="K112" s="77">
        <v>5.22</v>
      </c>
      <c r="L112" t="s">
        <v>102</v>
      </c>
      <c r="M112" s="78">
        <v>3.1699999999999999E-2</v>
      </c>
      <c r="N112" s="78">
        <v>3.8899999999999997E-2</v>
      </c>
      <c r="O112" s="77">
        <v>152.18</v>
      </c>
      <c r="P112" s="77">
        <v>4930250</v>
      </c>
      <c r="Q112" s="77">
        <v>0</v>
      </c>
      <c r="R112" s="77">
        <v>7502.8544499999998</v>
      </c>
      <c r="S112" s="78">
        <v>0</v>
      </c>
      <c r="T112" s="78">
        <v>3.8999999999999998E-3</v>
      </c>
      <c r="U112" s="78">
        <v>5.9999999999999995E-4</v>
      </c>
    </row>
    <row r="113" spans="2:21">
      <c r="B113" t="s">
        <v>669</v>
      </c>
      <c r="C113" t="s">
        <v>670</v>
      </c>
      <c r="D113" t="s">
        <v>100</v>
      </c>
      <c r="E113" t="s">
        <v>123</v>
      </c>
      <c r="F113" t="s">
        <v>671</v>
      </c>
      <c r="G113" t="s">
        <v>672</v>
      </c>
      <c r="H113" t="s">
        <v>630</v>
      </c>
      <c r="I113" t="s">
        <v>150</v>
      </c>
      <c r="J113" t="s">
        <v>673</v>
      </c>
      <c r="K113" s="77">
        <v>5.5</v>
      </c>
      <c r="L113" t="s">
        <v>102</v>
      </c>
      <c r="M113" s="78">
        <v>4.4000000000000003E-3</v>
      </c>
      <c r="N113" s="78">
        <v>2.8000000000000001E-2</v>
      </c>
      <c r="O113" s="77">
        <v>3502928.24</v>
      </c>
      <c r="P113" s="77">
        <v>95.81</v>
      </c>
      <c r="Q113" s="77">
        <v>0</v>
      </c>
      <c r="R113" s="77">
        <v>3356.1555467439998</v>
      </c>
      <c r="S113" s="78">
        <v>4.4000000000000003E-3</v>
      </c>
      <c r="T113" s="78">
        <v>1.6999999999999999E-3</v>
      </c>
      <c r="U113" s="78">
        <v>2.0000000000000001E-4</v>
      </c>
    </row>
    <row r="114" spans="2:21">
      <c r="B114" t="s">
        <v>674</v>
      </c>
      <c r="C114" t="s">
        <v>675</v>
      </c>
      <c r="D114" t="s">
        <v>100</v>
      </c>
      <c r="E114" t="s">
        <v>123</v>
      </c>
      <c r="F114" t="s">
        <v>676</v>
      </c>
      <c r="G114" t="s">
        <v>672</v>
      </c>
      <c r="H114" t="s">
        <v>613</v>
      </c>
      <c r="I114" t="s">
        <v>210</v>
      </c>
      <c r="J114" t="s">
        <v>677</v>
      </c>
      <c r="K114" s="77">
        <v>0.17</v>
      </c>
      <c r="L114" t="s">
        <v>102</v>
      </c>
      <c r="M114" s="78">
        <v>3.85E-2</v>
      </c>
      <c r="N114" s="78">
        <v>6.8999999999999999E-3</v>
      </c>
      <c r="O114" s="77">
        <v>2519593.23</v>
      </c>
      <c r="P114" s="77">
        <v>114.57</v>
      </c>
      <c r="Q114" s="77">
        <v>0</v>
      </c>
      <c r="R114" s="77">
        <v>2886.697963611</v>
      </c>
      <c r="S114" s="78">
        <v>1.0500000000000001E-2</v>
      </c>
      <c r="T114" s="78">
        <v>1.5E-3</v>
      </c>
      <c r="U114" s="78">
        <v>2.0000000000000001E-4</v>
      </c>
    </row>
    <row r="115" spans="2:21">
      <c r="B115" t="s">
        <v>678</v>
      </c>
      <c r="C115" t="s">
        <v>679</v>
      </c>
      <c r="D115" t="s">
        <v>100</v>
      </c>
      <c r="E115" t="s">
        <v>123</v>
      </c>
      <c r="F115" t="s">
        <v>676</v>
      </c>
      <c r="G115" t="s">
        <v>672</v>
      </c>
      <c r="H115" t="s">
        <v>613</v>
      </c>
      <c r="I115" t="s">
        <v>210</v>
      </c>
      <c r="J115" t="s">
        <v>677</v>
      </c>
      <c r="K115" s="77">
        <v>1.1399999999999999</v>
      </c>
      <c r="L115" t="s">
        <v>102</v>
      </c>
      <c r="M115" s="78">
        <v>3.85E-2</v>
      </c>
      <c r="N115" s="78">
        <v>1.2E-2</v>
      </c>
      <c r="O115" s="77">
        <v>2205685.61</v>
      </c>
      <c r="P115" s="77">
        <v>117.42</v>
      </c>
      <c r="Q115" s="77">
        <v>0</v>
      </c>
      <c r="R115" s="77">
        <v>2589.9160432620001</v>
      </c>
      <c r="S115" s="78">
        <v>8.8000000000000005E-3</v>
      </c>
      <c r="T115" s="78">
        <v>1.4E-3</v>
      </c>
      <c r="U115" s="78">
        <v>2.0000000000000001E-4</v>
      </c>
    </row>
    <row r="116" spans="2:21">
      <c r="B116" t="s">
        <v>680</v>
      </c>
      <c r="C116" t="s">
        <v>681</v>
      </c>
      <c r="D116" t="s">
        <v>100</v>
      </c>
      <c r="E116" t="s">
        <v>123</v>
      </c>
      <c r="F116" t="s">
        <v>571</v>
      </c>
      <c r="G116" t="s">
        <v>412</v>
      </c>
      <c r="H116" t="s">
        <v>613</v>
      </c>
      <c r="I116" t="s">
        <v>210</v>
      </c>
      <c r="J116" t="s">
        <v>682</v>
      </c>
      <c r="K116" s="77">
        <v>4.5999999999999996</v>
      </c>
      <c r="L116" t="s">
        <v>102</v>
      </c>
      <c r="M116" s="78">
        <v>2.4E-2</v>
      </c>
      <c r="N116" s="78">
        <v>2.7699999999999999E-2</v>
      </c>
      <c r="O116" s="77">
        <v>6421368.6900000004</v>
      </c>
      <c r="P116" s="77">
        <v>108.62</v>
      </c>
      <c r="Q116" s="77">
        <v>0</v>
      </c>
      <c r="R116" s="77">
        <v>6974.8906710780002</v>
      </c>
      <c r="S116" s="78">
        <v>6.0000000000000001E-3</v>
      </c>
      <c r="T116" s="78">
        <v>3.5999999999999999E-3</v>
      </c>
      <c r="U116" s="78">
        <v>5.0000000000000001E-4</v>
      </c>
    </row>
    <row r="117" spans="2:21">
      <c r="B117" t="s">
        <v>683</v>
      </c>
      <c r="C117" t="s">
        <v>684</v>
      </c>
      <c r="D117" t="s">
        <v>100</v>
      </c>
      <c r="E117" t="s">
        <v>123</v>
      </c>
      <c r="F117" t="s">
        <v>571</v>
      </c>
      <c r="G117" t="s">
        <v>412</v>
      </c>
      <c r="H117" t="s">
        <v>630</v>
      </c>
      <c r="I117" t="s">
        <v>150</v>
      </c>
      <c r="J117" t="s">
        <v>352</v>
      </c>
      <c r="K117" s="77">
        <v>0.74</v>
      </c>
      <c r="L117" t="s">
        <v>102</v>
      </c>
      <c r="M117" s="78">
        <v>3.4799999999999998E-2</v>
      </c>
      <c r="N117" s="78">
        <v>2.3E-2</v>
      </c>
      <c r="O117" s="77">
        <v>40144.17</v>
      </c>
      <c r="P117" s="77">
        <v>110.32</v>
      </c>
      <c r="Q117" s="77">
        <v>0</v>
      </c>
      <c r="R117" s="77">
        <v>44.287048343999999</v>
      </c>
      <c r="S117" s="78">
        <v>2.9999999999999997E-4</v>
      </c>
      <c r="T117" s="78">
        <v>0</v>
      </c>
      <c r="U117" s="78">
        <v>0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571</v>
      </c>
      <c r="G118" t="s">
        <v>412</v>
      </c>
      <c r="H118" t="s">
        <v>613</v>
      </c>
      <c r="I118" t="s">
        <v>210</v>
      </c>
      <c r="J118" t="s">
        <v>581</v>
      </c>
      <c r="K118" s="77">
        <v>6.75</v>
      </c>
      <c r="L118" t="s">
        <v>102</v>
      </c>
      <c r="M118" s="78">
        <v>1.4999999999999999E-2</v>
      </c>
      <c r="N118" s="78">
        <v>3.15E-2</v>
      </c>
      <c r="O118" s="77">
        <v>4126341.75</v>
      </c>
      <c r="P118" s="77">
        <v>94.21</v>
      </c>
      <c r="Q118" s="77">
        <v>311.66620999999998</v>
      </c>
      <c r="R118" s="77">
        <v>4199.0927726749997</v>
      </c>
      <c r="S118" s="78">
        <v>1.5800000000000002E-2</v>
      </c>
      <c r="T118" s="78">
        <v>2.2000000000000001E-3</v>
      </c>
      <c r="U118" s="78">
        <v>2.9999999999999997E-4</v>
      </c>
    </row>
    <row r="119" spans="2:21">
      <c r="B119" t="s">
        <v>687</v>
      </c>
      <c r="C119" t="s">
        <v>688</v>
      </c>
      <c r="D119" t="s">
        <v>100</v>
      </c>
      <c r="E119" t="s">
        <v>123</v>
      </c>
      <c r="F119" t="s">
        <v>689</v>
      </c>
      <c r="G119" t="s">
        <v>672</v>
      </c>
      <c r="H119" t="s">
        <v>613</v>
      </c>
      <c r="I119" t="s">
        <v>210</v>
      </c>
      <c r="J119" t="s">
        <v>690</v>
      </c>
      <c r="K119" s="77">
        <v>2.2799999999999998</v>
      </c>
      <c r="L119" t="s">
        <v>102</v>
      </c>
      <c r="M119" s="78">
        <v>2.4799999999999999E-2</v>
      </c>
      <c r="N119" s="78">
        <v>2.01E-2</v>
      </c>
      <c r="O119" s="77">
        <v>2841948.25</v>
      </c>
      <c r="P119" s="77">
        <v>110.8</v>
      </c>
      <c r="Q119" s="77">
        <v>0</v>
      </c>
      <c r="R119" s="77">
        <v>3148.8786610000002</v>
      </c>
      <c r="S119" s="78">
        <v>6.7000000000000002E-3</v>
      </c>
      <c r="T119" s="78">
        <v>1.6000000000000001E-3</v>
      </c>
      <c r="U119" s="78">
        <v>2.0000000000000001E-4</v>
      </c>
    </row>
    <row r="120" spans="2:21">
      <c r="B120" t="s">
        <v>691</v>
      </c>
      <c r="C120" t="s">
        <v>692</v>
      </c>
      <c r="D120" t="s">
        <v>100</v>
      </c>
      <c r="E120" t="s">
        <v>123</v>
      </c>
      <c r="F120" t="s">
        <v>393</v>
      </c>
      <c r="G120" t="s">
        <v>381</v>
      </c>
      <c r="H120" t="s">
        <v>613</v>
      </c>
      <c r="I120" t="s">
        <v>210</v>
      </c>
      <c r="J120" t="s">
        <v>693</v>
      </c>
      <c r="K120" s="77">
        <v>0.56000000000000005</v>
      </c>
      <c r="L120" t="s">
        <v>102</v>
      </c>
      <c r="M120" s="78">
        <v>1.8200000000000001E-2</v>
      </c>
      <c r="N120" s="78">
        <v>2.3800000000000002E-2</v>
      </c>
      <c r="O120" s="77">
        <v>129.57</v>
      </c>
      <c r="P120" s="77">
        <v>5459095</v>
      </c>
      <c r="Q120" s="77">
        <v>0</v>
      </c>
      <c r="R120" s="77">
        <v>7073.3493914999999</v>
      </c>
      <c r="S120" s="78">
        <v>0</v>
      </c>
      <c r="T120" s="78">
        <v>3.7000000000000002E-3</v>
      </c>
      <c r="U120" s="78">
        <v>5.0000000000000001E-4</v>
      </c>
    </row>
    <row r="121" spans="2:21">
      <c r="B121" t="s">
        <v>694</v>
      </c>
      <c r="C121" t="s">
        <v>695</v>
      </c>
      <c r="D121" t="s">
        <v>100</v>
      </c>
      <c r="E121" t="s">
        <v>123</v>
      </c>
      <c r="F121" t="s">
        <v>393</v>
      </c>
      <c r="G121" t="s">
        <v>381</v>
      </c>
      <c r="H121" t="s">
        <v>613</v>
      </c>
      <c r="I121" t="s">
        <v>210</v>
      </c>
      <c r="J121" t="s">
        <v>400</v>
      </c>
      <c r="K121" s="77">
        <v>1.72</v>
      </c>
      <c r="L121" t="s">
        <v>102</v>
      </c>
      <c r="M121" s="78">
        <v>1.9E-2</v>
      </c>
      <c r="N121" s="78">
        <v>2.9600000000000001E-2</v>
      </c>
      <c r="O121" s="77">
        <v>342.56</v>
      </c>
      <c r="P121" s="77">
        <v>5299297</v>
      </c>
      <c r="Q121" s="77">
        <v>0</v>
      </c>
      <c r="R121" s="77">
        <v>18153.271803200001</v>
      </c>
      <c r="S121" s="78">
        <v>0</v>
      </c>
      <c r="T121" s="78">
        <v>9.4999999999999998E-3</v>
      </c>
      <c r="U121" s="78">
        <v>1.2999999999999999E-3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393</v>
      </c>
      <c r="G122" t="s">
        <v>381</v>
      </c>
      <c r="H122" t="s">
        <v>613</v>
      </c>
      <c r="I122" t="s">
        <v>210</v>
      </c>
      <c r="J122" t="s">
        <v>302</v>
      </c>
      <c r="K122" s="77">
        <v>4.8</v>
      </c>
      <c r="L122" t="s">
        <v>102</v>
      </c>
      <c r="M122" s="78">
        <v>3.3099999999999997E-2</v>
      </c>
      <c r="N122" s="78">
        <v>3.6999999999999998E-2</v>
      </c>
      <c r="O122" s="77">
        <v>195.03</v>
      </c>
      <c r="P122" s="77">
        <v>5018260</v>
      </c>
      <c r="Q122" s="77">
        <v>0</v>
      </c>
      <c r="R122" s="77">
        <v>9787.1124779999991</v>
      </c>
      <c r="S122" s="78">
        <v>0</v>
      </c>
      <c r="T122" s="78">
        <v>5.1000000000000004E-3</v>
      </c>
      <c r="U122" s="78">
        <v>6.9999999999999999E-4</v>
      </c>
    </row>
    <row r="123" spans="2:21">
      <c r="B123" t="s">
        <v>698</v>
      </c>
      <c r="C123" t="s">
        <v>699</v>
      </c>
      <c r="D123" t="s">
        <v>100</v>
      </c>
      <c r="E123" t="s">
        <v>123</v>
      </c>
      <c r="F123" t="s">
        <v>393</v>
      </c>
      <c r="G123" t="s">
        <v>381</v>
      </c>
      <c r="H123" t="s">
        <v>630</v>
      </c>
      <c r="I123" t="s">
        <v>150</v>
      </c>
      <c r="J123" t="s">
        <v>268</v>
      </c>
      <c r="K123" s="77">
        <v>3.12</v>
      </c>
      <c r="L123" t="s">
        <v>102</v>
      </c>
      <c r="M123" s="78">
        <v>1.89E-2</v>
      </c>
      <c r="N123" s="78">
        <v>3.3300000000000003E-2</v>
      </c>
      <c r="O123" s="77">
        <v>128.76</v>
      </c>
      <c r="P123" s="77">
        <v>5289995</v>
      </c>
      <c r="Q123" s="77">
        <v>0</v>
      </c>
      <c r="R123" s="77">
        <v>6811.3975620000001</v>
      </c>
      <c r="S123" s="78">
        <v>0</v>
      </c>
      <c r="T123" s="78">
        <v>3.5999999999999999E-3</v>
      </c>
      <c r="U123" s="78">
        <v>5.0000000000000001E-4</v>
      </c>
    </row>
    <row r="124" spans="2:21">
      <c r="B124" t="s">
        <v>700</v>
      </c>
      <c r="C124" t="s">
        <v>701</v>
      </c>
      <c r="D124" t="s">
        <v>100</v>
      </c>
      <c r="E124" t="s">
        <v>123</v>
      </c>
      <c r="F124" t="s">
        <v>702</v>
      </c>
      <c r="G124" t="s">
        <v>412</v>
      </c>
      <c r="H124" t="s">
        <v>630</v>
      </c>
      <c r="I124" t="s">
        <v>150</v>
      </c>
      <c r="J124" t="s">
        <v>703</v>
      </c>
      <c r="K124" s="77">
        <v>1.28</v>
      </c>
      <c r="L124" t="s">
        <v>102</v>
      </c>
      <c r="M124" s="78">
        <v>5.5E-2</v>
      </c>
      <c r="N124" s="78">
        <v>2.1899999999999999E-2</v>
      </c>
      <c r="O124" s="77">
        <v>648832.55000000005</v>
      </c>
      <c r="P124" s="77">
        <v>110.14</v>
      </c>
      <c r="Q124" s="77">
        <v>0</v>
      </c>
      <c r="R124" s="77">
        <v>714.62417057000005</v>
      </c>
      <c r="S124" s="78">
        <v>2.3E-3</v>
      </c>
      <c r="T124" s="78">
        <v>4.0000000000000002E-4</v>
      </c>
      <c r="U124" s="78">
        <v>1E-4</v>
      </c>
    </row>
    <row r="125" spans="2:21">
      <c r="B125" t="s">
        <v>704</v>
      </c>
      <c r="C125" t="s">
        <v>705</v>
      </c>
      <c r="D125" t="s">
        <v>100</v>
      </c>
      <c r="E125" t="s">
        <v>123</v>
      </c>
      <c r="F125" t="s">
        <v>702</v>
      </c>
      <c r="G125" t="s">
        <v>412</v>
      </c>
      <c r="H125" t="s">
        <v>630</v>
      </c>
      <c r="I125" t="s">
        <v>150</v>
      </c>
      <c r="J125" t="s">
        <v>706</v>
      </c>
      <c r="K125" s="77">
        <v>4.3</v>
      </c>
      <c r="L125" t="s">
        <v>102</v>
      </c>
      <c r="M125" s="78">
        <v>1.9599999999999999E-2</v>
      </c>
      <c r="N125" s="78">
        <v>2.9100000000000001E-2</v>
      </c>
      <c r="O125" s="77">
        <v>4693279.72</v>
      </c>
      <c r="P125" s="77">
        <v>106.31</v>
      </c>
      <c r="Q125" s="77">
        <v>0</v>
      </c>
      <c r="R125" s="77">
        <v>4989.4256703319998</v>
      </c>
      <c r="S125" s="78">
        <v>4.4999999999999997E-3</v>
      </c>
      <c r="T125" s="78">
        <v>2.5999999999999999E-3</v>
      </c>
      <c r="U125" s="78">
        <v>4.0000000000000002E-4</v>
      </c>
    </row>
    <row r="126" spans="2:21">
      <c r="B126" t="s">
        <v>707</v>
      </c>
      <c r="C126" t="s">
        <v>708</v>
      </c>
      <c r="D126" t="s">
        <v>100</v>
      </c>
      <c r="E126" t="s">
        <v>123</v>
      </c>
      <c r="F126" t="s">
        <v>702</v>
      </c>
      <c r="G126" t="s">
        <v>412</v>
      </c>
      <c r="H126" t="s">
        <v>630</v>
      </c>
      <c r="I126" t="s">
        <v>150</v>
      </c>
      <c r="J126" t="s">
        <v>513</v>
      </c>
      <c r="K126" s="77">
        <v>6.54</v>
      </c>
      <c r="L126" t="s">
        <v>102</v>
      </c>
      <c r="M126" s="78">
        <v>1.5800000000000002E-2</v>
      </c>
      <c r="N126" s="78">
        <v>2.9600000000000001E-2</v>
      </c>
      <c r="O126" s="77">
        <v>10353607.779999999</v>
      </c>
      <c r="P126" s="77">
        <v>99.8</v>
      </c>
      <c r="Q126" s="77">
        <v>0</v>
      </c>
      <c r="R126" s="77">
        <v>10332.90056444</v>
      </c>
      <c r="S126" s="78">
        <v>8.6999999999999994E-3</v>
      </c>
      <c r="T126" s="78">
        <v>5.4000000000000003E-3</v>
      </c>
      <c r="U126" s="78">
        <v>8.0000000000000004E-4</v>
      </c>
    </row>
    <row r="127" spans="2:21">
      <c r="B127" t="s">
        <v>709</v>
      </c>
      <c r="C127" t="s">
        <v>710</v>
      </c>
      <c r="D127" t="s">
        <v>100</v>
      </c>
      <c r="E127" t="s">
        <v>123</v>
      </c>
      <c r="F127" t="s">
        <v>711</v>
      </c>
      <c r="G127" t="s">
        <v>672</v>
      </c>
      <c r="H127" t="s">
        <v>613</v>
      </c>
      <c r="I127" t="s">
        <v>210</v>
      </c>
      <c r="J127" t="s">
        <v>712</v>
      </c>
      <c r="K127" s="77">
        <v>3.44</v>
      </c>
      <c r="L127" t="s">
        <v>102</v>
      </c>
      <c r="M127" s="78">
        <v>2.2499999999999999E-2</v>
      </c>
      <c r="N127" s="78">
        <v>2.3400000000000001E-2</v>
      </c>
      <c r="O127" s="77">
        <v>1493392.46</v>
      </c>
      <c r="P127" s="77">
        <v>111.13</v>
      </c>
      <c r="Q127" s="77">
        <v>0</v>
      </c>
      <c r="R127" s="77">
        <v>1659.6070407980001</v>
      </c>
      <c r="S127" s="78">
        <v>3.7000000000000002E-3</v>
      </c>
      <c r="T127" s="78">
        <v>8.9999999999999998E-4</v>
      </c>
      <c r="U127" s="78">
        <v>1E-4</v>
      </c>
    </row>
    <row r="128" spans="2:21">
      <c r="B128" t="s">
        <v>713</v>
      </c>
      <c r="C128" t="s">
        <v>714</v>
      </c>
      <c r="D128" t="s">
        <v>100</v>
      </c>
      <c r="E128" t="s">
        <v>123</v>
      </c>
      <c r="F128" t="s">
        <v>715</v>
      </c>
      <c r="G128" t="s">
        <v>112</v>
      </c>
      <c r="H128" t="s">
        <v>716</v>
      </c>
      <c r="I128" t="s">
        <v>210</v>
      </c>
      <c r="J128" t="s">
        <v>717</v>
      </c>
      <c r="K128" s="77">
        <v>4.5</v>
      </c>
      <c r="L128" t="s">
        <v>102</v>
      </c>
      <c r="M128" s="78">
        <v>7.4999999999999997E-3</v>
      </c>
      <c r="N128" s="78">
        <v>4.53E-2</v>
      </c>
      <c r="O128" s="77">
        <v>2131513.38</v>
      </c>
      <c r="P128" s="77">
        <v>90.85</v>
      </c>
      <c r="Q128" s="77">
        <v>0</v>
      </c>
      <c r="R128" s="77">
        <v>1936.4799057299999</v>
      </c>
      <c r="S128" s="78">
        <v>4.1000000000000003E-3</v>
      </c>
      <c r="T128" s="78">
        <v>1E-3</v>
      </c>
      <c r="U128" s="78">
        <v>1E-4</v>
      </c>
    </row>
    <row r="129" spans="2:21">
      <c r="B129" t="s">
        <v>718</v>
      </c>
      <c r="C129" t="s">
        <v>719</v>
      </c>
      <c r="D129" t="s">
        <v>100</v>
      </c>
      <c r="E129" t="s">
        <v>123</v>
      </c>
      <c r="F129" t="s">
        <v>715</v>
      </c>
      <c r="G129" t="s">
        <v>112</v>
      </c>
      <c r="H129" t="s">
        <v>716</v>
      </c>
      <c r="I129" t="s">
        <v>210</v>
      </c>
      <c r="J129" t="s">
        <v>327</v>
      </c>
      <c r="K129" s="77">
        <v>5.55</v>
      </c>
      <c r="L129" t="s">
        <v>102</v>
      </c>
      <c r="M129" s="78">
        <v>7.4999999999999997E-3</v>
      </c>
      <c r="N129" s="78">
        <v>4.5699999999999998E-2</v>
      </c>
      <c r="O129" s="77">
        <v>10957749.970000001</v>
      </c>
      <c r="P129" s="77">
        <v>85.68</v>
      </c>
      <c r="Q129" s="77">
        <v>43.515970000000003</v>
      </c>
      <c r="R129" s="77">
        <v>9432.1161442960001</v>
      </c>
      <c r="S129" s="78">
        <v>1.26E-2</v>
      </c>
      <c r="T129" s="78">
        <v>4.8999999999999998E-3</v>
      </c>
      <c r="U129" s="78">
        <v>6.9999999999999999E-4</v>
      </c>
    </row>
    <row r="130" spans="2:21">
      <c r="B130" t="s">
        <v>720</v>
      </c>
      <c r="C130" t="s">
        <v>721</v>
      </c>
      <c r="D130" t="s">
        <v>100</v>
      </c>
      <c r="E130" t="s">
        <v>123</v>
      </c>
      <c r="F130" t="s">
        <v>612</v>
      </c>
      <c r="G130" t="s">
        <v>412</v>
      </c>
      <c r="H130" t="s">
        <v>716</v>
      </c>
      <c r="I130" t="s">
        <v>210</v>
      </c>
      <c r="J130" t="s">
        <v>722</v>
      </c>
      <c r="K130" s="77">
        <v>1.94</v>
      </c>
      <c r="L130" t="s">
        <v>102</v>
      </c>
      <c r="M130" s="78">
        <v>2.0500000000000001E-2</v>
      </c>
      <c r="N130" s="78">
        <v>4.2299999999999997E-2</v>
      </c>
      <c r="O130" s="77">
        <v>65895.42</v>
      </c>
      <c r="P130" s="77">
        <v>106.49</v>
      </c>
      <c r="Q130" s="77">
        <v>0</v>
      </c>
      <c r="R130" s="77">
        <v>70.172032758</v>
      </c>
      <c r="S130" s="78">
        <v>2.0000000000000001E-4</v>
      </c>
      <c r="T130" s="78">
        <v>0</v>
      </c>
      <c r="U130" s="78">
        <v>0</v>
      </c>
    </row>
    <row r="131" spans="2:21">
      <c r="B131" t="s">
        <v>723</v>
      </c>
      <c r="C131" t="s">
        <v>724</v>
      </c>
      <c r="D131" t="s">
        <v>100</v>
      </c>
      <c r="E131" t="s">
        <v>123</v>
      </c>
      <c r="F131" t="s">
        <v>612</v>
      </c>
      <c r="G131" t="s">
        <v>412</v>
      </c>
      <c r="H131" t="s">
        <v>716</v>
      </c>
      <c r="I131" t="s">
        <v>210</v>
      </c>
      <c r="J131" t="s">
        <v>346</v>
      </c>
      <c r="K131" s="77">
        <v>1.08</v>
      </c>
      <c r="L131" t="s">
        <v>102</v>
      </c>
      <c r="M131" s="78">
        <v>3.4500000000000003E-2</v>
      </c>
      <c r="N131" s="78">
        <v>2.12E-2</v>
      </c>
      <c r="O131" s="77">
        <v>32157.86</v>
      </c>
      <c r="P131" s="77">
        <v>111.56</v>
      </c>
      <c r="Q131" s="77">
        <v>0</v>
      </c>
      <c r="R131" s="77">
        <v>35.875308615999998</v>
      </c>
      <c r="S131" s="78">
        <v>2.0000000000000001E-4</v>
      </c>
      <c r="T131" s="78">
        <v>0</v>
      </c>
      <c r="U131" s="78">
        <v>0</v>
      </c>
    </row>
    <row r="132" spans="2:21">
      <c r="B132" t="s">
        <v>725</v>
      </c>
      <c r="C132" t="s">
        <v>726</v>
      </c>
      <c r="D132" t="s">
        <v>100</v>
      </c>
      <c r="E132" t="s">
        <v>123</v>
      </c>
      <c r="F132" t="s">
        <v>612</v>
      </c>
      <c r="G132" t="s">
        <v>412</v>
      </c>
      <c r="H132" t="s">
        <v>716</v>
      </c>
      <c r="I132" t="s">
        <v>210</v>
      </c>
      <c r="J132" t="s">
        <v>352</v>
      </c>
      <c r="K132" s="77">
        <v>2.67</v>
      </c>
      <c r="L132" t="s">
        <v>102</v>
      </c>
      <c r="M132" s="78">
        <v>2.0500000000000001E-2</v>
      </c>
      <c r="N132" s="78">
        <v>4.3799999999999999E-2</v>
      </c>
      <c r="O132" s="77">
        <v>3243973.65</v>
      </c>
      <c r="P132" s="77">
        <v>104.09</v>
      </c>
      <c r="Q132" s="77">
        <v>0</v>
      </c>
      <c r="R132" s="77">
        <v>3376.6521722849998</v>
      </c>
      <c r="S132" s="78">
        <v>4.1999999999999997E-3</v>
      </c>
      <c r="T132" s="78">
        <v>1.8E-3</v>
      </c>
      <c r="U132" s="78">
        <v>2.0000000000000001E-4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612</v>
      </c>
      <c r="G133" t="s">
        <v>412</v>
      </c>
      <c r="H133" t="s">
        <v>716</v>
      </c>
      <c r="I133" t="s">
        <v>210</v>
      </c>
      <c r="J133" t="s">
        <v>473</v>
      </c>
      <c r="K133" s="77">
        <v>5.74</v>
      </c>
      <c r="L133" t="s">
        <v>102</v>
      </c>
      <c r="M133" s="78">
        <v>8.3999999999999995E-3</v>
      </c>
      <c r="N133" s="78">
        <v>4.5499999999999999E-2</v>
      </c>
      <c r="O133" s="77">
        <v>3092159.32</v>
      </c>
      <c r="P133" s="77">
        <v>88.4</v>
      </c>
      <c r="Q133" s="77">
        <v>0</v>
      </c>
      <c r="R133" s="77">
        <v>2733.46883888</v>
      </c>
      <c r="S133" s="78">
        <v>4.5999999999999999E-3</v>
      </c>
      <c r="T133" s="78">
        <v>1.4E-3</v>
      </c>
      <c r="U133" s="78">
        <v>2.0000000000000001E-4</v>
      </c>
    </row>
    <row r="134" spans="2:21">
      <c r="B134" t="s">
        <v>729</v>
      </c>
      <c r="C134" t="s">
        <v>730</v>
      </c>
      <c r="D134" t="s">
        <v>100</v>
      </c>
      <c r="E134" t="s">
        <v>123</v>
      </c>
      <c r="F134" t="s">
        <v>612</v>
      </c>
      <c r="G134" t="s">
        <v>412</v>
      </c>
      <c r="H134" t="s">
        <v>716</v>
      </c>
      <c r="I134" t="s">
        <v>210</v>
      </c>
      <c r="J134" t="s">
        <v>293</v>
      </c>
      <c r="K134" s="77">
        <v>6.54</v>
      </c>
      <c r="L134" t="s">
        <v>102</v>
      </c>
      <c r="M134" s="78">
        <v>5.0000000000000001E-3</v>
      </c>
      <c r="N134" s="78">
        <v>3.7900000000000003E-2</v>
      </c>
      <c r="O134" s="77">
        <v>795257.99</v>
      </c>
      <c r="P134" s="77">
        <v>86.66</v>
      </c>
      <c r="Q134" s="77">
        <v>25.292999999999999</v>
      </c>
      <c r="R134" s="77">
        <v>714.46357413400005</v>
      </c>
      <c r="S134" s="78">
        <v>4.4000000000000003E-3</v>
      </c>
      <c r="T134" s="78">
        <v>4.0000000000000002E-4</v>
      </c>
      <c r="U134" s="78">
        <v>1E-4</v>
      </c>
    </row>
    <row r="135" spans="2:21">
      <c r="B135" t="s">
        <v>731</v>
      </c>
      <c r="C135" t="s">
        <v>732</v>
      </c>
      <c r="D135" t="s">
        <v>100</v>
      </c>
      <c r="E135" t="s">
        <v>123</v>
      </c>
      <c r="F135" t="s">
        <v>612</v>
      </c>
      <c r="G135" t="s">
        <v>412</v>
      </c>
      <c r="H135" t="s">
        <v>716</v>
      </c>
      <c r="I135" t="s">
        <v>210</v>
      </c>
      <c r="J135" t="s">
        <v>445</v>
      </c>
      <c r="K135" s="77">
        <v>6.39</v>
      </c>
      <c r="L135" t="s">
        <v>102</v>
      </c>
      <c r="M135" s="78">
        <v>5.0000000000000001E-3</v>
      </c>
      <c r="N135" s="78">
        <v>4.5199999999999997E-2</v>
      </c>
      <c r="O135" s="77">
        <v>2353245.23</v>
      </c>
      <c r="P135" s="77">
        <v>85.7</v>
      </c>
      <c r="Q135" s="77">
        <v>80.948189999999997</v>
      </c>
      <c r="R135" s="77">
        <v>2097.6793521099999</v>
      </c>
      <c r="S135" s="78">
        <v>5.5999999999999999E-3</v>
      </c>
      <c r="T135" s="78">
        <v>1.1000000000000001E-3</v>
      </c>
      <c r="U135" s="78">
        <v>2.0000000000000001E-4</v>
      </c>
    </row>
    <row r="136" spans="2:21">
      <c r="B136" t="s">
        <v>733</v>
      </c>
      <c r="C136" t="s">
        <v>734</v>
      </c>
      <c r="D136" t="s">
        <v>100</v>
      </c>
      <c r="E136" t="s">
        <v>123</v>
      </c>
      <c r="F136" t="s">
        <v>735</v>
      </c>
      <c r="G136" t="s">
        <v>431</v>
      </c>
      <c r="H136" t="s">
        <v>716</v>
      </c>
      <c r="I136" t="s">
        <v>210</v>
      </c>
      <c r="J136" t="s">
        <v>736</v>
      </c>
      <c r="K136" s="77">
        <v>3.03</v>
      </c>
      <c r="L136" t="s">
        <v>102</v>
      </c>
      <c r="M136" s="78">
        <v>1.9400000000000001E-2</v>
      </c>
      <c r="N136" s="78">
        <v>2.47E-2</v>
      </c>
      <c r="O136" s="77">
        <v>765975.62</v>
      </c>
      <c r="P136" s="77">
        <v>108.83</v>
      </c>
      <c r="Q136" s="77">
        <v>0</v>
      </c>
      <c r="R136" s="77">
        <v>833.61126724600001</v>
      </c>
      <c r="S136" s="78">
        <v>2.0999999999999999E-3</v>
      </c>
      <c r="T136" s="78">
        <v>4.0000000000000002E-4</v>
      </c>
      <c r="U136" s="78">
        <v>1E-4</v>
      </c>
    </row>
    <row r="137" spans="2:21">
      <c r="B137" t="s">
        <v>737</v>
      </c>
      <c r="C137" t="s">
        <v>738</v>
      </c>
      <c r="D137" t="s">
        <v>100</v>
      </c>
      <c r="E137" t="s">
        <v>123</v>
      </c>
      <c r="F137" t="s">
        <v>735</v>
      </c>
      <c r="G137" t="s">
        <v>431</v>
      </c>
      <c r="H137" t="s">
        <v>716</v>
      </c>
      <c r="I137" t="s">
        <v>210</v>
      </c>
      <c r="J137" t="s">
        <v>739</v>
      </c>
      <c r="K137" s="77">
        <v>4</v>
      </c>
      <c r="L137" t="s">
        <v>102</v>
      </c>
      <c r="M137" s="78">
        <v>1.23E-2</v>
      </c>
      <c r="N137" s="78">
        <v>2.63E-2</v>
      </c>
      <c r="O137" s="77">
        <v>9189576.3900000006</v>
      </c>
      <c r="P137" s="77">
        <v>104.15</v>
      </c>
      <c r="Q137" s="77">
        <v>0</v>
      </c>
      <c r="R137" s="77">
        <v>9570.9438101849992</v>
      </c>
      <c r="S137" s="78">
        <v>7.1999999999999998E-3</v>
      </c>
      <c r="T137" s="78">
        <v>5.0000000000000001E-3</v>
      </c>
      <c r="U137" s="78">
        <v>6.9999999999999999E-4</v>
      </c>
    </row>
    <row r="138" spans="2:21">
      <c r="B138" t="s">
        <v>740</v>
      </c>
      <c r="C138" t="s">
        <v>741</v>
      </c>
      <c r="D138" t="s">
        <v>100</v>
      </c>
      <c r="E138" t="s">
        <v>123</v>
      </c>
      <c r="F138" t="s">
        <v>742</v>
      </c>
      <c r="G138" t="s">
        <v>127</v>
      </c>
      <c r="H138" t="s">
        <v>716</v>
      </c>
      <c r="I138" t="s">
        <v>210</v>
      </c>
      <c r="J138" t="s">
        <v>293</v>
      </c>
      <c r="K138" s="77">
        <v>1.87</v>
      </c>
      <c r="L138" t="s">
        <v>102</v>
      </c>
      <c r="M138" s="78">
        <v>1.8499999999999999E-2</v>
      </c>
      <c r="N138" s="78">
        <v>3.61E-2</v>
      </c>
      <c r="O138" s="77">
        <v>191119.62</v>
      </c>
      <c r="P138" s="77">
        <v>104.36</v>
      </c>
      <c r="Q138" s="77">
        <v>0</v>
      </c>
      <c r="R138" s="77">
        <v>199.45243543199999</v>
      </c>
      <c r="S138" s="78">
        <v>2.0000000000000001E-4</v>
      </c>
      <c r="T138" s="78">
        <v>1E-4</v>
      </c>
      <c r="U138" s="78">
        <v>0</v>
      </c>
    </row>
    <row r="139" spans="2:21">
      <c r="B139" t="s">
        <v>743</v>
      </c>
      <c r="C139" t="s">
        <v>744</v>
      </c>
      <c r="D139" t="s">
        <v>100</v>
      </c>
      <c r="E139" t="s">
        <v>123</v>
      </c>
      <c r="F139" t="s">
        <v>742</v>
      </c>
      <c r="G139" t="s">
        <v>127</v>
      </c>
      <c r="H139" t="s">
        <v>716</v>
      </c>
      <c r="I139" t="s">
        <v>210</v>
      </c>
      <c r="J139" t="s">
        <v>302</v>
      </c>
      <c r="K139" s="77">
        <v>2.6</v>
      </c>
      <c r="L139" t="s">
        <v>102</v>
      </c>
      <c r="M139" s="78">
        <v>3.2000000000000001E-2</v>
      </c>
      <c r="N139" s="78">
        <v>3.5400000000000001E-2</v>
      </c>
      <c r="O139" s="77">
        <v>4876495.2699999996</v>
      </c>
      <c r="P139" s="77">
        <v>100.8</v>
      </c>
      <c r="Q139" s="77">
        <v>0</v>
      </c>
      <c r="R139" s="77">
        <v>4915.5072321600001</v>
      </c>
      <c r="S139" s="78">
        <v>1.7999999999999999E-2</v>
      </c>
      <c r="T139" s="78">
        <v>2.5999999999999999E-3</v>
      </c>
      <c r="U139" s="78">
        <v>4.0000000000000002E-4</v>
      </c>
    </row>
    <row r="140" spans="2:21">
      <c r="B140" t="s">
        <v>745</v>
      </c>
      <c r="C140" t="s">
        <v>746</v>
      </c>
      <c r="D140" t="s">
        <v>100</v>
      </c>
      <c r="E140" t="s">
        <v>123</v>
      </c>
      <c r="F140" t="s">
        <v>747</v>
      </c>
      <c r="G140" t="s">
        <v>127</v>
      </c>
      <c r="H140" t="s">
        <v>716</v>
      </c>
      <c r="I140" t="s">
        <v>210</v>
      </c>
      <c r="J140" t="s">
        <v>748</v>
      </c>
      <c r="K140" s="77">
        <v>1</v>
      </c>
      <c r="L140" t="s">
        <v>102</v>
      </c>
      <c r="M140" s="78">
        <v>3.15E-2</v>
      </c>
      <c r="N140" s="78">
        <v>3.04E-2</v>
      </c>
      <c r="O140" s="77">
        <v>2364922.2200000002</v>
      </c>
      <c r="P140" s="77">
        <v>108.89</v>
      </c>
      <c r="Q140" s="77">
        <v>0</v>
      </c>
      <c r="R140" s="77">
        <v>2575.163805358</v>
      </c>
      <c r="S140" s="78">
        <v>1.7399999999999999E-2</v>
      </c>
      <c r="T140" s="78">
        <v>1.2999999999999999E-3</v>
      </c>
      <c r="U140" s="78">
        <v>2.0000000000000001E-4</v>
      </c>
    </row>
    <row r="141" spans="2:21">
      <c r="B141" t="s">
        <v>749</v>
      </c>
      <c r="C141" t="s">
        <v>750</v>
      </c>
      <c r="D141" t="s">
        <v>100</v>
      </c>
      <c r="E141" t="s">
        <v>123</v>
      </c>
      <c r="F141" t="s">
        <v>747</v>
      </c>
      <c r="G141" t="s">
        <v>127</v>
      </c>
      <c r="H141" t="s">
        <v>716</v>
      </c>
      <c r="I141" t="s">
        <v>210</v>
      </c>
      <c r="J141" t="s">
        <v>581</v>
      </c>
      <c r="K141" s="77">
        <v>2.65</v>
      </c>
      <c r="L141" t="s">
        <v>102</v>
      </c>
      <c r="M141" s="78">
        <v>0.01</v>
      </c>
      <c r="N141" s="78">
        <v>3.9100000000000003E-2</v>
      </c>
      <c r="O141" s="77">
        <v>6702507.54</v>
      </c>
      <c r="P141" s="77">
        <v>98.34</v>
      </c>
      <c r="Q141" s="77">
        <v>0</v>
      </c>
      <c r="R141" s="77">
        <v>6591.2459148360003</v>
      </c>
      <c r="S141" s="78">
        <v>1.4500000000000001E-2</v>
      </c>
      <c r="T141" s="78">
        <v>3.3999999999999998E-3</v>
      </c>
      <c r="U141" s="78">
        <v>5.0000000000000001E-4</v>
      </c>
    </row>
    <row r="142" spans="2:21">
      <c r="B142" t="s">
        <v>751</v>
      </c>
      <c r="C142" t="s">
        <v>752</v>
      </c>
      <c r="D142" t="s">
        <v>100</v>
      </c>
      <c r="E142" t="s">
        <v>123</v>
      </c>
      <c r="F142" t="s">
        <v>747</v>
      </c>
      <c r="G142" t="s">
        <v>127</v>
      </c>
      <c r="H142" t="s">
        <v>716</v>
      </c>
      <c r="I142" t="s">
        <v>210</v>
      </c>
      <c r="J142" t="s">
        <v>290</v>
      </c>
      <c r="K142" s="77">
        <v>3.7</v>
      </c>
      <c r="L142" t="s">
        <v>102</v>
      </c>
      <c r="M142" s="78">
        <v>0.01</v>
      </c>
      <c r="N142" s="78">
        <v>3.9800000000000002E-2</v>
      </c>
      <c r="O142" s="77">
        <v>3240729.67</v>
      </c>
      <c r="P142" s="77">
        <v>99.12</v>
      </c>
      <c r="Q142" s="77">
        <v>0</v>
      </c>
      <c r="R142" s="77">
        <v>3212.2112489040001</v>
      </c>
      <c r="S142" s="78">
        <v>1.2699999999999999E-2</v>
      </c>
      <c r="T142" s="78">
        <v>1.6999999999999999E-3</v>
      </c>
      <c r="U142" s="78">
        <v>2.0000000000000001E-4</v>
      </c>
    </row>
    <row r="143" spans="2:21">
      <c r="B143" t="s">
        <v>753</v>
      </c>
      <c r="C143" t="s">
        <v>754</v>
      </c>
      <c r="D143" t="s">
        <v>100</v>
      </c>
      <c r="E143" t="s">
        <v>123</v>
      </c>
      <c r="F143" t="s">
        <v>755</v>
      </c>
      <c r="G143" t="s">
        <v>412</v>
      </c>
      <c r="H143" t="s">
        <v>756</v>
      </c>
      <c r="I143" t="s">
        <v>150</v>
      </c>
      <c r="J143" t="s">
        <v>757</v>
      </c>
      <c r="K143" s="77">
        <v>2.46</v>
      </c>
      <c r="L143" t="s">
        <v>102</v>
      </c>
      <c r="M143" s="78">
        <v>2.5000000000000001E-2</v>
      </c>
      <c r="N143" s="78">
        <v>3.32E-2</v>
      </c>
      <c r="O143" s="77">
        <v>2549265.7000000002</v>
      </c>
      <c r="P143" s="77">
        <v>108.84</v>
      </c>
      <c r="Q143" s="77">
        <v>0</v>
      </c>
      <c r="R143" s="77">
        <v>2774.6207878800001</v>
      </c>
      <c r="S143" s="78">
        <v>7.1999999999999998E-3</v>
      </c>
      <c r="T143" s="78">
        <v>1.4E-3</v>
      </c>
      <c r="U143" s="78">
        <v>2.0000000000000001E-4</v>
      </c>
    </row>
    <row r="144" spans="2:21">
      <c r="B144" t="s">
        <v>758</v>
      </c>
      <c r="C144" t="s">
        <v>759</v>
      </c>
      <c r="D144" t="s">
        <v>100</v>
      </c>
      <c r="E144" t="s">
        <v>123</v>
      </c>
      <c r="F144" t="s">
        <v>755</v>
      </c>
      <c r="G144" t="s">
        <v>412</v>
      </c>
      <c r="H144" t="s">
        <v>756</v>
      </c>
      <c r="I144" t="s">
        <v>150</v>
      </c>
      <c r="J144" t="s">
        <v>760</v>
      </c>
      <c r="K144" s="77">
        <v>5.42</v>
      </c>
      <c r="L144" t="s">
        <v>102</v>
      </c>
      <c r="M144" s="78">
        <v>1.9E-2</v>
      </c>
      <c r="N144" s="78">
        <v>3.8600000000000002E-2</v>
      </c>
      <c r="O144" s="77">
        <v>3285764.17</v>
      </c>
      <c r="P144" s="77">
        <v>99.2</v>
      </c>
      <c r="Q144" s="77">
        <v>0</v>
      </c>
      <c r="R144" s="77">
        <v>3259.47805664</v>
      </c>
      <c r="S144" s="78">
        <v>1.09E-2</v>
      </c>
      <c r="T144" s="78">
        <v>1.6999999999999999E-3</v>
      </c>
      <c r="U144" s="78">
        <v>2.0000000000000001E-4</v>
      </c>
    </row>
    <row r="145" spans="2:21">
      <c r="B145" t="s">
        <v>761</v>
      </c>
      <c r="C145" t="s">
        <v>762</v>
      </c>
      <c r="D145" t="s">
        <v>100</v>
      </c>
      <c r="E145" t="s">
        <v>123</v>
      </c>
      <c r="F145" t="s">
        <v>755</v>
      </c>
      <c r="G145" t="s">
        <v>412</v>
      </c>
      <c r="H145" t="s">
        <v>756</v>
      </c>
      <c r="I145" t="s">
        <v>150</v>
      </c>
      <c r="J145" t="s">
        <v>394</v>
      </c>
      <c r="K145" s="77">
        <v>7.19</v>
      </c>
      <c r="L145" t="s">
        <v>102</v>
      </c>
      <c r="M145" s="78">
        <v>3.8999999999999998E-3</v>
      </c>
      <c r="N145" s="78">
        <v>4.19E-2</v>
      </c>
      <c r="O145" s="77">
        <v>3403263.94</v>
      </c>
      <c r="P145" s="77">
        <v>80.430000000000007</v>
      </c>
      <c r="Q145" s="77">
        <v>0</v>
      </c>
      <c r="R145" s="77">
        <v>2737.2451869420001</v>
      </c>
      <c r="S145" s="78">
        <v>1.4500000000000001E-2</v>
      </c>
      <c r="T145" s="78">
        <v>1.4E-3</v>
      </c>
      <c r="U145" s="78">
        <v>2.0000000000000001E-4</v>
      </c>
    </row>
    <row r="146" spans="2:21">
      <c r="B146" t="s">
        <v>763</v>
      </c>
      <c r="C146" t="s">
        <v>764</v>
      </c>
      <c r="D146" t="s">
        <v>100</v>
      </c>
      <c r="E146" t="s">
        <v>123</v>
      </c>
      <c r="F146" t="s">
        <v>765</v>
      </c>
      <c r="G146" t="s">
        <v>766</v>
      </c>
      <c r="H146" t="s">
        <v>756</v>
      </c>
      <c r="I146" t="s">
        <v>150</v>
      </c>
      <c r="J146" t="s">
        <v>268</v>
      </c>
      <c r="K146" s="77">
        <v>1.53</v>
      </c>
      <c r="L146" t="s">
        <v>102</v>
      </c>
      <c r="M146" s="78">
        <v>1.8499999999999999E-2</v>
      </c>
      <c r="N146" s="78">
        <v>3.7499999999999999E-2</v>
      </c>
      <c r="O146" s="77">
        <v>5200863.42</v>
      </c>
      <c r="P146" s="77">
        <v>106.43</v>
      </c>
      <c r="Q146" s="77">
        <v>0</v>
      </c>
      <c r="R146" s="77">
        <v>5535.2789379059996</v>
      </c>
      <c r="S146" s="78">
        <v>7.4000000000000003E-3</v>
      </c>
      <c r="T146" s="78">
        <v>2.8999999999999998E-3</v>
      </c>
      <c r="U146" s="78">
        <v>4.0000000000000002E-4</v>
      </c>
    </row>
    <row r="147" spans="2:21">
      <c r="B147" t="s">
        <v>767</v>
      </c>
      <c r="C147" t="s">
        <v>768</v>
      </c>
      <c r="D147" t="s">
        <v>100</v>
      </c>
      <c r="E147" t="s">
        <v>123</v>
      </c>
      <c r="F147" t="s">
        <v>765</v>
      </c>
      <c r="G147" t="s">
        <v>766</v>
      </c>
      <c r="H147" t="s">
        <v>756</v>
      </c>
      <c r="I147" t="s">
        <v>150</v>
      </c>
      <c r="J147" t="s">
        <v>394</v>
      </c>
      <c r="K147" s="77">
        <v>4.37</v>
      </c>
      <c r="L147" t="s">
        <v>102</v>
      </c>
      <c r="M147" s="78">
        <v>0.01</v>
      </c>
      <c r="N147" s="78">
        <v>5.1900000000000002E-2</v>
      </c>
      <c r="O147" s="77">
        <v>11062502.619999999</v>
      </c>
      <c r="P147" s="77">
        <v>88.87</v>
      </c>
      <c r="Q147" s="77">
        <v>0</v>
      </c>
      <c r="R147" s="77">
        <v>9831.2460783940005</v>
      </c>
      <c r="S147" s="78">
        <v>9.2999999999999992E-3</v>
      </c>
      <c r="T147" s="78">
        <v>5.1000000000000004E-3</v>
      </c>
      <c r="U147" s="78">
        <v>6.9999999999999999E-4</v>
      </c>
    </row>
    <row r="148" spans="2:21">
      <c r="B148" t="s">
        <v>769</v>
      </c>
      <c r="C148" t="s">
        <v>770</v>
      </c>
      <c r="D148" t="s">
        <v>100</v>
      </c>
      <c r="E148" t="s">
        <v>123</v>
      </c>
      <c r="F148" t="s">
        <v>765</v>
      </c>
      <c r="G148" t="s">
        <v>766</v>
      </c>
      <c r="H148" t="s">
        <v>756</v>
      </c>
      <c r="I148" t="s">
        <v>150</v>
      </c>
      <c r="J148" t="s">
        <v>302</v>
      </c>
      <c r="K148" s="77">
        <v>3.04</v>
      </c>
      <c r="L148" t="s">
        <v>102</v>
      </c>
      <c r="M148" s="78">
        <v>3.5400000000000001E-2</v>
      </c>
      <c r="N148" s="78">
        <v>4.7899999999999998E-2</v>
      </c>
      <c r="O148" s="77">
        <v>7663887.7400000002</v>
      </c>
      <c r="P148" s="77">
        <v>97.61</v>
      </c>
      <c r="Q148" s="77">
        <v>85.731620000000007</v>
      </c>
      <c r="R148" s="77">
        <v>7566.452443014</v>
      </c>
      <c r="S148" s="78">
        <v>1.12E-2</v>
      </c>
      <c r="T148" s="78">
        <v>3.8999999999999998E-3</v>
      </c>
      <c r="U148" s="78">
        <v>5.9999999999999995E-4</v>
      </c>
    </row>
    <row r="149" spans="2:21">
      <c r="B149" t="s">
        <v>771</v>
      </c>
      <c r="C149" t="s">
        <v>772</v>
      </c>
      <c r="D149" t="s">
        <v>100</v>
      </c>
      <c r="E149" t="s">
        <v>123</v>
      </c>
      <c r="F149" t="s">
        <v>765</v>
      </c>
      <c r="G149" t="s">
        <v>766</v>
      </c>
      <c r="H149" t="s">
        <v>756</v>
      </c>
      <c r="I149" t="s">
        <v>150</v>
      </c>
      <c r="J149" t="s">
        <v>717</v>
      </c>
      <c r="K149" s="77">
        <v>1.38</v>
      </c>
      <c r="L149" t="s">
        <v>102</v>
      </c>
      <c r="M149" s="78">
        <v>0.01</v>
      </c>
      <c r="N149" s="78">
        <v>4.5199999999999997E-2</v>
      </c>
      <c r="O149" s="77">
        <v>5104150.91</v>
      </c>
      <c r="P149" s="77">
        <v>103.05</v>
      </c>
      <c r="Q149" s="77">
        <v>0</v>
      </c>
      <c r="R149" s="77">
        <v>5259.8275127549996</v>
      </c>
      <c r="S149" s="78">
        <v>5.4000000000000003E-3</v>
      </c>
      <c r="T149" s="78">
        <v>2.7000000000000001E-3</v>
      </c>
      <c r="U149" s="78">
        <v>4.0000000000000002E-4</v>
      </c>
    </row>
    <row r="150" spans="2:21">
      <c r="B150" t="s">
        <v>773</v>
      </c>
      <c r="C150" t="s">
        <v>774</v>
      </c>
      <c r="D150" t="s">
        <v>100</v>
      </c>
      <c r="E150" t="s">
        <v>123</v>
      </c>
      <c r="F150" t="s">
        <v>775</v>
      </c>
      <c r="G150" t="s">
        <v>776</v>
      </c>
      <c r="H150" t="s">
        <v>777</v>
      </c>
      <c r="I150" t="s">
        <v>150</v>
      </c>
      <c r="J150" t="s">
        <v>352</v>
      </c>
      <c r="K150" s="77">
        <v>1.2</v>
      </c>
      <c r="L150" t="s">
        <v>102</v>
      </c>
      <c r="M150" s="78">
        <v>4.65E-2</v>
      </c>
      <c r="N150" s="78">
        <v>5.11E-2</v>
      </c>
      <c r="O150" s="77">
        <v>0.05</v>
      </c>
      <c r="P150" s="77">
        <v>110.23</v>
      </c>
      <c r="Q150" s="77">
        <v>0</v>
      </c>
      <c r="R150" s="77">
        <v>5.5114999999999997E-5</v>
      </c>
      <c r="S150" s="78">
        <v>0</v>
      </c>
      <c r="T150" s="78">
        <v>0</v>
      </c>
      <c r="U150" s="78">
        <v>0</v>
      </c>
    </row>
    <row r="151" spans="2:21">
      <c r="B151" t="s">
        <v>778</v>
      </c>
      <c r="C151" t="s">
        <v>779</v>
      </c>
      <c r="D151" t="s">
        <v>100</v>
      </c>
      <c r="E151" t="s">
        <v>123</v>
      </c>
      <c r="F151" t="s">
        <v>780</v>
      </c>
      <c r="G151" t="s">
        <v>132</v>
      </c>
      <c r="H151" t="s">
        <v>781</v>
      </c>
      <c r="I151" t="s">
        <v>210</v>
      </c>
      <c r="J151" t="s">
        <v>782</v>
      </c>
      <c r="K151" s="77">
        <v>0.76</v>
      </c>
      <c r="L151" t="s">
        <v>102</v>
      </c>
      <c r="M151" s="78">
        <v>1.9800000000000002E-2</v>
      </c>
      <c r="N151" s="78">
        <v>2.18E-2</v>
      </c>
      <c r="O151" s="77">
        <v>3164350.14</v>
      </c>
      <c r="P151" s="77">
        <v>109.42</v>
      </c>
      <c r="Q151" s="77">
        <v>0</v>
      </c>
      <c r="R151" s="77">
        <v>3462.4319231879999</v>
      </c>
      <c r="S151" s="78">
        <v>1.04E-2</v>
      </c>
      <c r="T151" s="78">
        <v>1.8E-3</v>
      </c>
      <c r="U151" s="78">
        <v>2.9999999999999997E-4</v>
      </c>
    </row>
    <row r="152" spans="2:21">
      <c r="B152" t="s">
        <v>783</v>
      </c>
      <c r="C152" t="s">
        <v>784</v>
      </c>
      <c r="D152" t="s">
        <v>100</v>
      </c>
      <c r="E152" t="s">
        <v>123</v>
      </c>
      <c r="F152" t="s">
        <v>785</v>
      </c>
      <c r="G152" t="s">
        <v>776</v>
      </c>
      <c r="H152" t="s">
        <v>777</v>
      </c>
      <c r="I152" t="s">
        <v>150</v>
      </c>
      <c r="J152" t="s">
        <v>302</v>
      </c>
      <c r="K152" s="77">
        <v>2.86</v>
      </c>
      <c r="L152" t="s">
        <v>102</v>
      </c>
      <c r="M152" s="78">
        <v>2.5700000000000001E-2</v>
      </c>
      <c r="N152" s="78">
        <v>4.5900000000000003E-2</v>
      </c>
      <c r="O152" s="77">
        <v>2488501.13</v>
      </c>
      <c r="P152" s="77">
        <v>105.24</v>
      </c>
      <c r="Q152" s="77">
        <v>0</v>
      </c>
      <c r="R152" s="77">
        <v>2618.8985892119999</v>
      </c>
      <c r="S152" s="78">
        <v>2.0999999999999999E-3</v>
      </c>
      <c r="T152" s="78">
        <v>1.4E-3</v>
      </c>
      <c r="U152" s="78">
        <v>2.0000000000000001E-4</v>
      </c>
    </row>
    <row r="153" spans="2:21">
      <c r="B153" t="s">
        <v>786</v>
      </c>
      <c r="C153" t="s">
        <v>787</v>
      </c>
      <c r="D153" t="s">
        <v>100</v>
      </c>
      <c r="E153" t="s">
        <v>123</v>
      </c>
      <c r="F153" t="s">
        <v>785</v>
      </c>
      <c r="G153" t="s">
        <v>776</v>
      </c>
      <c r="H153" t="s">
        <v>777</v>
      </c>
      <c r="I153" t="s">
        <v>150</v>
      </c>
      <c r="J153" t="s">
        <v>296</v>
      </c>
      <c r="K153" s="77">
        <v>1.73</v>
      </c>
      <c r="L153" t="s">
        <v>102</v>
      </c>
      <c r="M153" s="78">
        <v>1.2200000000000001E-2</v>
      </c>
      <c r="N153" s="78">
        <v>3.8699999999999998E-2</v>
      </c>
      <c r="O153" s="77">
        <v>353222.24</v>
      </c>
      <c r="P153" s="77">
        <v>104.54</v>
      </c>
      <c r="Q153" s="77">
        <v>0</v>
      </c>
      <c r="R153" s="77">
        <v>369.25852969599998</v>
      </c>
      <c r="S153" s="78">
        <v>8.0000000000000004E-4</v>
      </c>
      <c r="T153" s="78">
        <v>2.0000000000000001E-4</v>
      </c>
      <c r="U153" s="78">
        <v>0</v>
      </c>
    </row>
    <row r="154" spans="2:21">
      <c r="B154" t="s">
        <v>788</v>
      </c>
      <c r="C154" t="s">
        <v>789</v>
      </c>
      <c r="D154" t="s">
        <v>100</v>
      </c>
      <c r="E154" t="s">
        <v>123</v>
      </c>
      <c r="F154" t="s">
        <v>785</v>
      </c>
      <c r="G154" t="s">
        <v>776</v>
      </c>
      <c r="H154" t="s">
        <v>777</v>
      </c>
      <c r="I154" t="s">
        <v>150</v>
      </c>
      <c r="J154" t="s">
        <v>359</v>
      </c>
      <c r="K154" s="77">
        <v>5.55</v>
      </c>
      <c r="L154" t="s">
        <v>102</v>
      </c>
      <c r="M154" s="78">
        <v>1.09E-2</v>
      </c>
      <c r="N154" s="78">
        <v>4.4699999999999997E-2</v>
      </c>
      <c r="O154" s="77">
        <v>2554629.25</v>
      </c>
      <c r="P154" s="77">
        <v>89.75</v>
      </c>
      <c r="Q154" s="77">
        <v>0</v>
      </c>
      <c r="R154" s="77">
        <v>2292.7797518749999</v>
      </c>
      <c r="S154" s="78">
        <v>5.7000000000000002E-3</v>
      </c>
      <c r="T154" s="78">
        <v>1.1999999999999999E-3</v>
      </c>
      <c r="U154" s="78">
        <v>2.0000000000000001E-4</v>
      </c>
    </row>
    <row r="155" spans="2:21">
      <c r="B155" t="s">
        <v>790</v>
      </c>
      <c r="C155" t="s">
        <v>791</v>
      </c>
      <c r="D155" t="s">
        <v>100</v>
      </c>
      <c r="E155" t="s">
        <v>123</v>
      </c>
      <c r="F155" t="s">
        <v>785</v>
      </c>
      <c r="G155" t="s">
        <v>776</v>
      </c>
      <c r="H155" t="s">
        <v>777</v>
      </c>
      <c r="I155" t="s">
        <v>150</v>
      </c>
      <c r="J155" t="s">
        <v>581</v>
      </c>
      <c r="K155" s="77">
        <v>6.49</v>
      </c>
      <c r="L155" t="s">
        <v>102</v>
      </c>
      <c r="M155" s="78">
        <v>1.54E-2</v>
      </c>
      <c r="N155" s="78">
        <v>4.6800000000000001E-2</v>
      </c>
      <c r="O155" s="77">
        <v>3233047.68</v>
      </c>
      <c r="P155" s="77">
        <v>86.8</v>
      </c>
      <c r="Q155" s="77">
        <v>0</v>
      </c>
      <c r="R155" s="77">
        <v>2806.2853862400002</v>
      </c>
      <c r="S155" s="78">
        <v>9.1999999999999998E-3</v>
      </c>
      <c r="T155" s="78">
        <v>1.5E-3</v>
      </c>
      <c r="U155" s="78">
        <v>2.0000000000000001E-4</v>
      </c>
    </row>
    <row r="156" spans="2:21">
      <c r="B156" t="s">
        <v>792</v>
      </c>
      <c r="C156" t="s">
        <v>793</v>
      </c>
      <c r="D156" t="s">
        <v>100</v>
      </c>
      <c r="E156" t="s">
        <v>123</v>
      </c>
      <c r="F156" t="s">
        <v>794</v>
      </c>
      <c r="G156" t="s">
        <v>795</v>
      </c>
      <c r="H156" t="s">
        <v>781</v>
      </c>
      <c r="I156" t="s">
        <v>210</v>
      </c>
      <c r="J156" t="s">
        <v>302</v>
      </c>
      <c r="K156" s="77">
        <v>4.71</v>
      </c>
      <c r="L156" t="s">
        <v>102</v>
      </c>
      <c r="M156" s="78">
        <v>9.4000000000000004E-3</v>
      </c>
      <c r="N156" s="78">
        <v>3.8399999999999997E-2</v>
      </c>
      <c r="O156" s="77">
        <v>9387335.5099999998</v>
      </c>
      <c r="P156" s="77">
        <v>92.39</v>
      </c>
      <c r="Q156" s="77">
        <v>0</v>
      </c>
      <c r="R156" s="77">
        <v>8672.9592776890004</v>
      </c>
      <c r="S156" s="78">
        <v>6.1000000000000004E-3</v>
      </c>
      <c r="T156" s="78">
        <v>4.4999999999999997E-3</v>
      </c>
      <c r="U156" s="78">
        <v>5.9999999999999995E-4</v>
      </c>
    </row>
    <row r="157" spans="2:21">
      <c r="B157" t="s">
        <v>796</v>
      </c>
      <c r="C157" t="s">
        <v>797</v>
      </c>
      <c r="D157" t="s">
        <v>100</v>
      </c>
      <c r="E157" t="s">
        <v>123</v>
      </c>
      <c r="F157" t="s">
        <v>798</v>
      </c>
      <c r="G157" t="s">
        <v>776</v>
      </c>
      <c r="H157" t="s">
        <v>777</v>
      </c>
      <c r="I157" t="s">
        <v>150</v>
      </c>
      <c r="J157" t="s">
        <v>520</v>
      </c>
      <c r="K157" s="77">
        <v>3.79</v>
      </c>
      <c r="L157" t="s">
        <v>102</v>
      </c>
      <c r="M157" s="78">
        <v>2.1600000000000001E-2</v>
      </c>
      <c r="N157" s="78">
        <v>3.6900000000000002E-2</v>
      </c>
      <c r="O157" s="77">
        <v>3802456.15</v>
      </c>
      <c r="P157" s="77">
        <v>99.93</v>
      </c>
      <c r="Q157" s="77">
        <v>22.398230000000002</v>
      </c>
      <c r="R157" s="77">
        <v>3822.1926606950001</v>
      </c>
      <c r="S157" s="78">
        <v>1.1599999999999999E-2</v>
      </c>
      <c r="T157" s="78">
        <v>2E-3</v>
      </c>
      <c r="U157" s="78">
        <v>2.9999999999999997E-4</v>
      </c>
    </row>
    <row r="158" spans="2:21">
      <c r="B158" t="s">
        <v>799</v>
      </c>
      <c r="C158" t="s">
        <v>800</v>
      </c>
      <c r="D158" t="s">
        <v>100</v>
      </c>
      <c r="E158" t="s">
        <v>123</v>
      </c>
      <c r="F158" t="s">
        <v>801</v>
      </c>
      <c r="G158" t="s">
        <v>412</v>
      </c>
      <c r="H158" t="s">
        <v>781</v>
      </c>
      <c r="I158" t="s">
        <v>210</v>
      </c>
      <c r="J158" t="s">
        <v>717</v>
      </c>
      <c r="K158" s="77">
        <v>3.99</v>
      </c>
      <c r="L158" t="s">
        <v>102</v>
      </c>
      <c r="M158" s="78">
        <v>1.7999999999999999E-2</v>
      </c>
      <c r="N158" s="78">
        <v>3.2800000000000003E-2</v>
      </c>
      <c r="O158" s="77">
        <v>431130.25</v>
      </c>
      <c r="P158" s="77">
        <v>103.82</v>
      </c>
      <c r="Q158" s="77">
        <v>2.1332</v>
      </c>
      <c r="R158" s="77">
        <v>449.73262555000002</v>
      </c>
      <c r="S158" s="78">
        <v>8.0000000000000004E-4</v>
      </c>
      <c r="T158" s="78">
        <v>2.0000000000000001E-4</v>
      </c>
      <c r="U158" s="78">
        <v>0</v>
      </c>
    </row>
    <row r="159" spans="2:21">
      <c r="B159" t="s">
        <v>802</v>
      </c>
      <c r="C159" t="s">
        <v>803</v>
      </c>
      <c r="D159" t="s">
        <v>100</v>
      </c>
      <c r="E159" t="s">
        <v>123</v>
      </c>
      <c r="F159" t="s">
        <v>804</v>
      </c>
      <c r="G159" t="s">
        <v>412</v>
      </c>
      <c r="H159" t="s">
        <v>781</v>
      </c>
      <c r="I159" t="s">
        <v>210</v>
      </c>
      <c r="J159" t="s">
        <v>293</v>
      </c>
      <c r="K159" s="77">
        <v>5.09</v>
      </c>
      <c r="L159" t="s">
        <v>102</v>
      </c>
      <c r="M159" s="78">
        <v>3.6200000000000003E-2</v>
      </c>
      <c r="N159" s="78">
        <v>4.6199999999999998E-2</v>
      </c>
      <c r="O159" s="77">
        <v>7935876.6299999999</v>
      </c>
      <c r="P159" s="77">
        <v>96.18</v>
      </c>
      <c r="Q159" s="77">
        <v>0</v>
      </c>
      <c r="R159" s="77">
        <v>7632.7261427339999</v>
      </c>
      <c r="S159" s="78">
        <v>6.3E-3</v>
      </c>
      <c r="T159" s="78">
        <v>4.0000000000000001E-3</v>
      </c>
      <c r="U159" s="78">
        <v>5.9999999999999995E-4</v>
      </c>
    </row>
    <row r="160" spans="2:21">
      <c r="B160" t="s">
        <v>805</v>
      </c>
      <c r="C160" t="s">
        <v>806</v>
      </c>
      <c r="D160" t="s">
        <v>100</v>
      </c>
      <c r="E160" t="s">
        <v>123</v>
      </c>
      <c r="F160" t="s">
        <v>807</v>
      </c>
      <c r="G160" t="s">
        <v>431</v>
      </c>
      <c r="H160" t="s">
        <v>808</v>
      </c>
      <c r="I160" t="s">
        <v>210</v>
      </c>
      <c r="J160" t="s">
        <v>368</v>
      </c>
      <c r="K160" s="77">
        <v>3.97</v>
      </c>
      <c r="L160" t="s">
        <v>102</v>
      </c>
      <c r="M160" s="78">
        <v>2.75E-2</v>
      </c>
      <c r="N160" s="78">
        <v>3.78E-2</v>
      </c>
      <c r="O160" s="77">
        <v>5597163.0999999996</v>
      </c>
      <c r="P160" s="77">
        <v>104.28</v>
      </c>
      <c r="Q160" s="77">
        <v>181.11138</v>
      </c>
      <c r="R160" s="77">
        <v>6017.83306068</v>
      </c>
      <c r="S160" s="78">
        <v>6.1999999999999998E-3</v>
      </c>
      <c r="T160" s="78">
        <v>3.0999999999999999E-3</v>
      </c>
      <c r="U160" s="78">
        <v>4.0000000000000002E-4</v>
      </c>
    </row>
    <row r="161" spans="2:21">
      <c r="B161" t="s">
        <v>809</v>
      </c>
      <c r="C161" t="s">
        <v>810</v>
      </c>
      <c r="D161" t="s">
        <v>100</v>
      </c>
      <c r="E161" t="s">
        <v>123</v>
      </c>
      <c r="F161" t="s">
        <v>811</v>
      </c>
      <c r="G161" t="s">
        <v>127</v>
      </c>
      <c r="H161" t="s">
        <v>812</v>
      </c>
      <c r="I161" t="s">
        <v>221</v>
      </c>
      <c r="J161" t="s">
        <v>445</v>
      </c>
      <c r="K161" s="77">
        <v>4.41</v>
      </c>
      <c r="L161" t="s">
        <v>102</v>
      </c>
      <c r="M161" s="78">
        <v>3.3000000000000002E-2</v>
      </c>
      <c r="N161" s="78">
        <v>5.5599999999999997E-2</v>
      </c>
      <c r="O161" s="77">
        <v>2871684.35</v>
      </c>
      <c r="P161" s="77">
        <v>93.95</v>
      </c>
      <c r="Q161" s="77">
        <v>0</v>
      </c>
      <c r="R161" s="77">
        <v>2697.947446825</v>
      </c>
      <c r="S161" s="78">
        <v>1.0999999999999999E-2</v>
      </c>
      <c r="T161" s="78">
        <v>1.4E-3</v>
      </c>
      <c r="U161" s="78">
        <v>2.0000000000000001E-4</v>
      </c>
    </row>
    <row r="162" spans="2:21">
      <c r="B162" t="s">
        <v>813</v>
      </c>
      <c r="C162" t="s">
        <v>814</v>
      </c>
      <c r="D162" t="s">
        <v>100</v>
      </c>
      <c r="E162" t="s">
        <v>123</v>
      </c>
      <c r="F162" t="s">
        <v>798</v>
      </c>
      <c r="G162" t="s">
        <v>776</v>
      </c>
      <c r="H162" t="s">
        <v>808</v>
      </c>
      <c r="I162" t="s">
        <v>210</v>
      </c>
      <c r="J162" t="s">
        <v>445</v>
      </c>
      <c r="K162" s="77">
        <v>4.07</v>
      </c>
      <c r="L162" t="s">
        <v>102</v>
      </c>
      <c r="M162" s="78">
        <v>1.29E-2</v>
      </c>
      <c r="N162" s="78">
        <v>9.5000000000000001E-2</v>
      </c>
      <c r="O162" s="77">
        <v>2596591.29</v>
      </c>
      <c r="P162" s="77">
        <v>78.33</v>
      </c>
      <c r="Q162" s="77">
        <v>18.142309999999998</v>
      </c>
      <c r="R162" s="77">
        <v>2052.0522674570002</v>
      </c>
      <c r="S162" s="78">
        <v>2.5000000000000001E-3</v>
      </c>
      <c r="T162" s="78">
        <v>1.1000000000000001E-3</v>
      </c>
      <c r="U162" s="78">
        <v>2.0000000000000001E-4</v>
      </c>
    </row>
    <row r="163" spans="2:21">
      <c r="B163" t="s">
        <v>815</v>
      </c>
      <c r="C163" t="s">
        <v>816</v>
      </c>
      <c r="D163" t="s">
        <v>100</v>
      </c>
      <c r="E163" t="s">
        <v>123</v>
      </c>
      <c r="F163" t="s">
        <v>798</v>
      </c>
      <c r="G163" t="s">
        <v>776</v>
      </c>
      <c r="H163" t="s">
        <v>817</v>
      </c>
      <c r="I163" t="s">
        <v>150</v>
      </c>
      <c r="J163" t="s">
        <v>818</v>
      </c>
      <c r="K163" s="77">
        <v>3.19</v>
      </c>
      <c r="L163" t="s">
        <v>102</v>
      </c>
      <c r="M163" s="78">
        <v>2.7799999999999998E-2</v>
      </c>
      <c r="N163" s="78">
        <v>0.12139999999999999</v>
      </c>
      <c r="O163" s="77">
        <v>5927158.4500000002</v>
      </c>
      <c r="P163" s="77">
        <v>84.87</v>
      </c>
      <c r="Q163" s="77">
        <v>0</v>
      </c>
      <c r="R163" s="77">
        <v>5030.3793765150003</v>
      </c>
      <c r="S163" s="78">
        <v>4.0000000000000001E-3</v>
      </c>
      <c r="T163" s="78">
        <v>2.5999999999999999E-3</v>
      </c>
      <c r="U163" s="78">
        <v>4.0000000000000002E-4</v>
      </c>
    </row>
    <row r="164" spans="2:21">
      <c r="B164" t="s">
        <v>819</v>
      </c>
      <c r="C164" t="s">
        <v>820</v>
      </c>
      <c r="D164" t="s">
        <v>100</v>
      </c>
      <c r="E164" t="s">
        <v>123</v>
      </c>
      <c r="F164" t="s">
        <v>798</v>
      </c>
      <c r="G164" t="s">
        <v>776</v>
      </c>
      <c r="H164" t="s">
        <v>817</v>
      </c>
      <c r="I164" t="s">
        <v>150</v>
      </c>
      <c r="J164" t="s">
        <v>821</v>
      </c>
      <c r="K164" s="77">
        <v>2.46</v>
      </c>
      <c r="L164" t="s">
        <v>102</v>
      </c>
      <c r="M164" s="78">
        <v>0.04</v>
      </c>
      <c r="N164" s="78">
        <v>0.1353</v>
      </c>
      <c r="O164" s="77">
        <v>6342950.04</v>
      </c>
      <c r="P164" s="77">
        <v>87.99</v>
      </c>
      <c r="Q164" s="77">
        <v>0</v>
      </c>
      <c r="R164" s="77">
        <v>5581.1617401960002</v>
      </c>
      <c r="S164" s="78">
        <v>2.2000000000000001E-3</v>
      </c>
      <c r="T164" s="78">
        <v>2.8999999999999998E-3</v>
      </c>
      <c r="U164" s="78">
        <v>4.0000000000000002E-4</v>
      </c>
    </row>
    <row r="165" spans="2:21">
      <c r="B165" t="s">
        <v>822</v>
      </c>
      <c r="C165" t="s">
        <v>823</v>
      </c>
      <c r="D165" t="s">
        <v>100</v>
      </c>
      <c r="E165" t="s">
        <v>123</v>
      </c>
      <c r="F165" t="s">
        <v>801</v>
      </c>
      <c r="G165" t="s">
        <v>412</v>
      </c>
      <c r="H165" t="s">
        <v>808</v>
      </c>
      <c r="I165" t="s">
        <v>210</v>
      </c>
      <c r="J165" t="s">
        <v>581</v>
      </c>
      <c r="K165" s="77">
        <v>3.19</v>
      </c>
      <c r="L165" t="s">
        <v>102</v>
      </c>
      <c r="M165" s="78">
        <v>3.3000000000000002E-2</v>
      </c>
      <c r="N165" s="78">
        <v>5.7599999999999998E-2</v>
      </c>
      <c r="O165" s="77">
        <v>6750607.4900000002</v>
      </c>
      <c r="P165" s="77">
        <v>101.7</v>
      </c>
      <c r="Q165" s="77">
        <v>0</v>
      </c>
      <c r="R165" s="77">
        <v>6865.3678173300004</v>
      </c>
      <c r="S165" s="78">
        <v>1.0699999999999999E-2</v>
      </c>
      <c r="T165" s="78">
        <v>3.5999999999999999E-3</v>
      </c>
      <c r="U165" s="78">
        <v>5.0000000000000001E-4</v>
      </c>
    </row>
    <row r="166" spans="2:21">
      <c r="B166" t="s">
        <v>824</v>
      </c>
      <c r="C166" t="s">
        <v>825</v>
      </c>
      <c r="D166" t="s">
        <v>100</v>
      </c>
      <c r="E166" t="s">
        <v>123</v>
      </c>
      <c r="F166" t="s">
        <v>826</v>
      </c>
      <c r="G166" t="s">
        <v>412</v>
      </c>
      <c r="H166" t="s">
        <v>808</v>
      </c>
      <c r="I166" t="s">
        <v>210</v>
      </c>
      <c r="J166" t="s">
        <v>827</v>
      </c>
      <c r="K166" s="77">
        <v>2.75</v>
      </c>
      <c r="L166" t="s">
        <v>102</v>
      </c>
      <c r="M166" s="78">
        <v>1E-3</v>
      </c>
      <c r="N166" s="78">
        <v>3.2399999999999998E-2</v>
      </c>
      <c r="O166" s="77">
        <v>7106540.6200000001</v>
      </c>
      <c r="P166" s="77">
        <v>100.12</v>
      </c>
      <c r="Q166" s="77">
        <v>0</v>
      </c>
      <c r="R166" s="77">
        <v>7115.0684687439998</v>
      </c>
      <c r="S166" s="78">
        <v>1.2500000000000001E-2</v>
      </c>
      <c r="T166" s="78">
        <v>3.7000000000000002E-3</v>
      </c>
      <c r="U166" s="78">
        <v>5.0000000000000001E-4</v>
      </c>
    </row>
    <row r="167" spans="2:21">
      <c r="B167" t="s">
        <v>828</v>
      </c>
      <c r="C167" t="s">
        <v>829</v>
      </c>
      <c r="D167" t="s">
        <v>100</v>
      </c>
      <c r="E167" t="s">
        <v>123</v>
      </c>
      <c r="F167" t="s">
        <v>826</v>
      </c>
      <c r="G167" t="s">
        <v>412</v>
      </c>
      <c r="H167" t="s">
        <v>808</v>
      </c>
      <c r="I167" t="s">
        <v>210</v>
      </c>
      <c r="J167" t="s">
        <v>394</v>
      </c>
      <c r="K167" s="77">
        <v>5.46</v>
      </c>
      <c r="L167" t="s">
        <v>102</v>
      </c>
      <c r="M167" s="78">
        <v>1.5E-3</v>
      </c>
      <c r="N167" s="78">
        <v>4.02E-2</v>
      </c>
      <c r="O167" s="77">
        <v>4007629.74</v>
      </c>
      <c r="P167" s="77">
        <v>88.42</v>
      </c>
      <c r="Q167" s="77">
        <v>6.4859999999999998</v>
      </c>
      <c r="R167" s="77">
        <v>3550.0322161079998</v>
      </c>
      <c r="S167" s="78">
        <v>1.11E-2</v>
      </c>
      <c r="T167" s="78">
        <v>1.9E-3</v>
      </c>
      <c r="U167" s="78">
        <v>2.9999999999999997E-4</v>
      </c>
    </row>
    <row r="168" spans="2:21">
      <c r="B168" t="s">
        <v>830</v>
      </c>
      <c r="C168" t="s">
        <v>831</v>
      </c>
      <c r="D168" t="s">
        <v>100</v>
      </c>
      <c r="E168" t="s">
        <v>123</v>
      </c>
      <c r="F168" t="s">
        <v>826</v>
      </c>
      <c r="G168" t="s">
        <v>412</v>
      </c>
      <c r="H168" t="s">
        <v>808</v>
      </c>
      <c r="I168" t="s">
        <v>210</v>
      </c>
      <c r="J168" t="s">
        <v>832</v>
      </c>
      <c r="K168" s="77">
        <v>3.98</v>
      </c>
      <c r="L168" t="s">
        <v>102</v>
      </c>
      <c r="M168" s="78">
        <v>3.0000000000000001E-3</v>
      </c>
      <c r="N168" s="78">
        <v>3.85E-2</v>
      </c>
      <c r="O168" s="77">
        <v>5820759.2300000004</v>
      </c>
      <c r="P168" s="77">
        <v>91.6</v>
      </c>
      <c r="Q168" s="77">
        <v>9.1837400000000002</v>
      </c>
      <c r="R168" s="77">
        <v>5340.9991946800001</v>
      </c>
      <c r="S168" s="78">
        <v>1.14E-2</v>
      </c>
      <c r="T168" s="78">
        <v>2.8E-3</v>
      </c>
      <c r="U168" s="78">
        <v>4.0000000000000002E-4</v>
      </c>
    </row>
    <row r="169" spans="2:21">
      <c r="B169" t="s">
        <v>833</v>
      </c>
      <c r="C169" t="s">
        <v>834</v>
      </c>
      <c r="D169" t="s">
        <v>100</v>
      </c>
      <c r="E169" t="s">
        <v>123</v>
      </c>
      <c r="F169" t="s">
        <v>826</v>
      </c>
      <c r="G169" t="s">
        <v>412</v>
      </c>
      <c r="H169" t="s">
        <v>808</v>
      </c>
      <c r="I169" t="s">
        <v>210</v>
      </c>
      <c r="J169" t="s">
        <v>290</v>
      </c>
      <c r="K169" s="77">
        <v>3.49</v>
      </c>
      <c r="L169" t="s">
        <v>102</v>
      </c>
      <c r="M169" s="78">
        <v>3.0000000000000001E-3</v>
      </c>
      <c r="N169" s="78">
        <v>3.2800000000000003E-2</v>
      </c>
      <c r="O169" s="77">
        <v>2240482.84</v>
      </c>
      <c r="P169" s="77">
        <v>91.26</v>
      </c>
      <c r="Q169" s="77">
        <v>1.65666</v>
      </c>
      <c r="R169" s="77">
        <v>2046.3212997840001</v>
      </c>
      <c r="S169" s="78">
        <v>8.9999999999999993E-3</v>
      </c>
      <c r="T169" s="78">
        <v>1.1000000000000001E-3</v>
      </c>
      <c r="U169" s="78">
        <v>2.0000000000000001E-4</v>
      </c>
    </row>
    <row r="170" spans="2:21">
      <c r="B170" t="s">
        <v>835</v>
      </c>
      <c r="C170" t="s">
        <v>836</v>
      </c>
      <c r="D170" t="s">
        <v>100</v>
      </c>
      <c r="E170" t="s">
        <v>123</v>
      </c>
      <c r="F170" t="s">
        <v>837</v>
      </c>
      <c r="G170" t="s">
        <v>776</v>
      </c>
      <c r="H170" t="s">
        <v>838</v>
      </c>
      <c r="I170" t="s">
        <v>210</v>
      </c>
      <c r="J170" t="s">
        <v>839</v>
      </c>
      <c r="K170" s="77">
        <v>1.22</v>
      </c>
      <c r="L170" t="s">
        <v>102</v>
      </c>
      <c r="M170" s="78">
        <v>3.2899999999999999E-2</v>
      </c>
      <c r="N170" s="78">
        <v>5.1200000000000002E-2</v>
      </c>
      <c r="O170" s="77">
        <v>0.4</v>
      </c>
      <c r="P170" s="77">
        <v>108.5</v>
      </c>
      <c r="Q170" s="77">
        <v>0</v>
      </c>
      <c r="R170" s="77">
        <v>4.3399999999999998E-4</v>
      </c>
      <c r="S170" s="78">
        <v>0</v>
      </c>
      <c r="T170" s="78">
        <v>0</v>
      </c>
      <c r="U170" s="78">
        <v>0</v>
      </c>
    </row>
    <row r="171" spans="2:21">
      <c r="B171" t="s">
        <v>840</v>
      </c>
      <c r="C171" t="s">
        <v>841</v>
      </c>
      <c r="D171" t="s">
        <v>123</v>
      </c>
      <c r="E171" t="s">
        <v>123</v>
      </c>
      <c r="F171" t="s">
        <v>842</v>
      </c>
      <c r="G171" t="s">
        <v>843</v>
      </c>
      <c r="H171" t="s">
        <v>844</v>
      </c>
      <c r="I171" t="s">
        <v>221</v>
      </c>
      <c r="J171" t="s">
        <v>290</v>
      </c>
      <c r="K171" s="77">
        <v>4.38</v>
      </c>
      <c r="L171" t="s">
        <v>113</v>
      </c>
      <c r="M171" s="78">
        <v>8.5000000000000006E-2</v>
      </c>
      <c r="N171" s="78">
        <v>0.10100000000000001</v>
      </c>
      <c r="O171" s="77">
        <v>676358.45</v>
      </c>
      <c r="P171" s="77">
        <v>91.002863014205005</v>
      </c>
      <c r="Q171" s="77">
        <v>0</v>
      </c>
      <c r="R171" s="77">
        <v>2724.3506819573499</v>
      </c>
      <c r="S171" s="78">
        <v>8.9999999999999998E-4</v>
      </c>
      <c r="T171" s="78">
        <v>1.4E-3</v>
      </c>
      <c r="U171" s="78">
        <v>2.0000000000000001E-4</v>
      </c>
    </row>
    <row r="172" spans="2:21">
      <c r="B172" t="s">
        <v>845</v>
      </c>
      <c r="C172" t="s">
        <v>846</v>
      </c>
      <c r="D172" t="s">
        <v>100</v>
      </c>
      <c r="E172" t="s">
        <v>123</v>
      </c>
      <c r="F172" t="s">
        <v>847</v>
      </c>
      <c r="G172" t="s">
        <v>848</v>
      </c>
      <c r="H172" t="s">
        <v>215</v>
      </c>
      <c r="I172" t="s">
        <v>216</v>
      </c>
      <c r="J172" t="s">
        <v>513</v>
      </c>
      <c r="K172" s="77">
        <v>3.13</v>
      </c>
      <c r="L172" t="s">
        <v>102</v>
      </c>
      <c r="M172" s="78">
        <v>1.4800000000000001E-2</v>
      </c>
      <c r="N172" s="78">
        <v>4.8300000000000003E-2</v>
      </c>
      <c r="O172" s="77">
        <v>10236837.32</v>
      </c>
      <c r="P172" s="77">
        <v>96.82</v>
      </c>
      <c r="Q172" s="77">
        <v>0</v>
      </c>
      <c r="R172" s="77">
        <v>9911.3058932240001</v>
      </c>
      <c r="S172" s="78">
        <v>1.43E-2</v>
      </c>
      <c r="T172" s="78">
        <v>5.1999999999999998E-3</v>
      </c>
      <c r="U172" s="78">
        <v>6.9999999999999999E-4</v>
      </c>
    </row>
    <row r="173" spans="2:21">
      <c r="B173" t="s">
        <v>849</v>
      </c>
      <c r="C173" t="s">
        <v>850</v>
      </c>
      <c r="D173" t="s">
        <v>100</v>
      </c>
      <c r="E173" t="s">
        <v>123</v>
      </c>
      <c r="F173" t="s">
        <v>851</v>
      </c>
      <c r="G173" t="s">
        <v>112</v>
      </c>
      <c r="H173" t="s">
        <v>215</v>
      </c>
      <c r="I173" t="s">
        <v>216</v>
      </c>
      <c r="J173" t="s">
        <v>852</v>
      </c>
      <c r="K173" s="77">
        <v>1.76</v>
      </c>
      <c r="L173" t="s">
        <v>102</v>
      </c>
      <c r="M173" s="78">
        <v>6.8000000000000005E-2</v>
      </c>
      <c r="N173" s="78">
        <v>1E-4</v>
      </c>
      <c r="O173" s="77">
        <v>1960809.45</v>
      </c>
      <c r="P173" s="77">
        <v>25.2</v>
      </c>
      <c r="Q173" s="77">
        <v>0</v>
      </c>
      <c r="R173" s="77">
        <v>494.12398139999999</v>
      </c>
      <c r="S173" s="78">
        <v>4.3E-3</v>
      </c>
      <c r="T173" s="78">
        <v>2.9999999999999997E-4</v>
      </c>
      <c r="U173" s="78">
        <v>0</v>
      </c>
    </row>
    <row r="174" spans="2:21">
      <c r="B174" t="s">
        <v>853</v>
      </c>
      <c r="C174" t="s">
        <v>854</v>
      </c>
      <c r="D174" t="s">
        <v>100</v>
      </c>
      <c r="E174" t="s">
        <v>123</v>
      </c>
      <c r="F174" t="s">
        <v>855</v>
      </c>
      <c r="G174" t="s">
        <v>412</v>
      </c>
      <c r="H174" t="s">
        <v>215</v>
      </c>
      <c r="I174" t="s">
        <v>216</v>
      </c>
      <c r="J174" t="s">
        <v>299</v>
      </c>
      <c r="K174" s="77">
        <v>3.66</v>
      </c>
      <c r="L174" t="s">
        <v>102</v>
      </c>
      <c r="M174" s="78">
        <v>1.9E-2</v>
      </c>
      <c r="N174" s="78">
        <v>3.6999999999999998E-2</v>
      </c>
      <c r="O174" s="77">
        <v>5839152.5599999996</v>
      </c>
      <c r="P174" s="77">
        <v>98.09</v>
      </c>
      <c r="Q174" s="77">
        <v>58.011189999999999</v>
      </c>
      <c r="R174" s="77">
        <v>5785.6359361040004</v>
      </c>
      <c r="S174" s="78">
        <v>1.0699999999999999E-2</v>
      </c>
      <c r="T174" s="78">
        <v>3.0000000000000001E-3</v>
      </c>
      <c r="U174" s="78">
        <v>4.0000000000000002E-4</v>
      </c>
    </row>
    <row r="175" spans="2:21">
      <c r="B175" t="s">
        <v>856</v>
      </c>
      <c r="C175" t="s">
        <v>857</v>
      </c>
      <c r="D175" t="s">
        <v>100</v>
      </c>
      <c r="E175" t="s">
        <v>123</v>
      </c>
      <c r="F175" t="s">
        <v>858</v>
      </c>
      <c r="G175" t="s">
        <v>412</v>
      </c>
      <c r="H175" t="s">
        <v>215</v>
      </c>
      <c r="I175" t="s">
        <v>216</v>
      </c>
      <c r="J175" t="s">
        <v>346</v>
      </c>
      <c r="K175" s="77">
        <v>0.01</v>
      </c>
      <c r="L175" t="s">
        <v>102</v>
      </c>
      <c r="M175" s="78">
        <v>2.1000000000000001E-2</v>
      </c>
      <c r="N175" s="78">
        <v>1E-4</v>
      </c>
      <c r="O175" s="77">
        <v>0.16</v>
      </c>
      <c r="P175" s="77">
        <v>111.53</v>
      </c>
      <c r="Q175" s="77">
        <v>0</v>
      </c>
      <c r="R175" s="77">
        <v>1.78448E-4</v>
      </c>
      <c r="S175" s="78">
        <v>0</v>
      </c>
      <c r="T175" s="78">
        <v>0</v>
      </c>
      <c r="U175" s="78">
        <v>0</v>
      </c>
    </row>
    <row r="176" spans="2:21">
      <c r="B176" t="s">
        <v>859</v>
      </c>
      <c r="C176" t="s">
        <v>860</v>
      </c>
      <c r="D176" t="s">
        <v>100</v>
      </c>
      <c r="E176" t="s">
        <v>123</v>
      </c>
      <c r="F176" t="s">
        <v>858</v>
      </c>
      <c r="G176" t="s">
        <v>412</v>
      </c>
      <c r="H176" t="s">
        <v>215</v>
      </c>
      <c r="I176" t="s">
        <v>216</v>
      </c>
      <c r="J176" t="s">
        <v>565</v>
      </c>
      <c r="K176" s="77">
        <v>3.94</v>
      </c>
      <c r="L176" t="s">
        <v>102</v>
      </c>
      <c r="M176" s="78">
        <v>2.75E-2</v>
      </c>
      <c r="N176" s="78">
        <v>3.4700000000000002E-2</v>
      </c>
      <c r="O176" s="77">
        <v>6115732.1799999997</v>
      </c>
      <c r="P176" s="77">
        <v>106.19</v>
      </c>
      <c r="Q176" s="77">
        <v>0</v>
      </c>
      <c r="R176" s="77">
        <v>6494.2960019419997</v>
      </c>
      <c r="S176" s="78">
        <v>1.2E-2</v>
      </c>
      <c r="T176" s="78">
        <v>3.3999999999999998E-3</v>
      </c>
      <c r="U176" s="78">
        <v>5.0000000000000001E-4</v>
      </c>
    </row>
    <row r="177" spans="2:21">
      <c r="B177" t="s">
        <v>861</v>
      </c>
      <c r="C177" t="s">
        <v>862</v>
      </c>
      <c r="D177" t="s">
        <v>100</v>
      </c>
      <c r="E177" t="s">
        <v>123</v>
      </c>
      <c r="F177" t="s">
        <v>858</v>
      </c>
      <c r="G177" t="s">
        <v>412</v>
      </c>
      <c r="H177" t="s">
        <v>215</v>
      </c>
      <c r="I177" t="s">
        <v>216</v>
      </c>
      <c r="J177" t="s">
        <v>299</v>
      </c>
      <c r="K177" s="77">
        <v>5.65</v>
      </c>
      <c r="L177" t="s">
        <v>102</v>
      </c>
      <c r="M177" s="78">
        <v>8.5000000000000006E-3</v>
      </c>
      <c r="N177" s="78">
        <v>3.6299999999999999E-2</v>
      </c>
      <c r="O177" s="77">
        <v>4705050.38</v>
      </c>
      <c r="P177" s="77">
        <v>92.28</v>
      </c>
      <c r="Q177" s="77">
        <v>0</v>
      </c>
      <c r="R177" s="77">
        <v>4341.8204906640003</v>
      </c>
      <c r="S177" s="78">
        <v>9.1000000000000004E-3</v>
      </c>
      <c r="T177" s="78">
        <v>2.3E-3</v>
      </c>
      <c r="U177" s="78">
        <v>2.9999999999999997E-4</v>
      </c>
    </row>
    <row r="178" spans="2:21">
      <c r="B178" t="s">
        <v>863</v>
      </c>
      <c r="C178" t="s">
        <v>864</v>
      </c>
      <c r="D178" t="s">
        <v>100</v>
      </c>
      <c r="E178" t="s">
        <v>123</v>
      </c>
      <c r="F178" t="s">
        <v>858</v>
      </c>
      <c r="G178" t="s">
        <v>412</v>
      </c>
      <c r="H178" t="s">
        <v>215</v>
      </c>
      <c r="I178" t="s">
        <v>216</v>
      </c>
      <c r="J178" t="s">
        <v>293</v>
      </c>
      <c r="K178" s="77">
        <v>6.96</v>
      </c>
      <c r="L178" t="s">
        <v>102</v>
      </c>
      <c r="M178" s="78">
        <v>3.1800000000000002E-2</v>
      </c>
      <c r="N178" s="78">
        <v>3.8199999999999998E-2</v>
      </c>
      <c r="O178" s="77">
        <v>1999690.78</v>
      </c>
      <c r="P178" s="77">
        <v>96.57</v>
      </c>
      <c r="Q178" s="77">
        <v>0</v>
      </c>
      <c r="R178" s="77">
        <v>1931.1013862459999</v>
      </c>
      <c r="S178" s="78">
        <v>1.0200000000000001E-2</v>
      </c>
      <c r="T178" s="78">
        <v>1E-3</v>
      </c>
      <c r="U178" s="78">
        <v>1E-4</v>
      </c>
    </row>
    <row r="179" spans="2:21">
      <c r="B179" t="s">
        <v>865</v>
      </c>
      <c r="C179" t="s">
        <v>866</v>
      </c>
      <c r="D179" t="s">
        <v>100</v>
      </c>
      <c r="E179" t="s">
        <v>123</v>
      </c>
      <c r="F179" t="s">
        <v>867</v>
      </c>
      <c r="G179" t="s">
        <v>431</v>
      </c>
      <c r="H179" t="s">
        <v>215</v>
      </c>
      <c r="I179" t="s">
        <v>216</v>
      </c>
      <c r="J179" t="s">
        <v>868</v>
      </c>
      <c r="K179" s="77">
        <v>2.76</v>
      </c>
      <c r="L179" t="s">
        <v>102</v>
      </c>
      <c r="M179" s="78">
        <v>1.6400000000000001E-2</v>
      </c>
      <c r="N179" s="78">
        <v>3.4099999999999998E-2</v>
      </c>
      <c r="O179" s="77">
        <v>2608522.58</v>
      </c>
      <c r="P179" s="77">
        <v>104.01</v>
      </c>
      <c r="Q179" s="77">
        <v>47.139949999999999</v>
      </c>
      <c r="R179" s="77">
        <v>2760.2642854579999</v>
      </c>
      <c r="S179" s="78">
        <v>0.01</v>
      </c>
      <c r="T179" s="78">
        <v>1.4E-3</v>
      </c>
      <c r="U179" s="78">
        <v>2.0000000000000001E-4</v>
      </c>
    </row>
    <row r="180" spans="2:21">
      <c r="B180" s="79" t="s">
        <v>281</v>
      </c>
      <c r="C180" s="16"/>
      <c r="D180" s="16"/>
      <c r="E180" s="16"/>
      <c r="F180" s="16"/>
      <c r="K180" s="81">
        <v>4.1100000000000003</v>
      </c>
      <c r="N180" s="80">
        <v>6.4699999999999994E-2</v>
      </c>
      <c r="O180" s="81">
        <v>226153287.93000001</v>
      </c>
      <c r="Q180" s="81">
        <v>391.39972999999998</v>
      </c>
      <c r="R180" s="81">
        <v>203694.21839887701</v>
      </c>
      <c r="T180" s="80">
        <v>0.1062</v>
      </c>
      <c r="U180" s="80">
        <v>1.4999999999999999E-2</v>
      </c>
    </row>
    <row r="181" spans="2:21">
      <c r="B181" t="s">
        <v>869</v>
      </c>
      <c r="C181" t="s">
        <v>870</v>
      </c>
      <c r="D181" t="s">
        <v>100</v>
      </c>
      <c r="E181" t="s">
        <v>123</v>
      </c>
      <c r="F181" t="s">
        <v>386</v>
      </c>
      <c r="G181" t="s">
        <v>381</v>
      </c>
      <c r="H181" t="s">
        <v>382</v>
      </c>
      <c r="I181" t="s">
        <v>150</v>
      </c>
      <c r="J181" t="s">
        <v>352</v>
      </c>
      <c r="K181" s="77">
        <v>3.83</v>
      </c>
      <c r="L181" t="s">
        <v>102</v>
      </c>
      <c r="M181" s="78">
        <v>2.6800000000000001E-2</v>
      </c>
      <c r="N181" s="78">
        <v>4.5699999999999998E-2</v>
      </c>
      <c r="O181" s="77">
        <v>0.28000000000000003</v>
      </c>
      <c r="P181" s="77">
        <v>93.96</v>
      </c>
      <c r="Q181" s="77">
        <v>0</v>
      </c>
      <c r="R181" s="77">
        <v>2.6308800000000003E-4</v>
      </c>
      <c r="S181" s="78">
        <v>0</v>
      </c>
      <c r="T181" s="78">
        <v>0</v>
      </c>
      <c r="U181" s="78">
        <v>0</v>
      </c>
    </row>
    <row r="182" spans="2:21">
      <c r="B182" t="s">
        <v>871</v>
      </c>
      <c r="C182" t="s">
        <v>872</v>
      </c>
      <c r="D182" t="s">
        <v>100</v>
      </c>
      <c r="E182" t="s">
        <v>123</v>
      </c>
      <c r="F182" t="s">
        <v>873</v>
      </c>
      <c r="G182" t="s">
        <v>412</v>
      </c>
      <c r="H182" t="s">
        <v>382</v>
      </c>
      <c r="I182" t="s">
        <v>150</v>
      </c>
      <c r="J182" t="s">
        <v>874</v>
      </c>
      <c r="K182" s="77">
        <v>2.63</v>
      </c>
      <c r="L182" t="s">
        <v>102</v>
      </c>
      <c r="M182" s="78">
        <v>1.44E-2</v>
      </c>
      <c r="N182" s="78">
        <v>4.5699999999999998E-2</v>
      </c>
      <c r="O182" s="77">
        <v>0.04</v>
      </c>
      <c r="P182" s="77">
        <v>92.24</v>
      </c>
      <c r="Q182" s="77">
        <v>0</v>
      </c>
      <c r="R182" s="77">
        <v>3.6896E-5</v>
      </c>
      <c r="S182" s="78">
        <v>0</v>
      </c>
      <c r="T182" s="78">
        <v>0</v>
      </c>
      <c r="U182" s="78">
        <v>0</v>
      </c>
    </row>
    <row r="183" spans="2:21">
      <c r="B183" t="s">
        <v>875</v>
      </c>
      <c r="C183" t="s">
        <v>876</v>
      </c>
      <c r="D183" t="s">
        <v>100</v>
      </c>
      <c r="E183" t="s">
        <v>123</v>
      </c>
      <c r="F183" t="s">
        <v>418</v>
      </c>
      <c r="G183" t="s">
        <v>381</v>
      </c>
      <c r="H183" t="s">
        <v>209</v>
      </c>
      <c r="I183" t="s">
        <v>210</v>
      </c>
      <c r="J183" t="s">
        <v>394</v>
      </c>
      <c r="K183" s="77">
        <v>4.26</v>
      </c>
      <c r="L183" t="s">
        <v>102</v>
      </c>
      <c r="M183" s="78">
        <v>2.5000000000000001E-2</v>
      </c>
      <c r="N183" s="78">
        <v>4.53E-2</v>
      </c>
      <c r="O183" s="77">
        <v>1595261.05</v>
      </c>
      <c r="P183" s="77">
        <v>92.55</v>
      </c>
      <c r="Q183" s="77">
        <v>0</v>
      </c>
      <c r="R183" s="77">
        <v>1476.4141017750001</v>
      </c>
      <c r="S183" s="78">
        <v>5.0000000000000001E-4</v>
      </c>
      <c r="T183" s="78">
        <v>8.0000000000000004E-4</v>
      </c>
      <c r="U183" s="78">
        <v>1E-4</v>
      </c>
    </row>
    <row r="184" spans="2:21">
      <c r="B184" t="s">
        <v>877</v>
      </c>
      <c r="C184" t="s">
        <v>878</v>
      </c>
      <c r="D184" t="s">
        <v>100</v>
      </c>
      <c r="E184" t="s">
        <v>123</v>
      </c>
      <c r="F184" t="s">
        <v>430</v>
      </c>
      <c r="G184" t="s">
        <v>431</v>
      </c>
      <c r="H184" t="s">
        <v>432</v>
      </c>
      <c r="I184" t="s">
        <v>150</v>
      </c>
      <c r="J184" t="s">
        <v>436</v>
      </c>
      <c r="K184" s="77">
        <v>0.52</v>
      </c>
      <c r="L184" t="s">
        <v>102</v>
      </c>
      <c r="M184" s="78">
        <v>4.8000000000000001E-2</v>
      </c>
      <c r="N184" s="78">
        <v>4.8599999999999997E-2</v>
      </c>
      <c r="O184" s="77">
        <v>0.05</v>
      </c>
      <c r="P184" s="77">
        <v>102.23</v>
      </c>
      <c r="Q184" s="77">
        <v>0</v>
      </c>
      <c r="R184" s="77">
        <v>5.1115000000000001E-5</v>
      </c>
      <c r="S184" s="78">
        <v>0</v>
      </c>
      <c r="T184" s="78">
        <v>0</v>
      </c>
      <c r="U184" s="78">
        <v>0</v>
      </c>
    </row>
    <row r="185" spans="2:21">
      <c r="B185" t="s">
        <v>879</v>
      </c>
      <c r="C185" t="s">
        <v>880</v>
      </c>
      <c r="D185" t="s">
        <v>100</v>
      </c>
      <c r="E185" t="s">
        <v>123</v>
      </c>
      <c r="F185" t="s">
        <v>881</v>
      </c>
      <c r="G185" t="s">
        <v>882</v>
      </c>
      <c r="H185" t="s">
        <v>432</v>
      </c>
      <c r="I185" t="s">
        <v>150</v>
      </c>
      <c r="J185" t="s">
        <v>883</v>
      </c>
      <c r="K185" s="77">
        <v>2.4700000000000002</v>
      </c>
      <c r="L185" t="s">
        <v>102</v>
      </c>
      <c r="M185" s="78">
        <v>2.6100000000000002E-2</v>
      </c>
      <c r="N185" s="78">
        <v>4.7699999999999999E-2</v>
      </c>
      <c r="O185" s="77">
        <v>7.0000000000000007E-2</v>
      </c>
      <c r="P185" s="77">
        <v>95.61</v>
      </c>
      <c r="Q185" s="77">
        <v>0</v>
      </c>
      <c r="R185" s="77">
        <v>6.6927000000000005E-5</v>
      </c>
      <c r="S185" s="78">
        <v>0</v>
      </c>
      <c r="T185" s="78">
        <v>0</v>
      </c>
      <c r="U185" s="78">
        <v>0</v>
      </c>
    </row>
    <row r="186" spans="2:21">
      <c r="B186" t="s">
        <v>884</v>
      </c>
      <c r="C186" t="s">
        <v>885</v>
      </c>
      <c r="D186" t="s">
        <v>100</v>
      </c>
      <c r="E186" t="s">
        <v>123</v>
      </c>
      <c r="F186" t="s">
        <v>886</v>
      </c>
      <c r="G186" t="s">
        <v>887</v>
      </c>
      <c r="H186" t="s">
        <v>449</v>
      </c>
      <c r="I186" t="s">
        <v>210</v>
      </c>
      <c r="J186" t="s">
        <v>888</v>
      </c>
      <c r="K186" s="77">
        <v>0.66</v>
      </c>
      <c r="L186" t="s">
        <v>102</v>
      </c>
      <c r="M186" s="78">
        <v>5.2999999999999999E-2</v>
      </c>
      <c r="N186" s="78">
        <v>4.5999999999999999E-2</v>
      </c>
      <c r="O186" s="77">
        <v>0.51</v>
      </c>
      <c r="P186" s="77">
        <v>102.13</v>
      </c>
      <c r="Q186" s="77">
        <v>0</v>
      </c>
      <c r="R186" s="77">
        <v>5.2086299999999999E-4</v>
      </c>
      <c r="S186" s="78">
        <v>0</v>
      </c>
      <c r="T186" s="78">
        <v>0</v>
      </c>
      <c r="U186" s="78">
        <v>0</v>
      </c>
    </row>
    <row r="187" spans="2:21">
      <c r="B187" t="s">
        <v>889</v>
      </c>
      <c r="C187" t="s">
        <v>890</v>
      </c>
      <c r="D187" t="s">
        <v>100</v>
      </c>
      <c r="E187" t="s">
        <v>123</v>
      </c>
      <c r="F187" t="s">
        <v>891</v>
      </c>
      <c r="G187" t="s">
        <v>625</v>
      </c>
      <c r="H187" t="s">
        <v>472</v>
      </c>
      <c r="I187" t="s">
        <v>210</v>
      </c>
      <c r="J187" t="s">
        <v>473</v>
      </c>
      <c r="K187" s="77">
        <v>8.57</v>
      </c>
      <c r="L187" t="s">
        <v>102</v>
      </c>
      <c r="M187" s="78">
        <v>2.4E-2</v>
      </c>
      <c r="N187" s="78">
        <v>5.16E-2</v>
      </c>
      <c r="O187" s="77">
        <v>2232925.81</v>
      </c>
      <c r="P187" s="77">
        <v>79.739999999999995</v>
      </c>
      <c r="Q187" s="77">
        <v>0</v>
      </c>
      <c r="R187" s="77">
        <v>1780.5350408940001</v>
      </c>
      <c r="S187" s="78">
        <v>3.0000000000000001E-3</v>
      </c>
      <c r="T187" s="78">
        <v>8.9999999999999998E-4</v>
      </c>
      <c r="U187" s="78">
        <v>1E-4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471</v>
      </c>
      <c r="G188" t="s">
        <v>412</v>
      </c>
      <c r="H188" t="s">
        <v>472</v>
      </c>
      <c r="I188" t="s">
        <v>210</v>
      </c>
      <c r="J188" t="s">
        <v>894</v>
      </c>
      <c r="K188" s="77">
        <v>5.95</v>
      </c>
      <c r="L188" t="s">
        <v>102</v>
      </c>
      <c r="M188" s="78">
        <v>2.5499999999999998E-2</v>
      </c>
      <c r="N188" s="78">
        <v>5.45E-2</v>
      </c>
      <c r="O188" s="77">
        <v>12902680.59</v>
      </c>
      <c r="P188" s="77">
        <v>84.96</v>
      </c>
      <c r="Q188" s="77">
        <v>0</v>
      </c>
      <c r="R188" s="77">
        <v>10962.117429264001</v>
      </c>
      <c r="S188" s="78">
        <v>9.1000000000000004E-3</v>
      </c>
      <c r="T188" s="78">
        <v>5.7000000000000002E-3</v>
      </c>
      <c r="U188" s="78">
        <v>8.0000000000000004E-4</v>
      </c>
    </row>
    <row r="189" spans="2:21">
      <c r="B189" t="s">
        <v>895</v>
      </c>
      <c r="C189" t="s">
        <v>896</v>
      </c>
      <c r="D189" t="s">
        <v>100</v>
      </c>
      <c r="E189" t="s">
        <v>123</v>
      </c>
      <c r="F189" t="s">
        <v>897</v>
      </c>
      <c r="G189" t="s">
        <v>898</v>
      </c>
      <c r="H189" t="s">
        <v>472</v>
      </c>
      <c r="I189" t="s">
        <v>210</v>
      </c>
      <c r="J189" t="s">
        <v>868</v>
      </c>
      <c r="K189" s="77">
        <v>4.0599999999999996</v>
      </c>
      <c r="L189" t="s">
        <v>102</v>
      </c>
      <c r="M189" s="78">
        <v>2.24E-2</v>
      </c>
      <c r="N189" s="78">
        <v>4.99E-2</v>
      </c>
      <c r="O189" s="77">
        <v>2151012.64</v>
      </c>
      <c r="P189" s="77">
        <v>90.6</v>
      </c>
      <c r="Q189" s="77">
        <v>0</v>
      </c>
      <c r="R189" s="77">
        <v>1948.8174518400001</v>
      </c>
      <c r="S189" s="78">
        <v>6.7999999999999996E-3</v>
      </c>
      <c r="T189" s="78">
        <v>1E-3</v>
      </c>
      <c r="U189" s="78">
        <v>1E-4</v>
      </c>
    </row>
    <row r="190" spans="2:21">
      <c r="B190" t="s">
        <v>899</v>
      </c>
      <c r="C190" t="s">
        <v>900</v>
      </c>
      <c r="D190" t="s">
        <v>100</v>
      </c>
      <c r="E190" t="s">
        <v>123</v>
      </c>
      <c r="F190" t="s">
        <v>535</v>
      </c>
      <c r="G190" t="s">
        <v>536</v>
      </c>
      <c r="H190" t="s">
        <v>472</v>
      </c>
      <c r="I190" t="s">
        <v>210</v>
      </c>
      <c r="J190" t="s">
        <v>722</v>
      </c>
      <c r="K190" s="77">
        <v>3.17</v>
      </c>
      <c r="L190" t="s">
        <v>102</v>
      </c>
      <c r="M190" s="78">
        <v>5.0900000000000001E-2</v>
      </c>
      <c r="N190" s="78">
        <v>4.9099999999999998E-2</v>
      </c>
      <c r="O190" s="77">
        <v>0.04</v>
      </c>
      <c r="P190" s="77">
        <v>102.93</v>
      </c>
      <c r="Q190" s="77">
        <v>0</v>
      </c>
      <c r="R190" s="77">
        <v>4.1171999999999998E-5</v>
      </c>
      <c r="S190" s="78">
        <v>0</v>
      </c>
      <c r="T190" s="78">
        <v>0</v>
      </c>
      <c r="U190" s="78">
        <v>0</v>
      </c>
    </row>
    <row r="191" spans="2:21">
      <c r="B191" t="s">
        <v>901</v>
      </c>
      <c r="C191" t="s">
        <v>902</v>
      </c>
      <c r="D191" t="s">
        <v>100</v>
      </c>
      <c r="E191" t="s">
        <v>123</v>
      </c>
      <c r="F191" t="s">
        <v>535</v>
      </c>
      <c r="G191" t="s">
        <v>536</v>
      </c>
      <c r="H191" t="s">
        <v>472</v>
      </c>
      <c r="I191" t="s">
        <v>210</v>
      </c>
      <c r="J191" t="s">
        <v>368</v>
      </c>
      <c r="K191" s="77">
        <v>4.41</v>
      </c>
      <c r="L191" t="s">
        <v>102</v>
      </c>
      <c r="M191" s="78">
        <v>3.5200000000000002E-2</v>
      </c>
      <c r="N191" s="78">
        <v>5.11E-2</v>
      </c>
      <c r="O191" s="77">
        <v>0.42</v>
      </c>
      <c r="P191" s="77">
        <v>93.91</v>
      </c>
      <c r="Q191" s="77">
        <v>0</v>
      </c>
      <c r="R191" s="77">
        <v>3.9442200000000001E-4</v>
      </c>
      <c r="S191" s="78">
        <v>0</v>
      </c>
      <c r="T191" s="78">
        <v>0</v>
      </c>
      <c r="U191" s="78">
        <v>0</v>
      </c>
    </row>
    <row r="192" spans="2:21">
      <c r="B192" t="s">
        <v>903</v>
      </c>
      <c r="C192" t="s">
        <v>904</v>
      </c>
      <c r="D192" t="s">
        <v>100</v>
      </c>
      <c r="E192" t="s">
        <v>123</v>
      </c>
      <c r="F192" t="s">
        <v>544</v>
      </c>
      <c r="G192" t="s">
        <v>412</v>
      </c>
      <c r="H192" t="s">
        <v>545</v>
      </c>
      <c r="I192" t="s">
        <v>150</v>
      </c>
      <c r="J192" t="s">
        <v>905</v>
      </c>
      <c r="K192" s="77">
        <v>1.71</v>
      </c>
      <c r="L192" t="s">
        <v>102</v>
      </c>
      <c r="M192" s="78">
        <v>3.39E-2</v>
      </c>
      <c r="N192" s="78">
        <v>5.4800000000000001E-2</v>
      </c>
      <c r="O192" s="77">
        <v>0.14000000000000001</v>
      </c>
      <c r="P192" s="77">
        <v>97.37</v>
      </c>
      <c r="Q192" s="77">
        <v>0</v>
      </c>
      <c r="R192" s="77">
        <v>1.3631799999999999E-4</v>
      </c>
      <c r="S192" s="78">
        <v>0</v>
      </c>
      <c r="T192" s="78">
        <v>0</v>
      </c>
      <c r="U192" s="78">
        <v>0</v>
      </c>
    </row>
    <row r="193" spans="2:21">
      <c r="B193" t="s">
        <v>906</v>
      </c>
      <c r="C193" t="s">
        <v>907</v>
      </c>
      <c r="D193" t="s">
        <v>100</v>
      </c>
      <c r="E193" t="s">
        <v>123</v>
      </c>
      <c r="F193" t="s">
        <v>544</v>
      </c>
      <c r="G193" t="s">
        <v>412</v>
      </c>
      <c r="H193" t="s">
        <v>545</v>
      </c>
      <c r="I193" t="s">
        <v>150</v>
      </c>
      <c r="J193" t="s">
        <v>473</v>
      </c>
      <c r="K193" s="77">
        <v>6.6</v>
      </c>
      <c r="L193" t="s">
        <v>102</v>
      </c>
      <c r="M193" s="78">
        <v>2.4400000000000002E-2</v>
      </c>
      <c r="N193" s="78">
        <v>5.5100000000000003E-2</v>
      </c>
      <c r="O193" s="77">
        <v>1426376.8</v>
      </c>
      <c r="P193" s="77">
        <v>82.59</v>
      </c>
      <c r="Q193" s="77">
        <v>0</v>
      </c>
      <c r="R193" s="77">
        <v>1178.0445991199999</v>
      </c>
      <c r="S193" s="78">
        <v>1.2999999999999999E-3</v>
      </c>
      <c r="T193" s="78">
        <v>5.9999999999999995E-4</v>
      </c>
      <c r="U193" s="78">
        <v>1E-4</v>
      </c>
    </row>
    <row r="194" spans="2:21">
      <c r="B194" t="s">
        <v>908</v>
      </c>
      <c r="C194" t="s">
        <v>909</v>
      </c>
      <c r="D194" t="s">
        <v>100</v>
      </c>
      <c r="E194" t="s">
        <v>123</v>
      </c>
      <c r="F194" t="s">
        <v>557</v>
      </c>
      <c r="G194" t="s">
        <v>412</v>
      </c>
      <c r="H194" t="s">
        <v>545</v>
      </c>
      <c r="I194" t="s">
        <v>150</v>
      </c>
      <c r="J194" t="s">
        <v>910</v>
      </c>
      <c r="K194" s="77">
        <v>0.26</v>
      </c>
      <c r="L194" t="s">
        <v>102</v>
      </c>
      <c r="M194" s="78">
        <v>3.5000000000000003E-2</v>
      </c>
      <c r="N194" s="78">
        <v>3.15E-2</v>
      </c>
      <c r="O194" s="77">
        <v>1386328.17</v>
      </c>
      <c r="P194" s="77">
        <v>100.94</v>
      </c>
      <c r="Q194" s="77">
        <v>0</v>
      </c>
      <c r="R194" s="77">
        <v>1399.3596547980001</v>
      </c>
      <c r="S194" s="78">
        <v>1.2200000000000001E-2</v>
      </c>
      <c r="T194" s="78">
        <v>6.9999999999999999E-4</v>
      </c>
      <c r="U194" s="78">
        <v>1E-4</v>
      </c>
    </row>
    <row r="195" spans="2:21">
      <c r="B195" t="s">
        <v>911</v>
      </c>
      <c r="C195" t="s">
        <v>912</v>
      </c>
      <c r="D195" t="s">
        <v>100</v>
      </c>
      <c r="E195" t="s">
        <v>123</v>
      </c>
      <c r="F195" t="s">
        <v>913</v>
      </c>
      <c r="G195" t="s">
        <v>412</v>
      </c>
      <c r="H195" t="s">
        <v>472</v>
      </c>
      <c r="I195" t="s">
        <v>210</v>
      </c>
      <c r="J195" t="s">
        <v>368</v>
      </c>
      <c r="K195" s="77">
        <v>1.1000000000000001</v>
      </c>
      <c r="L195" t="s">
        <v>102</v>
      </c>
      <c r="M195" s="78">
        <v>2.5499999999999998E-2</v>
      </c>
      <c r="N195" s="78">
        <v>5.2299999999999999E-2</v>
      </c>
      <c r="O195" s="77">
        <v>3284523.32</v>
      </c>
      <c r="P195" s="77">
        <v>97.85</v>
      </c>
      <c r="Q195" s="77">
        <v>0</v>
      </c>
      <c r="R195" s="77">
        <v>3213.90606862</v>
      </c>
      <c r="S195" s="78">
        <v>1.09E-2</v>
      </c>
      <c r="T195" s="78">
        <v>1.6999999999999999E-3</v>
      </c>
      <c r="U195" s="78">
        <v>2.0000000000000001E-4</v>
      </c>
    </row>
    <row r="196" spans="2:21">
      <c r="B196" t="s">
        <v>914</v>
      </c>
      <c r="C196" t="s">
        <v>915</v>
      </c>
      <c r="D196" t="s">
        <v>100</v>
      </c>
      <c r="E196" t="s">
        <v>123</v>
      </c>
      <c r="F196" t="s">
        <v>916</v>
      </c>
      <c r="G196" t="s">
        <v>672</v>
      </c>
      <c r="H196" t="s">
        <v>545</v>
      </c>
      <c r="I196" t="s">
        <v>150</v>
      </c>
      <c r="J196" t="s">
        <v>917</v>
      </c>
      <c r="K196" s="77">
        <v>1.22</v>
      </c>
      <c r="L196" t="s">
        <v>102</v>
      </c>
      <c r="M196" s="78">
        <v>4.1000000000000002E-2</v>
      </c>
      <c r="N196" s="78">
        <v>4.9200000000000001E-2</v>
      </c>
      <c r="O196" s="77">
        <v>1751745.77</v>
      </c>
      <c r="P196" s="77">
        <v>100.08</v>
      </c>
      <c r="Q196" s="77">
        <v>0</v>
      </c>
      <c r="R196" s="77">
        <v>1753.147166616</v>
      </c>
      <c r="S196" s="78">
        <v>5.7999999999999996E-3</v>
      </c>
      <c r="T196" s="78">
        <v>8.9999999999999998E-4</v>
      </c>
      <c r="U196" s="78">
        <v>1E-4</v>
      </c>
    </row>
    <row r="197" spans="2:21">
      <c r="B197" t="s">
        <v>918</v>
      </c>
      <c r="C197" t="s">
        <v>919</v>
      </c>
      <c r="D197" t="s">
        <v>100</v>
      </c>
      <c r="E197" t="s">
        <v>123</v>
      </c>
      <c r="F197" t="s">
        <v>604</v>
      </c>
      <c r="G197" t="s">
        <v>127</v>
      </c>
      <c r="H197" t="s">
        <v>472</v>
      </c>
      <c r="I197" t="s">
        <v>210</v>
      </c>
      <c r="J197" t="s">
        <v>346</v>
      </c>
      <c r="K197" s="77">
        <v>1.66</v>
      </c>
      <c r="L197" t="s">
        <v>102</v>
      </c>
      <c r="M197" s="78">
        <v>2.7E-2</v>
      </c>
      <c r="N197" s="78">
        <v>5.3699999999999998E-2</v>
      </c>
      <c r="O197" s="77">
        <v>72336.899999999994</v>
      </c>
      <c r="P197" s="77">
        <v>95.92</v>
      </c>
      <c r="Q197" s="77">
        <v>0</v>
      </c>
      <c r="R197" s="77">
        <v>69.385554479999996</v>
      </c>
      <c r="S197" s="78">
        <v>4.0000000000000002E-4</v>
      </c>
      <c r="T197" s="78">
        <v>0</v>
      </c>
      <c r="U197" s="78">
        <v>0</v>
      </c>
    </row>
    <row r="198" spans="2:21">
      <c r="B198" t="s">
        <v>920</v>
      </c>
      <c r="C198" t="s">
        <v>921</v>
      </c>
      <c r="D198" t="s">
        <v>100</v>
      </c>
      <c r="E198" t="s">
        <v>123</v>
      </c>
      <c r="F198" t="s">
        <v>604</v>
      </c>
      <c r="G198" t="s">
        <v>127</v>
      </c>
      <c r="H198" t="s">
        <v>472</v>
      </c>
      <c r="I198" t="s">
        <v>210</v>
      </c>
      <c r="J198" t="s">
        <v>290</v>
      </c>
      <c r="K198" s="77">
        <v>3.9</v>
      </c>
      <c r="L198" t="s">
        <v>102</v>
      </c>
      <c r="M198" s="78">
        <v>4.5600000000000002E-2</v>
      </c>
      <c r="N198" s="78">
        <v>5.5399999999999998E-2</v>
      </c>
      <c r="O198" s="77">
        <v>2777166.06</v>
      </c>
      <c r="P198" s="77">
        <v>96.8</v>
      </c>
      <c r="Q198" s="77">
        <v>0</v>
      </c>
      <c r="R198" s="77">
        <v>2688.29674608</v>
      </c>
      <c r="S198" s="78">
        <v>9.5999999999999992E-3</v>
      </c>
      <c r="T198" s="78">
        <v>1.4E-3</v>
      </c>
      <c r="U198" s="78">
        <v>2.0000000000000001E-4</v>
      </c>
    </row>
    <row r="199" spans="2:21">
      <c r="B199" t="s">
        <v>922</v>
      </c>
      <c r="C199" t="s">
        <v>923</v>
      </c>
      <c r="D199" t="s">
        <v>100</v>
      </c>
      <c r="E199" t="s">
        <v>123</v>
      </c>
      <c r="F199" t="s">
        <v>629</v>
      </c>
      <c r="G199" t="s">
        <v>132</v>
      </c>
      <c r="H199" t="s">
        <v>613</v>
      </c>
      <c r="I199" t="s">
        <v>210</v>
      </c>
      <c r="J199" t="s">
        <v>296</v>
      </c>
      <c r="K199" s="77">
        <v>8.94</v>
      </c>
      <c r="L199" t="s">
        <v>102</v>
      </c>
      <c r="M199" s="78">
        <v>2.7900000000000001E-2</v>
      </c>
      <c r="N199" s="78">
        <v>5.3900000000000003E-2</v>
      </c>
      <c r="O199" s="77">
        <v>2554629.25</v>
      </c>
      <c r="P199" s="77">
        <v>80.540000000000006</v>
      </c>
      <c r="Q199" s="77">
        <v>0</v>
      </c>
      <c r="R199" s="77">
        <v>2057.4983979499998</v>
      </c>
      <c r="S199" s="78">
        <v>5.8999999999999999E-3</v>
      </c>
      <c r="T199" s="78">
        <v>1.1000000000000001E-3</v>
      </c>
      <c r="U199" s="78">
        <v>2.0000000000000001E-4</v>
      </c>
    </row>
    <row r="200" spans="2:21">
      <c r="B200" t="s">
        <v>924</v>
      </c>
      <c r="C200" t="s">
        <v>925</v>
      </c>
      <c r="D200" t="s">
        <v>100</v>
      </c>
      <c r="E200" t="s">
        <v>123</v>
      </c>
      <c r="F200" t="s">
        <v>629</v>
      </c>
      <c r="G200" t="s">
        <v>132</v>
      </c>
      <c r="H200" t="s">
        <v>630</v>
      </c>
      <c r="I200" t="s">
        <v>150</v>
      </c>
      <c r="J200" t="s">
        <v>631</v>
      </c>
      <c r="K200" s="77">
        <v>1.6</v>
      </c>
      <c r="L200" t="s">
        <v>102</v>
      </c>
      <c r="M200" s="78">
        <v>3.6499999999999998E-2</v>
      </c>
      <c r="N200" s="78">
        <v>5.1700000000000003E-2</v>
      </c>
      <c r="O200" s="77">
        <v>1669005.53</v>
      </c>
      <c r="P200" s="77">
        <v>98.9</v>
      </c>
      <c r="Q200" s="77">
        <v>0</v>
      </c>
      <c r="R200" s="77">
        <v>1650.64646917</v>
      </c>
      <c r="S200" s="78">
        <v>1E-3</v>
      </c>
      <c r="T200" s="78">
        <v>8.9999999999999998E-4</v>
      </c>
      <c r="U200" s="78">
        <v>1E-4</v>
      </c>
    </row>
    <row r="201" spans="2:21">
      <c r="B201" t="s">
        <v>926</v>
      </c>
      <c r="C201" t="s">
        <v>927</v>
      </c>
      <c r="D201" t="s">
        <v>100</v>
      </c>
      <c r="E201" t="s">
        <v>123</v>
      </c>
      <c r="F201" t="s">
        <v>928</v>
      </c>
      <c r="G201" t="s">
        <v>128</v>
      </c>
      <c r="H201" t="s">
        <v>630</v>
      </c>
      <c r="I201" t="s">
        <v>150</v>
      </c>
      <c r="J201" t="s">
        <v>302</v>
      </c>
      <c r="K201" s="77">
        <v>1.96</v>
      </c>
      <c r="L201" t="s">
        <v>102</v>
      </c>
      <c r="M201" s="78">
        <v>5.6000000000000001E-2</v>
      </c>
      <c r="N201" s="78">
        <v>6.7400000000000002E-2</v>
      </c>
      <c r="O201" s="77">
        <v>5474205.5300000003</v>
      </c>
      <c r="P201" s="77">
        <v>100.51</v>
      </c>
      <c r="Q201" s="77">
        <v>0</v>
      </c>
      <c r="R201" s="77">
        <v>5502.1239782029998</v>
      </c>
      <c r="S201" s="78">
        <v>1.4200000000000001E-2</v>
      </c>
      <c r="T201" s="78">
        <v>2.8999999999999998E-3</v>
      </c>
      <c r="U201" s="78">
        <v>4.0000000000000002E-4</v>
      </c>
    </row>
    <row r="202" spans="2:21">
      <c r="B202" t="s">
        <v>929</v>
      </c>
      <c r="C202" t="s">
        <v>930</v>
      </c>
      <c r="D202" t="s">
        <v>100</v>
      </c>
      <c r="E202" t="s">
        <v>123</v>
      </c>
      <c r="F202" t="s">
        <v>676</v>
      </c>
      <c r="G202" t="s">
        <v>672</v>
      </c>
      <c r="H202" t="s">
        <v>630</v>
      </c>
      <c r="I202" t="s">
        <v>150</v>
      </c>
      <c r="J202" t="s">
        <v>931</v>
      </c>
      <c r="K202" s="77">
        <v>7.57</v>
      </c>
      <c r="L202" t="s">
        <v>102</v>
      </c>
      <c r="M202" s="78">
        <v>3.0499999999999999E-2</v>
      </c>
      <c r="N202" s="78">
        <v>5.4899999999999997E-2</v>
      </c>
      <c r="O202" s="77">
        <v>4547434.72</v>
      </c>
      <c r="P202" s="77">
        <v>84.4</v>
      </c>
      <c r="Q202" s="77">
        <v>0</v>
      </c>
      <c r="R202" s="77">
        <v>3838.0349036799998</v>
      </c>
      <c r="S202" s="78">
        <v>6.7000000000000002E-3</v>
      </c>
      <c r="T202" s="78">
        <v>2E-3</v>
      </c>
      <c r="U202" s="78">
        <v>2.9999999999999997E-4</v>
      </c>
    </row>
    <row r="203" spans="2:21">
      <c r="B203" t="s">
        <v>932</v>
      </c>
      <c r="C203" t="s">
        <v>933</v>
      </c>
      <c r="D203" t="s">
        <v>100</v>
      </c>
      <c r="E203" t="s">
        <v>123</v>
      </c>
      <c r="F203" t="s">
        <v>676</v>
      </c>
      <c r="G203" t="s">
        <v>672</v>
      </c>
      <c r="H203" t="s">
        <v>630</v>
      </c>
      <c r="I203" t="s">
        <v>150</v>
      </c>
      <c r="J203" t="s">
        <v>748</v>
      </c>
      <c r="K203" s="77">
        <v>3.1</v>
      </c>
      <c r="L203" t="s">
        <v>102</v>
      </c>
      <c r="M203" s="78">
        <v>2.9100000000000001E-2</v>
      </c>
      <c r="N203" s="78">
        <v>0.05</v>
      </c>
      <c r="O203" s="77">
        <v>2658790.6</v>
      </c>
      <c r="P203" s="77">
        <v>94.7</v>
      </c>
      <c r="Q203" s="77">
        <v>0</v>
      </c>
      <c r="R203" s="77">
        <v>2517.8746981999998</v>
      </c>
      <c r="S203" s="78">
        <v>4.4000000000000003E-3</v>
      </c>
      <c r="T203" s="78">
        <v>1.2999999999999999E-3</v>
      </c>
      <c r="U203" s="78">
        <v>2.0000000000000001E-4</v>
      </c>
    </row>
    <row r="204" spans="2:21">
      <c r="B204" t="s">
        <v>934</v>
      </c>
      <c r="C204" t="s">
        <v>935</v>
      </c>
      <c r="D204" t="s">
        <v>100</v>
      </c>
      <c r="E204" t="s">
        <v>123</v>
      </c>
      <c r="F204" t="s">
        <v>676</v>
      </c>
      <c r="G204" t="s">
        <v>672</v>
      </c>
      <c r="H204" t="s">
        <v>630</v>
      </c>
      <c r="I204" t="s">
        <v>150</v>
      </c>
      <c r="J204" t="s">
        <v>931</v>
      </c>
      <c r="K204" s="77">
        <v>6.82</v>
      </c>
      <c r="L204" t="s">
        <v>102</v>
      </c>
      <c r="M204" s="78">
        <v>3.0499999999999999E-2</v>
      </c>
      <c r="N204" s="78">
        <v>5.5300000000000002E-2</v>
      </c>
      <c r="O204" s="77">
        <v>6113789.1399999997</v>
      </c>
      <c r="P204" s="77">
        <v>85.68</v>
      </c>
      <c r="Q204" s="77">
        <v>0</v>
      </c>
      <c r="R204" s="77">
        <v>5238.2945351520002</v>
      </c>
      <c r="S204" s="78">
        <v>8.3999999999999995E-3</v>
      </c>
      <c r="T204" s="78">
        <v>2.7000000000000001E-3</v>
      </c>
      <c r="U204" s="78">
        <v>4.0000000000000002E-4</v>
      </c>
    </row>
    <row r="205" spans="2:21">
      <c r="B205" t="s">
        <v>936</v>
      </c>
      <c r="C205" t="s">
        <v>937</v>
      </c>
      <c r="D205" t="s">
        <v>100</v>
      </c>
      <c r="E205" t="s">
        <v>123</v>
      </c>
      <c r="F205" t="s">
        <v>676</v>
      </c>
      <c r="G205" t="s">
        <v>672</v>
      </c>
      <c r="H205" t="s">
        <v>613</v>
      </c>
      <c r="I205" t="s">
        <v>210</v>
      </c>
      <c r="J205" t="s">
        <v>394</v>
      </c>
      <c r="K205" s="77">
        <v>8.43</v>
      </c>
      <c r="L205" t="s">
        <v>102</v>
      </c>
      <c r="M205" s="78">
        <v>2.63E-2</v>
      </c>
      <c r="N205" s="78">
        <v>5.5E-2</v>
      </c>
      <c r="O205" s="77">
        <v>6569046.6299999999</v>
      </c>
      <c r="P205" s="77">
        <v>79.64</v>
      </c>
      <c r="Q205" s="77">
        <v>0</v>
      </c>
      <c r="R205" s="77">
        <v>5231.5887361320001</v>
      </c>
      <c r="S205" s="78">
        <v>9.4999999999999998E-3</v>
      </c>
      <c r="T205" s="78">
        <v>2.7000000000000001E-3</v>
      </c>
      <c r="U205" s="78">
        <v>4.0000000000000002E-4</v>
      </c>
    </row>
    <row r="206" spans="2:21">
      <c r="B206" t="s">
        <v>938</v>
      </c>
      <c r="C206" t="s">
        <v>939</v>
      </c>
      <c r="D206" t="s">
        <v>100</v>
      </c>
      <c r="E206" t="s">
        <v>123</v>
      </c>
      <c r="F206" t="s">
        <v>676</v>
      </c>
      <c r="G206" t="s">
        <v>672</v>
      </c>
      <c r="H206" t="s">
        <v>630</v>
      </c>
      <c r="I206" t="s">
        <v>150</v>
      </c>
      <c r="J206" t="s">
        <v>940</v>
      </c>
      <c r="K206" s="77">
        <v>5.14</v>
      </c>
      <c r="L206" t="s">
        <v>102</v>
      </c>
      <c r="M206" s="78">
        <v>3.95E-2</v>
      </c>
      <c r="N206" s="78">
        <v>5.0799999999999998E-2</v>
      </c>
      <c r="O206" s="77">
        <v>0.15</v>
      </c>
      <c r="P206" s="77">
        <v>95.66</v>
      </c>
      <c r="Q206" s="77">
        <v>0</v>
      </c>
      <c r="R206" s="77">
        <v>1.4349E-4</v>
      </c>
      <c r="S206" s="78">
        <v>0</v>
      </c>
      <c r="T206" s="78">
        <v>0</v>
      </c>
      <c r="U206" s="78">
        <v>0</v>
      </c>
    </row>
    <row r="207" spans="2:21">
      <c r="B207" t="s">
        <v>941</v>
      </c>
      <c r="C207" t="s">
        <v>942</v>
      </c>
      <c r="D207" t="s">
        <v>100</v>
      </c>
      <c r="E207" t="s">
        <v>123</v>
      </c>
      <c r="F207" t="s">
        <v>943</v>
      </c>
      <c r="G207" t="s">
        <v>944</v>
      </c>
      <c r="H207" t="s">
        <v>613</v>
      </c>
      <c r="I207" t="s">
        <v>210</v>
      </c>
      <c r="J207" t="s">
        <v>945</v>
      </c>
      <c r="K207" s="77">
        <v>0.23</v>
      </c>
      <c r="L207" t="s">
        <v>102</v>
      </c>
      <c r="M207" s="78">
        <v>3.4000000000000002E-2</v>
      </c>
      <c r="N207" s="78">
        <v>5.9499999999999997E-2</v>
      </c>
      <c r="O207" s="77">
        <v>33553.589999999997</v>
      </c>
      <c r="P207" s="77">
        <v>99.91</v>
      </c>
      <c r="Q207" s="77">
        <v>0</v>
      </c>
      <c r="R207" s="77">
        <v>33.523391769</v>
      </c>
      <c r="S207" s="78">
        <v>5.0000000000000001E-4</v>
      </c>
      <c r="T207" s="78">
        <v>0</v>
      </c>
      <c r="U207" s="78">
        <v>0</v>
      </c>
    </row>
    <row r="208" spans="2:21">
      <c r="B208" t="s">
        <v>946</v>
      </c>
      <c r="C208" t="s">
        <v>947</v>
      </c>
      <c r="D208" t="s">
        <v>100</v>
      </c>
      <c r="E208" t="s">
        <v>123</v>
      </c>
      <c r="F208" t="s">
        <v>689</v>
      </c>
      <c r="G208" t="s">
        <v>672</v>
      </c>
      <c r="H208" t="s">
        <v>613</v>
      </c>
      <c r="I208" t="s">
        <v>210</v>
      </c>
      <c r="J208" t="s">
        <v>690</v>
      </c>
      <c r="K208" s="77">
        <v>1.31</v>
      </c>
      <c r="L208" t="s">
        <v>102</v>
      </c>
      <c r="M208" s="78">
        <v>3.9199999999999999E-2</v>
      </c>
      <c r="N208" s="78">
        <v>5.3400000000000003E-2</v>
      </c>
      <c r="O208" s="77">
        <v>419209.88</v>
      </c>
      <c r="P208" s="77">
        <v>98.91</v>
      </c>
      <c r="Q208" s="77">
        <v>0</v>
      </c>
      <c r="R208" s="77">
        <v>414.64049230799998</v>
      </c>
      <c r="S208" s="78">
        <v>4.0000000000000002E-4</v>
      </c>
      <c r="T208" s="78">
        <v>2.0000000000000001E-4</v>
      </c>
      <c r="U208" s="78">
        <v>0</v>
      </c>
    </row>
    <row r="209" spans="2:21">
      <c r="B209" t="s">
        <v>948</v>
      </c>
      <c r="C209" t="s">
        <v>949</v>
      </c>
      <c r="D209" t="s">
        <v>100</v>
      </c>
      <c r="E209" t="s">
        <v>123</v>
      </c>
      <c r="F209" t="s">
        <v>689</v>
      </c>
      <c r="G209" t="s">
        <v>672</v>
      </c>
      <c r="H209" t="s">
        <v>613</v>
      </c>
      <c r="I209" t="s">
        <v>210</v>
      </c>
      <c r="J209" t="s">
        <v>383</v>
      </c>
      <c r="K209" s="77">
        <v>6.38</v>
      </c>
      <c r="L209" t="s">
        <v>102</v>
      </c>
      <c r="M209" s="78">
        <v>2.64E-2</v>
      </c>
      <c r="N209" s="78">
        <v>5.3400000000000003E-2</v>
      </c>
      <c r="O209" s="77">
        <v>13924787.9</v>
      </c>
      <c r="P209" s="77">
        <v>84.75</v>
      </c>
      <c r="Q209" s="77">
        <v>183.80719999999999</v>
      </c>
      <c r="R209" s="77">
        <v>11985.06494525</v>
      </c>
      <c r="S209" s="78">
        <v>8.5000000000000006E-3</v>
      </c>
      <c r="T209" s="78">
        <v>6.1999999999999998E-3</v>
      </c>
      <c r="U209" s="78">
        <v>8.9999999999999998E-4</v>
      </c>
    </row>
    <row r="210" spans="2:21">
      <c r="B210" t="s">
        <v>950</v>
      </c>
      <c r="C210" t="s">
        <v>951</v>
      </c>
      <c r="D210" t="s">
        <v>100</v>
      </c>
      <c r="E210" t="s">
        <v>123</v>
      </c>
      <c r="F210" t="s">
        <v>689</v>
      </c>
      <c r="G210" t="s">
        <v>672</v>
      </c>
      <c r="H210" t="s">
        <v>613</v>
      </c>
      <c r="I210" t="s">
        <v>210</v>
      </c>
      <c r="J210" t="s">
        <v>513</v>
      </c>
      <c r="K210" s="77">
        <v>7.98</v>
      </c>
      <c r="L210" t="s">
        <v>102</v>
      </c>
      <c r="M210" s="78">
        <v>2.5000000000000001E-2</v>
      </c>
      <c r="N210" s="78">
        <v>5.5300000000000002E-2</v>
      </c>
      <c r="O210" s="77">
        <v>5505102.0899999999</v>
      </c>
      <c r="P210" s="77">
        <v>79.150000000000006</v>
      </c>
      <c r="Q210" s="77">
        <v>68.813779999999994</v>
      </c>
      <c r="R210" s="77">
        <v>4426.1020842349999</v>
      </c>
      <c r="S210" s="78">
        <v>4.1000000000000003E-3</v>
      </c>
      <c r="T210" s="78">
        <v>2.3E-3</v>
      </c>
      <c r="U210" s="78">
        <v>2.9999999999999997E-4</v>
      </c>
    </row>
    <row r="211" spans="2:21">
      <c r="B211" t="s">
        <v>952</v>
      </c>
      <c r="C211" t="s">
        <v>953</v>
      </c>
      <c r="D211" t="s">
        <v>100</v>
      </c>
      <c r="E211" t="s">
        <v>123</v>
      </c>
      <c r="F211" t="s">
        <v>954</v>
      </c>
      <c r="G211" t="s">
        <v>672</v>
      </c>
      <c r="H211" t="s">
        <v>630</v>
      </c>
      <c r="I211" t="s">
        <v>150</v>
      </c>
      <c r="J211" t="s">
        <v>327</v>
      </c>
      <c r="K211" s="77">
        <v>6.84</v>
      </c>
      <c r="L211" t="s">
        <v>102</v>
      </c>
      <c r="M211" s="78">
        <v>2.98E-2</v>
      </c>
      <c r="N211" s="78">
        <v>5.5100000000000003E-2</v>
      </c>
      <c r="O211" s="77">
        <v>3564729.65</v>
      </c>
      <c r="P211" s="77">
        <v>85.31</v>
      </c>
      <c r="Q211" s="77">
        <v>0</v>
      </c>
      <c r="R211" s="77">
        <v>3041.070864415</v>
      </c>
      <c r="S211" s="78">
        <v>9.1000000000000004E-3</v>
      </c>
      <c r="T211" s="78">
        <v>1.6000000000000001E-3</v>
      </c>
      <c r="U211" s="78">
        <v>2.0000000000000001E-4</v>
      </c>
    </row>
    <row r="212" spans="2:21">
      <c r="B212" t="s">
        <v>955</v>
      </c>
      <c r="C212" t="s">
        <v>956</v>
      </c>
      <c r="D212" t="s">
        <v>100</v>
      </c>
      <c r="E212" t="s">
        <v>123</v>
      </c>
      <c r="F212" t="s">
        <v>954</v>
      </c>
      <c r="G212" t="s">
        <v>672</v>
      </c>
      <c r="H212" t="s">
        <v>630</v>
      </c>
      <c r="I212" t="s">
        <v>150</v>
      </c>
      <c r="J212" t="s">
        <v>957</v>
      </c>
      <c r="K212" s="77">
        <v>5.6</v>
      </c>
      <c r="L212" t="s">
        <v>102</v>
      </c>
      <c r="M212" s="78">
        <v>3.4299999999999997E-2</v>
      </c>
      <c r="N212" s="78">
        <v>5.2600000000000001E-2</v>
      </c>
      <c r="O212" s="77">
        <v>4494382.08</v>
      </c>
      <c r="P212" s="77">
        <v>91.5</v>
      </c>
      <c r="Q212" s="77">
        <v>0</v>
      </c>
      <c r="R212" s="77">
        <v>4112.3596031999996</v>
      </c>
      <c r="S212" s="78">
        <v>1.4800000000000001E-2</v>
      </c>
      <c r="T212" s="78">
        <v>2.0999999999999999E-3</v>
      </c>
      <c r="U212" s="78">
        <v>2.9999999999999997E-4</v>
      </c>
    </row>
    <row r="213" spans="2:21">
      <c r="B213" t="s">
        <v>958</v>
      </c>
      <c r="C213" t="s">
        <v>959</v>
      </c>
      <c r="D213" t="s">
        <v>100</v>
      </c>
      <c r="E213" t="s">
        <v>123</v>
      </c>
      <c r="F213" t="s">
        <v>711</v>
      </c>
      <c r="G213" t="s">
        <v>672</v>
      </c>
      <c r="H213" t="s">
        <v>613</v>
      </c>
      <c r="I213" t="s">
        <v>210</v>
      </c>
      <c r="J213" t="s">
        <v>516</v>
      </c>
      <c r="K213" s="77">
        <v>2.25</v>
      </c>
      <c r="L213" t="s">
        <v>102</v>
      </c>
      <c r="M213" s="78">
        <v>3.61E-2</v>
      </c>
      <c r="N213" s="78">
        <v>4.9500000000000002E-2</v>
      </c>
      <c r="O213" s="77">
        <v>9250666.0600000005</v>
      </c>
      <c r="P213" s="77">
        <v>97.78</v>
      </c>
      <c r="Q213" s="77">
        <v>0</v>
      </c>
      <c r="R213" s="77">
        <v>9045.3012734679996</v>
      </c>
      <c r="S213" s="78">
        <v>1.21E-2</v>
      </c>
      <c r="T213" s="78">
        <v>4.7000000000000002E-3</v>
      </c>
      <c r="U213" s="78">
        <v>6.9999999999999999E-4</v>
      </c>
    </row>
    <row r="214" spans="2:21">
      <c r="B214" t="s">
        <v>960</v>
      </c>
      <c r="C214" t="s">
        <v>961</v>
      </c>
      <c r="D214" t="s">
        <v>100</v>
      </c>
      <c r="E214" t="s">
        <v>123</v>
      </c>
      <c r="F214" t="s">
        <v>711</v>
      </c>
      <c r="G214" t="s">
        <v>672</v>
      </c>
      <c r="H214" t="s">
        <v>613</v>
      </c>
      <c r="I214" t="s">
        <v>210</v>
      </c>
      <c r="J214" t="s">
        <v>962</v>
      </c>
      <c r="K214" s="77">
        <v>3.25</v>
      </c>
      <c r="L214" t="s">
        <v>102</v>
      </c>
      <c r="M214" s="78">
        <v>3.3000000000000002E-2</v>
      </c>
      <c r="N214" s="78">
        <v>4.87E-2</v>
      </c>
      <c r="O214" s="77">
        <v>3077660.24</v>
      </c>
      <c r="P214" s="77">
        <v>95.55</v>
      </c>
      <c r="Q214" s="77">
        <v>0</v>
      </c>
      <c r="R214" s="77">
        <v>2940.7043593200001</v>
      </c>
      <c r="S214" s="78">
        <v>0.01</v>
      </c>
      <c r="T214" s="78">
        <v>1.5E-3</v>
      </c>
      <c r="U214" s="78">
        <v>2.0000000000000001E-4</v>
      </c>
    </row>
    <row r="215" spans="2:21">
      <c r="B215" t="s">
        <v>963</v>
      </c>
      <c r="C215" t="s">
        <v>964</v>
      </c>
      <c r="D215" t="s">
        <v>100</v>
      </c>
      <c r="E215" t="s">
        <v>123</v>
      </c>
      <c r="F215" t="s">
        <v>711</v>
      </c>
      <c r="G215" t="s">
        <v>672</v>
      </c>
      <c r="H215" t="s">
        <v>613</v>
      </c>
      <c r="I215" t="s">
        <v>210</v>
      </c>
      <c r="J215" t="s">
        <v>537</v>
      </c>
      <c r="K215" s="77">
        <v>5.56</v>
      </c>
      <c r="L215" t="s">
        <v>102</v>
      </c>
      <c r="M215" s="78">
        <v>2.6200000000000001E-2</v>
      </c>
      <c r="N215" s="78">
        <v>5.33E-2</v>
      </c>
      <c r="O215" s="77">
        <v>8632519.0600000005</v>
      </c>
      <c r="P215" s="77">
        <v>87.48</v>
      </c>
      <c r="Q215" s="77">
        <v>0</v>
      </c>
      <c r="R215" s="77">
        <v>7551.7276736880003</v>
      </c>
      <c r="S215" s="78">
        <v>6.7000000000000002E-3</v>
      </c>
      <c r="T215" s="78">
        <v>3.8999999999999998E-3</v>
      </c>
      <c r="U215" s="78">
        <v>5.9999999999999995E-4</v>
      </c>
    </row>
    <row r="216" spans="2:21">
      <c r="B216" t="s">
        <v>965</v>
      </c>
      <c r="C216" t="s">
        <v>966</v>
      </c>
      <c r="D216" t="s">
        <v>100</v>
      </c>
      <c r="E216" t="s">
        <v>123</v>
      </c>
      <c r="F216" t="s">
        <v>967</v>
      </c>
      <c r="G216" t="s">
        <v>944</v>
      </c>
      <c r="H216" t="s">
        <v>613</v>
      </c>
      <c r="I216" t="s">
        <v>210</v>
      </c>
      <c r="J216" t="s">
        <v>968</v>
      </c>
      <c r="K216" s="77">
        <v>0.66</v>
      </c>
      <c r="L216" t="s">
        <v>102</v>
      </c>
      <c r="M216" s="78">
        <v>2.4E-2</v>
      </c>
      <c r="N216" s="78">
        <v>5.9299999999999999E-2</v>
      </c>
      <c r="O216" s="77">
        <v>479212.26</v>
      </c>
      <c r="P216" s="77">
        <v>97.96</v>
      </c>
      <c r="Q216" s="77">
        <v>0</v>
      </c>
      <c r="R216" s="77">
        <v>469.43632989600002</v>
      </c>
      <c r="S216" s="78">
        <v>4.1000000000000003E-3</v>
      </c>
      <c r="T216" s="78">
        <v>2.0000000000000001E-4</v>
      </c>
      <c r="U216" s="78">
        <v>0</v>
      </c>
    </row>
    <row r="217" spans="2:21">
      <c r="B217" t="s">
        <v>969</v>
      </c>
      <c r="C217" t="s">
        <v>970</v>
      </c>
      <c r="D217" t="s">
        <v>100</v>
      </c>
      <c r="E217" t="s">
        <v>123</v>
      </c>
      <c r="F217" t="s">
        <v>967</v>
      </c>
      <c r="G217" t="s">
        <v>944</v>
      </c>
      <c r="H217" t="s">
        <v>613</v>
      </c>
      <c r="I217" t="s">
        <v>210</v>
      </c>
      <c r="J217" t="s">
        <v>971</v>
      </c>
      <c r="K217" s="77">
        <v>2.5499999999999998</v>
      </c>
      <c r="L217" t="s">
        <v>102</v>
      </c>
      <c r="M217" s="78">
        <v>2.3E-2</v>
      </c>
      <c r="N217" s="78">
        <v>5.7200000000000001E-2</v>
      </c>
      <c r="O217" s="77">
        <v>4033418.68</v>
      </c>
      <c r="P217" s="77">
        <v>92.03</v>
      </c>
      <c r="Q217" s="77">
        <v>0</v>
      </c>
      <c r="R217" s="77">
        <v>3711.9552112040001</v>
      </c>
      <c r="S217" s="78">
        <v>4.8999999999999998E-3</v>
      </c>
      <c r="T217" s="78">
        <v>1.9E-3</v>
      </c>
      <c r="U217" s="78">
        <v>2.9999999999999997E-4</v>
      </c>
    </row>
    <row r="218" spans="2:21">
      <c r="B218" t="s">
        <v>972</v>
      </c>
      <c r="C218" t="s">
        <v>973</v>
      </c>
      <c r="D218" t="s">
        <v>100</v>
      </c>
      <c r="E218" t="s">
        <v>123</v>
      </c>
      <c r="F218" t="s">
        <v>967</v>
      </c>
      <c r="G218" t="s">
        <v>944</v>
      </c>
      <c r="H218" t="s">
        <v>613</v>
      </c>
      <c r="I218" t="s">
        <v>210</v>
      </c>
      <c r="J218" t="s">
        <v>974</v>
      </c>
      <c r="K218" s="77">
        <v>1.84</v>
      </c>
      <c r="L218" t="s">
        <v>102</v>
      </c>
      <c r="M218" s="78">
        <v>2.75E-2</v>
      </c>
      <c r="N218" s="78">
        <v>5.9700000000000003E-2</v>
      </c>
      <c r="O218" s="77">
        <v>2152757.44</v>
      </c>
      <c r="P218" s="77">
        <v>94.66</v>
      </c>
      <c r="Q218" s="77">
        <v>0</v>
      </c>
      <c r="R218" s="77">
        <v>2037.800192704</v>
      </c>
      <c r="S218" s="78">
        <v>6.7999999999999996E-3</v>
      </c>
      <c r="T218" s="78">
        <v>1.1000000000000001E-3</v>
      </c>
      <c r="U218" s="78">
        <v>2.0000000000000001E-4</v>
      </c>
    </row>
    <row r="219" spans="2:21">
      <c r="B219" t="s">
        <v>975</v>
      </c>
      <c r="C219" t="s">
        <v>976</v>
      </c>
      <c r="D219" t="s">
        <v>100</v>
      </c>
      <c r="E219" t="s">
        <v>123</v>
      </c>
      <c r="F219" t="s">
        <v>967</v>
      </c>
      <c r="G219" t="s">
        <v>944</v>
      </c>
      <c r="H219" t="s">
        <v>613</v>
      </c>
      <c r="I219" t="s">
        <v>210</v>
      </c>
      <c r="J219" t="s">
        <v>621</v>
      </c>
      <c r="K219" s="77">
        <v>2.69</v>
      </c>
      <c r="L219" t="s">
        <v>102</v>
      </c>
      <c r="M219" s="78">
        <v>2.1499999999999998E-2</v>
      </c>
      <c r="N219" s="78">
        <v>6.0199999999999997E-2</v>
      </c>
      <c r="O219" s="77">
        <v>2082783.12</v>
      </c>
      <c r="P219" s="77">
        <v>90.37</v>
      </c>
      <c r="Q219" s="77">
        <v>106.24605</v>
      </c>
      <c r="R219" s="77">
        <v>1988.457155544</v>
      </c>
      <c r="S219" s="78">
        <v>3.5999999999999999E-3</v>
      </c>
      <c r="T219" s="78">
        <v>1E-3</v>
      </c>
      <c r="U219" s="78">
        <v>1E-4</v>
      </c>
    </row>
    <row r="220" spans="2:21">
      <c r="B220" t="s">
        <v>977</v>
      </c>
      <c r="C220" t="s">
        <v>978</v>
      </c>
      <c r="D220" t="s">
        <v>100</v>
      </c>
      <c r="E220" t="s">
        <v>123</v>
      </c>
      <c r="F220" t="s">
        <v>979</v>
      </c>
      <c r="G220" t="s">
        <v>112</v>
      </c>
      <c r="H220" t="s">
        <v>756</v>
      </c>
      <c r="I220" t="s">
        <v>150</v>
      </c>
      <c r="J220" t="s">
        <v>352</v>
      </c>
      <c r="K220" s="77">
        <v>1.66</v>
      </c>
      <c r="L220" t="s">
        <v>102</v>
      </c>
      <c r="M220" s="78">
        <v>0.04</v>
      </c>
      <c r="N220" s="78">
        <v>5.1700000000000003E-2</v>
      </c>
      <c r="O220" s="77">
        <v>84267.92</v>
      </c>
      <c r="P220" s="77">
        <v>99.19</v>
      </c>
      <c r="Q220" s="77">
        <v>0</v>
      </c>
      <c r="R220" s="77">
        <v>83.585349848000007</v>
      </c>
      <c r="S220" s="78">
        <v>2.9999999999999997E-4</v>
      </c>
      <c r="T220" s="78">
        <v>0</v>
      </c>
      <c r="U220" s="78">
        <v>0</v>
      </c>
    </row>
    <row r="221" spans="2:21">
      <c r="B221" t="s">
        <v>980</v>
      </c>
      <c r="C221" t="s">
        <v>981</v>
      </c>
      <c r="D221" t="s">
        <v>100</v>
      </c>
      <c r="E221" t="s">
        <v>123</v>
      </c>
      <c r="F221" t="s">
        <v>979</v>
      </c>
      <c r="G221" t="s">
        <v>112</v>
      </c>
      <c r="H221" t="s">
        <v>716</v>
      </c>
      <c r="I221" t="s">
        <v>210</v>
      </c>
      <c r="J221" t="s">
        <v>982</v>
      </c>
      <c r="K221" s="77">
        <v>3.81</v>
      </c>
      <c r="L221" t="s">
        <v>102</v>
      </c>
      <c r="M221" s="78">
        <v>0.04</v>
      </c>
      <c r="N221" s="78">
        <v>5.11E-2</v>
      </c>
      <c r="O221" s="77">
        <v>543178.48</v>
      </c>
      <c r="P221" s="77">
        <v>96.98</v>
      </c>
      <c r="Q221" s="77">
        <v>0</v>
      </c>
      <c r="R221" s="77">
        <v>526.77448990400001</v>
      </c>
      <c r="S221" s="78">
        <v>6.9999999999999999E-4</v>
      </c>
      <c r="T221" s="78">
        <v>2.9999999999999997E-4</v>
      </c>
      <c r="U221" s="78">
        <v>0</v>
      </c>
    </row>
    <row r="222" spans="2:21">
      <c r="B222" t="s">
        <v>983</v>
      </c>
      <c r="C222" t="s">
        <v>984</v>
      </c>
      <c r="D222" t="s">
        <v>100</v>
      </c>
      <c r="E222" t="s">
        <v>123</v>
      </c>
      <c r="F222" t="s">
        <v>985</v>
      </c>
      <c r="G222" t="s">
        <v>795</v>
      </c>
      <c r="H222" t="s">
        <v>756</v>
      </c>
      <c r="I222" t="s">
        <v>150</v>
      </c>
      <c r="J222" t="s">
        <v>520</v>
      </c>
      <c r="K222" s="77">
        <v>1.01</v>
      </c>
      <c r="L222" t="s">
        <v>102</v>
      </c>
      <c r="M222" s="78">
        <v>3.0499999999999999E-2</v>
      </c>
      <c r="N222" s="78">
        <v>6.2799999999999995E-2</v>
      </c>
      <c r="O222" s="77">
        <v>222798.03</v>
      </c>
      <c r="P222" s="77">
        <v>97.66</v>
      </c>
      <c r="Q222" s="77">
        <v>0</v>
      </c>
      <c r="R222" s="77">
        <v>217.58455609800001</v>
      </c>
      <c r="S222" s="78">
        <v>2E-3</v>
      </c>
      <c r="T222" s="78">
        <v>1E-4</v>
      </c>
      <c r="U222" s="78">
        <v>0</v>
      </c>
    </row>
    <row r="223" spans="2:21">
      <c r="B223" t="s">
        <v>986</v>
      </c>
      <c r="C223" t="s">
        <v>987</v>
      </c>
      <c r="D223" t="s">
        <v>100</v>
      </c>
      <c r="E223" t="s">
        <v>123</v>
      </c>
      <c r="F223" t="s">
        <v>985</v>
      </c>
      <c r="G223" t="s">
        <v>795</v>
      </c>
      <c r="H223" t="s">
        <v>756</v>
      </c>
      <c r="I223" t="s">
        <v>150</v>
      </c>
      <c r="J223" t="s">
        <v>673</v>
      </c>
      <c r="K223" s="77">
        <v>3.13</v>
      </c>
      <c r="L223" t="s">
        <v>102</v>
      </c>
      <c r="M223" s="78">
        <v>2.58E-2</v>
      </c>
      <c r="N223" s="78">
        <v>6.0999999999999999E-2</v>
      </c>
      <c r="O223" s="77">
        <v>1942939.43</v>
      </c>
      <c r="P223" s="77">
        <v>90.5</v>
      </c>
      <c r="Q223" s="77">
        <v>0</v>
      </c>
      <c r="R223" s="77">
        <v>1758.3601841499999</v>
      </c>
      <c r="S223" s="78">
        <v>6.4000000000000003E-3</v>
      </c>
      <c r="T223" s="78">
        <v>8.9999999999999998E-4</v>
      </c>
      <c r="U223" s="78">
        <v>1E-4</v>
      </c>
    </row>
    <row r="224" spans="2:21">
      <c r="B224" t="s">
        <v>988</v>
      </c>
      <c r="C224" t="s">
        <v>989</v>
      </c>
      <c r="D224" t="s">
        <v>100</v>
      </c>
      <c r="E224" t="s">
        <v>123</v>
      </c>
      <c r="F224" t="s">
        <v>735</v>
      </c>
      <c r="G224" t="s">
        <v>431</v>
      </c>
      <c r="H224" t="s">
        <v>716</v>
      </c>
      <c r="I224" t="s">
        <v>210</v>
      </c>
      <c r="J224" t="s">
        <v>473</v>
      </c>
      <c r="K224" s="77">
        <v>5.1100000000000003</v>
      </c>
      <c r="L224" t="s">
        <v>102</v>
      </c>
      <c r="M224" s="78">
        <v>2.4299999999999999E-2</v>
      </c>
      <c r="N224" s="78">
        <v>5.3900000000000003E-2</v>
      </c>
      <c r="O224" s="77">
        <v>8753251.3499999996</v>
      </c>
      <c r="P224" s="77">
        <v>87.04</v>
      </c>
      <c r="Q224" s="77">
        <v>0</v>
      </c>
      <c r="R224" s="77">
        <v>7618.8299750400001</v>
      </c>
      <c r="S224" s="78">
        <v>6.0000000000000001E-3</v>
      </c>
      <c r="T224" s="78">
        <v>4.0000000000000001E-3</v>
      </c>
      <c r="U224" s="78">
        <v>5.9999999999999995E-4</v>
      </c>
    </row>
    <row r="225" spans="2:21">
      <c r="B225" t="s">
        <v>990</v>
      </c>
      <c r="C225" t="s">
        <v>991</v>
      </c>
      <c r="D225" t="s">
        <v>100</v>
      </c>
      <c r="E225" t="s">
        <v>123</v>
      </c>
      <c r="F225" t="s">
        <v>735</v>
      </c>
      <c r="G225" t="s">
        <v>431</v>
      </c>
      <c r="H225" t="s">
        <v>716</v>
      </c>
      <c r="I225" t="s">
        <v>210</v>
      </c>
      <c r="J225" t="s">
        <v>992</v>
      </c>
      <c r="K225" s="77">
        <v>1.1299999999999999</v>
      </c>
      <c r="L225" t="s">
        <v>102</v>
      </c>
      <c r="M225" s="78">
        <v>0.06</v>
      </c>
      <c r="N225" s="78">
        <v>5.28E-2</v>
      </c>
      <c r="O225" s="77">
        <v>0.23</v>
      </c>
      <c r="P225" s="77">
        <v>101.28</v>
      </c>
      <c r="Q225" s="77">
        <v>0</v>
      </c>
      <c r="R225" s="77">
        <v>2.3294400000000001E-4</v>
      </c>
      <c r="S225" s="78">
        <v>0</v>
      </c>
      <c r="T225" s="78">
        <v>0</v>
      </c>
      <c r="U225" s="78">
        <v>0</v>
      </c>
    </row>
    <row r="226" spans="2:21">
      <c r="B226" t="s">
        <v>993</v>
      </c>
      <c r="C226" t="s">
        <v>994</v>
      </c>
      <c r="D226" t="s">
        <v>100</v>
      </c>
      <c r="E226" t="s">
        <v>123</v>
      </c>
      <c r="F226" t="s">
        <v>995</v>
      </c>
      <c r="G226" t="s">
        <v>132</v>
      </c>
      <c r="H226" t="s">
        <v>716</v>
      </c>
      <c r="I226" t="s">
        <v>210</v>
      </c>
      <c r="J226" t="s">
        <v>996</v>
      </c>
      <c r="K226" s="77">
        <v>0.72</v>
      </c>
      <c r="L226" t="s">
        <v>102</v>
      </c>
      <c r="M226" s="78">
        <v>2.1600000000000001E-2</v>
      </c>
      <c r="N226" s="78">
        <v>4.9500000000000002E-2</v>
      </c>
      <c r="O226" s="77">
        <v>2363064.52</v>
      </c>
      <c r="P226" s="77">
        <v>98.63</v>
      </c>
      <c r="Q226" s="77">
        <v>0</v>
      </c>
      <c r="R226" s="77">
        <v>2330.6905360760002</v>
      </c>
      <c r="S226" s="78">
        <v>9.1999999999999998E-3</v>
      </c>
      <c r="T226" s="78">
        <v>1.1999999999999999E-3</v>
      </c>
      <c r="U226" s="78">
        <v>2.0000000000000001E-4</v>
      </c>
    </row>
    <row r="227" spans="2:21">
      <c r="B227" t="s">
        <v>997</v>
      </c>
      <c r="C227" t="s">
        <v>998</v>
      </c>
      <c r="D227" t="s">
        <v>100</v>
      </c>
      <c r="E227" t="s">
        <v>123</v>
      </c>
      <c r="F227" t="s">
        <v>995</v>
      </c>
      <c r="G227" t="s">
        <v>132</v>
      </c>
      <c r="H227" t="s">
        <v>716</v>
      </c>
      <c r="I227" t="s">
        <v>210</v>
      </c>
      <c r="J227" t="s">
        <v>321</v>
      </c>
      <c r="K227" s="77">
        <v>2.76</v>
      </c>
      <c r="L227" t="s">
        <v>102</v>
      </c>
      <c r="M227" s="78">
        <v>0.04</v>
      </c>
      <c r="N227" s="78">
        <v>5.1700000000000003E-2</v>
      </c>
      <c r="O227" s="77">
        <v>3321018.02</v>
      </c>
      <c r="P227" s="77">
        <v>99.89</v>
      </c>
      <c r="Q227" s="77">
        <v>0</v>
      </c>
      <c r="R227" s="77">
        <v>3317.364900178</v>
      </c>
      <c r="S227" s="78">
        <v>4.3E-3</v>
      </c>
      <c r="T227" s="78">
        <v>1.6999999999999999E-3</v>
      </c>
      <c r="U227" s="78">
        <v>2.0000000000000001E-4</v>
      </c>
    </row>
    <row r="228" spans="2:21">
      <c r="B228" t="s">
        <v>999</v>
      </c>
      <c r="C228" t="s">
        <v>1000</v>
      </c>
      <c r="D228" t="s">
        <v>100</v>
      </c>
      <c r="E228" t="s">
        <v>123</v>
      </c>
      <c r="F228" t="s">
        <v>1001</v>
      </c>
      <c r="G228" t="s">
        <v>1002</v>
      </c>
      <c r="H228" t="s">
        <v>716</v>
      </c>
      <c r="I228" t="s">
        <v>210</v>
      </c>
      <c r="J228" t="s">
        <v>1003</v>
      </c>
      <c r="K228" s="77">
        <v>1.46</v>
      </c>
      <c r="L228" t="s">
        <v>102</v>
      </c>
      <c r="M228" s="78">
        <v>3.3500000000000002E-2</v>
      </c>
      <c r="N228" s="78">
        <v>5.0299999999999997E-2</v>
      </c>
      <c r="O228" s="77">
        <v>0.22</v>
      </c>
      <c r="P228" s="77">
        <v>97.67</v>
      </c>
      <c r="Q228" s="77">
        <v>0</v>
      </c>
      <c r="R228" s="77">
        <v>2.1487399999999999E-4</v>
      </c>
      <c r="S228" s="78">
        <v>0</v>
      </c>
      <c r="T228" s="78">
        <v>0</v>
      </c>
      <c r="U228" s="78">
        <v>0</v>
      </c>
    </row>
    <row r="229" spans="2:21">
      <c r="B229" t="s">
        <v>1004</v>
      </c>
      <c r="C229" t="s">
        <v>1005</v>
      </c>
      <c r="D229" t="s">
        <v>100</v>
      </c>
      <c r="E229" t="s">
        <v>123</v>
      </c>
      <c r="F229" t="s">
        <v>1001</v>
      </c>
      <c r="G229" t="s">
        <v>1002</v>
      </c>
      <c r="H229" t="s">
        <v>716</v>
      </c>
      <c r="I229" t="s">
        <v>210</v>
      </c>
      <c r="J229" t="s">
        <v>352</v>
      </c>
      <c r="K229" s="77">
        <v>3.41</v>
      </c>
      <c r="L229" t="s">
        <v>102</v>
      </c>
      <c r="M229" s="78">
        <v>2.6200000000000001E-2</v>
      </c>
      <c r="N229" s="78">
        <v>5.3900000000000003E-2</v>
      </c>
      <c r="O229" s="77">
        <v>0.31</v>
      </c>
      <c r="P229" s="77">
        <v>91.75</v>
      </c>
      <c r="Q229" s="77">
        <v>0</v>
      </c>
      <c r="R229" s="77">
        <v>2.8442499999999999E-4</v>
      </c>
      <c r="S229" s="78">
        <v>0</v>
      </c>
      <c r="T229" s="78">
        <v>0</v>
      </c>
      <c r="U229" s="78">
        <v>0</v>
      </c>
    </row>
    <row r="230" spans="2:21">
      <c r="B230" t="s">
        <v>1006</v>
      </c>
      <c r="C230" t="s">
        <v>1007</v>
      </c>
      <c r="D230" t="s">
        <v>100</v>
      </c>
      <c r="E230" t="s">
        <v>123</v>
      </c>
      <c r="F230" t="s">
        <v>742</v>
      </c>
      <c r="G230" t="s">
        <v>127</v>
      </c>
      <c r="H230" t="s">
        <v>716</v>
      </c>
      <c r="I230" t="s">
        <v>210</v>
      </c>
      <c r="J230" t="s">
        <v>296</v>
      </c>
      <c r="K230" s="77">
        <v>1.8</v>
      </c>
      <c r="L230" t="s">
        <v>102</v>
      </c>
      <c r="M230" s="78">
        <v>3.2500000000000001E-2</v>
      </c>
      <c r="N230" s="78">
        <v>6.3399999999999998E-2</v>
      </c>
      <c r="O230" s="77">
        <v>41945.84</v>
      </c>
      <c r="P230" s="77">
        <v>95.51</v>
      </c>
      <c r="Q230" s="77">
        <v>0</v>
      </c>
      <c r="R230" s="77">
        <v>40.062471784000003</v>
      </c>
      <c r="S230" s="78">
        <v>1E-4</v>
      </c>
      <c r="T230" s="78">
        <v>0</v>
      </c>
      <c r="U230" s="78">
        <v>0</v>
      </c>
    </row>
    <row r="231" spans="2:21">
      <c r="B231" t="s">
        <v>1008</v>
      </c>
      <c r="C231" t="s">
        <v>1009</v>
      </c>
      <c r="D231" t="s">
        <v>100</v>
      </c>
      <c r="E231" t="s">
        <v>123</v>
      </c>
      <c r="F231" t="s">
        <v>742</v>
      </c>
      <c r="G231" t="s">
        <v>127</v>
      </c>
      <c r="H231" t="s">
        <v>716</v>
      </c>
      <c r="I231" t="s">
        <v>210</v>
      </c>
      <c r="J231" t="s">
        <v>302</v>
      </c>
      <c r="K231" s="77">
        <v>2.58</v>
      </c>
      <c r="L231" t="s">
        <v>102</v>
      </c>
      <c r="M231" s="78">
        <v>5.7000000000000002E-2</v>
      </c>
      <c r="N231" s="78">
        <v>6.6500000000000004E-2</v>
      </c>
      <c r="O231" s="77">
        <v>3861431.59</v>
      </c>
      <c r="P231" s="77">
        <v>98.15</v>
      </c>
      <c r="Q231" s="77">
        <v>0</v>
      </c>
      <c r="R231" s="77">
        <v>3789.9951055850001</v>
      </c>
      <c r="S231" s="78">
        <v>1.7999999999999999E-2</v>
      </c>
      <c r="T231" s="78">
        <v>2E-3</v>
      </c>
      <c r="U231" s="78">
        <v>2.9999999999999997E-4</v>
      </c>
    </row>
    <row r="232" spans="2:21">
      <c r="B232" t="s">
        <v>1010</v>
      </c>
      <c r="C232" t="s">
        <v>1011</v>
      </c>
      <c r="D232" t="s">
        <v>100</v>
      </c>
      <c r="E232" t="s">
        <v>123</v>
      </c>
      <c r="F232" t="s">
        <v>747</v>
      </c>
      <c r="G232" t="s">
        <v>127</v>
      </c>
      <c r="H232" t="s">
        <v>716</v>
      </c>
      <c r="I232" t="s">
        <v>210</v>
      </c>
      <c r="J232" t="s">
        <v>290</v>
      </c>
      <c r="K232" s="77">
        <v>3.74</v>
      </c>
      <c r="L232" t="s">
        <v>102</v>
      </c>
      <c r="M232" s="78">
        <v>2.8199999999999999E-2</v>
      </c>
      <c r="N232" s="78">
        <v>6.3E-2</v>
      </c>
      <c r="O232" s="77">
        <v>3769892.87</v>
      </c>
      <c r="P232" s="77">
        <v>99.11</v>
      </c>
      <c r="Q232" s="77">
        <v>0</v>
      </c>
      <c r="R232" s="77">
        <v>3736.3408234570002</v>
      </c>
      <c r="S232" s="78">
        <v>1.24E-2</v>
      </c>
      <c r="T232" s="78">
        <v>1.9E-3</v>
      </c>
      <c r="U232" s="78">
        <v>2.9999999999999997E-4</v>
      </c>
    </row>
    <row r="233" spans="2:21">
      <c r="B233" t="s">
        <v>1012</v>
      </c>
      <c r="C233" t="s">
        <v>1013</v>
      </c>
      <c r="D233" t="s">
        <v>100</v>
      </c>
      <c r="E233" t="s">
        <v>123</v>
      </c>
      <c r="F233" t="s">
        <v>1014</v>
      </c>
      <c r="G233" t="s">
        <v>431</v>
      </c>
      <c r="H233" t="s">
        <v>716</v>
      </c>
      <c r="I233" t="s">
        <v>210</v>
      </c>
      <c r="J233" t="s">
        <v>1015</v>
      </c>
      <c r="K233" s="77">
        <v>0.73</v>
      </c>
      <c r="L233" t="s">
        <v>102</v>
      </c>
      <c r="M233" s="78">
        <v>5.8999999999999997E-2</v>
      </c>
      <c r="N233" s="78">
        <v>6.1499999999999999E-2</v>
      </c>
      <c r="O233" s="77">
        <v>174601.13</v>
      </c>
      <c r="P233" s="77">
        <v>101.35</v>
      </c>
      <c r="Q233" s="77">
        <v>0</v>
      </c>
      <c r="R233" s="77">
        <v>176.95824525500001</v>
      </c>
      <c r="S233" s="78">
        <v>2.9999999999999997E-4</v>
      </c>
      <c r="T233" s="78">
        <v>1E-4</v>
      </c>
      <c r="U233" s="78">
        <v>0</v>
      </c>
    </row>
    <row r="234" spans="2:21">
      <c r="B234" t="s">
        <v>1016</v>
      </c>
      <c r="C234" t="s">
        <v>1017</v>
      </c>
      <c r="D234" t="s">
        <v>100</v>
      </c>
      <c r="E234" t="s">
        <v>123</v>
      </c>
      <c r="F234" t="s">
        <v>1014</v>
      </c>
      <c r="G234" t="s">
        <v>431</v>
      </c>
      <c r="H234" t="s">
        <v>716</v>
      </c>
      <c r="I234" t="s">
        <v>210</v>
      </c>
      <c r="J234" t="s">
        <v>346</v>
      </c>
      <c r="K234" s="77">
        <v>3.41</v>
      </c>
      <c r="L234" t="s">
        <v>102</v>
      </c>
      <c r="M234" s="78">
        <v>2.7E-2</v>
      </c>
      <c r="N234" s="78">
        <v>6.6900000000000001E-2</v>
      </c>
      <c r="O234" s="77">
        <v>1.46</v>
      </c>
      <c r="P234" s="77">
        <v>87.63</v>
      </c>
      <c r="Q234" s="77">
        <v>0</v>
      </c>
      <c r="R234" s="77">
        <v>1.279398E-3</v>
      </c>
      <c r="S234" s="78">
        <v>0</v>
      </c>
      <c r="T234" s="78">
        <v>0</v>
      </c>
      <c r="U234" s="78">
        <v>0</v>
      </c>
    </row>
    <row r="235" spans="2:21">
      <c r="B235" t="s">
        <v>1018</v>
      </c>
      <c r="C235" t="s">
        <v>1019</v>
      </c>
      <c r="D235" t="s">
        <v>100</v>
      </c>
      <c r="E235" t="s">
        <v>123</v>
      </c>
      <c r="F235" t="s">
        <v>1020</v>
      </c>
      <c r="G235" t="s">
        <v>776</v>
      </c>
      <c r="H235" t="s">
        <v>716</v>
      </c>
      <c r="I235" t="s">
        <v>210</v>
      </c>
      <c r="J235" t="s">
        <v>1021</v>
      </c>
      <c r="K235" s="77">
        <v>1.88</v>
      </c>
      <c r="L235" t="s">
        <v>102</v>
      </c>
      <c r="M235" s="78">
        <v>4.3499999999999997E-2</v>
      </c>
      <c r="N235" s="78">
        <v>0.2301</v>
      </c>
      <c r="O235" s="77">
        <v>0.05</v>
      </c>
      <c r="P235" s="77">
        <v>72.69</v>
      </c>
      <c r="Q235" s="77">
        <v>0</v>
      </c>
      <c r="R235" s="77">
        <v>3.6344999999999998E-5</v>
      </c>
      <c r="S235" s="78">
        <v>0</v>
      </c>
      <c r="T235" s="78">
        <v>0</v>
      </c>
      <c r="U235" s="78">
        <v>0</v>
      </c>
    </row>
    <row r="236" spans="2:21">
      <c r="B236" t="s">
        <v>1022</v>
      </c>
      <c r="C236" t="s">
        <v>1023</v>
      </c>
      <c r="D236" t="s">
        <v>100</v>
      </c>
      <c r="E236" t="s">
        <v>123</v>
      </c>
      <c r="F236" t="s">
        <v>1024</v>
      </c>
      <c r="G236" t="s">
        <v>127</v>
      </c>
      <c r="H236" t="s">
        <v>716</v>
      </c>
      <c r="I236" t="s">
        <v>210</v>
      </c>
      <c r="J236" t="s">
        <v>546</v>
      </c>
      <c r="K236" s="77">
        <v>0.98</v>
      </c>
      <c r="L236" t="s">
        <v>102</v>
      </c>
      <c r="M236" s="78">
        <v>2.9499999999999998E-2</v>
      </c>
      <c r="N236" s="78">
        <v>5.3699999999999998E-2</v>
      </c>
      <c r="O236" s="77">
        <v>1005864.1</v>
      </c>
      <c r="P236" s="77">
        <v>98.48</v>
      </c>
      <c r="Q236" s="77">
        <v>0</v>
      </c>
      <c r="R236" s="77">
        <v>990.57496567999999</v>
      </c>
      <c r="S236" s="78">
        <v>1.41E-2</v>
      </c>
      <c r="T236" s="78">
        <v>5.0000000000000001E-4</v>
      </c>
      <c r="U236" s="78">
        <v>1E-4</v>
      </c>
    </row>
    <row r="237" spans="2:21">
      <c r="B237" t="s">
        <v>1025</v>
      </c>
      <c r="C237" t="s">
        <v>1026</v>
      </c>
      <c r="D237" t="s">
        <v>100</v>
      </c>
      <c r="E237" t="s">
        <v>123</v>
      </c>
      <c r="F237" t="s">
        <v>1027</v>
      </c>
      <c r="G237" t="s">
        <v>776</v>
      </c>
      <c r="H237" t="s">
        <v>716</v>
      </c>
      <c r="I237" t="s">
        <v>210</v>
      </c>
      <c r="J237" t="s">
        <v>1028</v>
      </c>
      <c r="K237" s="77">
        <v>1.57</v>
      </c>
      <c r="L237" t="s">
        <v>102</v>
      </c>
      <c r="M237" s="78">
        <v>3.9E-2</v>
      </c>
      <c r="N237" s="78">
        <v>6.8500000000000005E-2</v>
      </c>
      <c r="O237" s="77">
        <v>0.04</v>
      </c>
      <c r="P237" s="77">
        <v>96.96</v>
      </c>
      <c r="Q237" s="77">
        <v>0</v>
      </c>
      <c r="R237" s="77">
        <v>3.8784E-5</v>
      </c>
      <c r="S237" s="78">
        <v>0</v>
      </c>
      <c r="T237" s="78">
        <v>0</v>
      </c>
      <c r="U237" s="78">
        <v>0</v>
      </c>
    </row>
    <row r="238" spans="2:21">
      <c r="B238" t="s">
        <v>1029</v>
      </c>
      <c r="C238" t="s">
        <v>1030</v>
      </c>
      <c r="D238" t="s">
        <v>100</v>
      </c>
      <c r="E238" t="s">
        <v>123</v>
      </c>
      <c r="F238" t="s">
        <v>1031</v>
      </c>
      <c r="G238" t="s">
        <v>795</v>
      </c>
      <c r="H238" t="s">
        <v>777</v>
      </c>
      <c r="I238" t="s">
        <v>150</v>
      </c>
      <c r="J238" t="s">
        <v>355</v>
      </c>
      <c r="K238" s="77">
        <v>2.31</v>
      </c>
      <c r="L238" t="s">
        <v>102</v>
      </c>
      <c r="M238" s="78">
        <v>2.9499999999999998E-2</v>
      </c>
      <c r="N238" s="78">
        <v>6.0600000000000001E-2</v>
      </c>
      <c r="O238" s="77">
        <v>4711693.97</v>
      </c>
      <c r="P238" s="77">
        <v>94</v>
      </c>
      <c r="Q238" s="77">
        <v>0</v>
      </c>
      <c r="R238" s="77">
        <v>4428.9923318000001</v>
      </c>
      <c r="S238" s="78">
        <v>1.1900000000000001E-2</v>
      </c>
      <c r="T238" s="78">
        <v>2.3E-3</v>
      </c>
      <c r="U238" s="78">
        <v>2.9999999999999997E-4</v>
      </c>
    </row>
    <row r="239" spans="2:21">
      <c r="B239" t="s">
        <v>1032</v>
      </c>
      <c r="C239" t="s">
        <v>1033</v>
      </c>
      <c r="D239" t="s">
        <v>100</v>
      </c>
      <c r="E239" t="s">
        <v>123</v>
      </c>
      <c r="F239" t="s">
        <v>1031</v>
      </c>
      <c r="G239" t="s">
        <v>795</v>
      </c>
      <c r="H239" t="s">
        <v>777</v>
      </c>
      <c r="I239" t="s">
        <v>150</v>
      </c>
      <c r="J239" t="s">
        <v>268</v>
      </c>
      <c r="K239" s="77">
        <v>3.63</v>
      </c>
      <c r="L239" t="s">
        <v>102</v>
      </c>
      <c r="M239" s="78">
        <v>2.5499999999999998E-2</v>
      </c>
      <c r="N239" s="78">
        <v>6.1699999999999998E-2</v>
      </c>
      <c r="O239" s="77">
        <v>426740.38</v>
      </c>
      <c r="P239" s="77">
        <v>88.67</v>
      </c>
      <c r="Q239" s="77">
        <v>0</v>
      </c>
      <c r="R239" s="77">
        <v>378.390694946</v>
      </c>
      <c r="S239" s="78">
        <v>6.9999999999999999E-4</v>
      </c>
      <c r="T239" s="78">
        <v>2.0000000000000001E-4</v>
      </c>
      <c r="U239" s="78">
        <v>0</v>
      </c>
    </row>
    <row r="240" spans="2:21">
      <c r="B240" t="s">
        <v>1034</v>
      </c>
      <c r="C240" t="s">
        <v>1035</v>
      </c>
      <c r="D240" t="s">
        <v>100</v>
      </c>
      <c r="E240" t="s">
        <v>123</v>
      </c>
      <c r="F240" t="s">
        <v>1036</v>
      </c>
      <c r="G240" t="s">
        <v>848</v>
      </c>
      <c r="H240" t="s">
        <v>777</v>
      </c>
      <c r="I240" t="s">
        <v>150</v>
      </c>
      <c r="J240" t="s">
        <v>346</v>
      </c>
      <c r="K240" s="77">
        <v>2.64</v>
      </c>
      <c r="L240" t="s">
        <v>102</v>
      </c>
      <c r="M240" s="78">
        <v>3.4500000000000003E-2</v>
      </c>
      <c r="N240" s="78">
        <v>5.5599999999999997E-2</v>
      </c>
      <c r="O240" s="77">
        <v>2432756.13</v>
      </c>
      <c r="P240" s="77">
        <v>95.1</v>
      </c>
      <c r="Q240" s="77">
        <v>0</v>
      </c>
      <c r="R240" s="77">
        <v>2313.55107963</v>
      </c>
      <c r="S240" s="78">
        <v>5.4999999999999997E-3</v>
      </c>
      <c r="T240" s="78">
        <v>1.1999999999999999E-3</v>
      </c>
      <c r="U240" s="78">
        <v>2.0000000000000001E-4</v>
      </c>
    </row>
    <row r="241" spans="2:21">
      <c r="B241" t="s">
        <v>1037</v>
      </c>
      <c r="C241" t="s">
        <v>1038</v>
      </c>
      <c r="D241" t="s">
        <v>100</v>
      </c>
      <c r="E241" t="s">
        <v>123</v>
      </c>
      <c r="F241" t="s">
        <v>1036</v>
      </c>
      <c r="G241" t="s">
        <v>848</v>
      </c>
      <c r="H241" t="s">
        <v>777</v>
      </c>
      <c r="I241" t="s">
        <v>150</v>
      </c>
      <c r="J241" t="s">
        <v>513</v>
      </c>
      <c r="K241" s="77">
        <v>5.31</v>
      </c>
      <c r="L241" t="s">
        <v>102</v>
      </c>
      <c r="M241" s="78">
        <v>7.4999999999999997E-3</v>
      </c>
      <c r="N241" s="78">
        <v>5.1299999999999998E-2</v>
      </c>
      <c r="O241" s="77">
        <v>5410704.7400000002</v>
      </c>
      <c r="P241" s="77">
        <v>79.8</v>
      </c>
      <c r="Q241" s="77">
        <v>0</v>
      </c>
      <c r="R241" s="77">
        <v>4317.7423825200003</v>
      </c>
      <c r="S241" s="78">
        <v>1.0200000000000001E-2</v>
      </c>
      <c r="T241" s="78">
        <v>2.3E-3</v>
      </c>
      <c r="U241" s="78">
        <v>2.9999999999999997E-4</v>
      </c>
    </row>
    <row r="242" spans="2:21">
      <c r="B242" t="s">
        <v>1039</v>
      </c>
      <c r="C242" t="s">
        <v>1040</v>
      </c>
      <c r="D242" t="s">
        <v>100</v>
      </c>
      <c r="E242" t="s">
        <v>123</v>
      </c>
      <c r="F242" t="s">
        <v>1041</v>
      </c>
      <c r="G242" t="s">
        <v>848</v>
      </c>
      <c r="H242" t="s">
        <v>777</v>
      </c>
      <c r="I242" t="s">
        <v>150</v>
      </c>
      <c r="J242" t="s">
        <v>346</v>
      </c>
      <c r="K242" s="77">
        <v>3.5</v>
      </c>
      <c r="L242" t="s">
        <v>102</v>
      </c>
      <c r="M242" s="78">
        <v>2.0500000000000001E-2</v>
      </c>
      <c r="N242" s="78">
        <v>5.6300000000000003E-2</v>
      </c>
      <c r="O242" s="77">
        <v>76852.3</v>
      </c>
      <c r="P242" s="77">
        <v>88.71</v>
      </c>
      <c r="Q242" s="77">
        <v>0</v>
      </c>
      <c r="R242" s="77">
        <v>68.175675330000004</v>
      </c>
      <c r="S242" s="78">
        <v>1E-4</v>
      </c>
      <c r="T242" s="78">
        <v>0</v>
      </c>
      <c r="U242" s="78">
        <v>0</v>
      </c>
    </row>
    <row r="243" spans="2:21">
      <c r="B243" t="s">
        <v>1042</v>
      </c>
      <c r="C243" t="s">
        <v>1043</v>
      </c>
      <c r="D243" t="s">
        <v>100</v>
      </c>
      <c r="E243" t="s">
        <v>123</v>
      </c>
      <c r="F243" t="s">
        <v>1041</v>
      </c>
      <c r="G243" t="s">
        <v>848</v>
      </c>
      <c r="H243" t="s">
        <v>781</v>
      </c>
      <c r="I243" t="s">
        <v>210</v>
      </c>
      <c r="J243" t="s">
        <v>868</v>
      </c>
      <c r="K243" s="77">
        <v>4.3099999999999996</v>
      </c>
      <c r="L243" t="s">
        <v>102</v>
      </c>
      <c r="M243" s="78">
        <v>2.5000000000000001E-3</v>
      </c>
      <c r="N243" s="78">
        <v>5.7299999999999997E-2</v>
      </c>
      <c r="O243" s="77">
        <v>3190785.14</v>
      </c>
      <c r="P243" s="77">
        <v>79.5</v>
      </c>
      <c r="Q243" s="77">
        <v>0</v>
      </c>
      <c r="R243" s="77">
        <v>2536.6741863000002</v>
      </c>
      <c r="S243" s="78">
        <v>5.5999999999999999E-3</v>
      </c>
      <c r="T243" s="78">
        <v>1.2999999999999999E-3</v>
      </c>
      <c r="U243" s="78">
        <v>2.0000000000000001E-4</v>
      </c>
    </row>
    <row r="244" spans="2:21">
      <c r="B244" t="s">
        <v>1044</v>
      </c>
      <c r="C244" t="s">
        <v>1045</v>
      </c>
      <c r="D244" t="s">
        <v>100</v>
      </c>
      <c r="E244" t="s">
        <v>123</v>
      </c>
      <c r="F244" t="s">
        <v>1046</v>
      </c>
      <c r="G244" t="s">
        <v>795</v>
      </c>
      <c r="H244" t="s">
        <v>1047</v>
      </c>
      <c r="I244" t="s">
        <v>221</v>
      </c>
      <c r="J244" t="s">
        <v>827</v>
      </c>
      <c r="K244" s="77">
        <v>3.08</v>
      </c>
      <c r="L244" t="s">
        <v>102</v>
      </c>
      <c r="M244" s="78">
        <v>2.4E-2</v>
      </c>
      <c r="N244" s="78">
        <v>6.0299999999999999E-2</v>
      </c>
      <c r="O244" s="77">
        <v>2.0499999999999998</v>
      </c>
      <c r="P244" s="77">
        <v>89.83</v>
      </c>
      <c r="Q244" s="77">
        <v>0</v>
      </c>
      <c r="R244" s="77">
        <v>1.8415149999999999E-3</v>
      </c>
      <c r="S244" s="78">
        <v>0</v>
      </c>
      <c r="T244" s="78">
        <v>0</v>
      </c>
      <c r="U244" s="78">
        <v>0</v>
      </c>
    </row>
    <row r="245" spans="2:21">
      <c r="B245" t="s">
        <v>1048</v>
      </c>
      <c r="C245" t="s">
        <v>1049</v>
      </c>
      <c r="D245" t="s">
        <v>100</v>
      </c>
      <c r="E245" t="s">
        <v>123</v>
      </c>
      <c r="F245" t="s">
        <v>780</v>
      </c>
      <c r="G245" t="s">
        <v>132</v>
      </c>
      <c r="H245" t="s">
        <v>781</v>
      </c>
      <c r="I245" t="s">
        <v>210</v>
      </c>
      <c r="J245" t="s">
        <v>782</v>
      </c>
      <c r="K245" s="77">
        <v>1.21</v>
      </c>
      <c r="L245" t="s">
        <v>102</v>
      </c>
      <c r="M245" s="78">
        <v>4.1399999999999999E-2</v>
      </c>
      <c r="N245" s="78">
        <v>5.3900000000000003E-2</v>
      </c>
      <c r="O245" s="77">
        <v>399272.3</v>
      </c>
      <c r="P245" s="77">
        <v>99.56</v>
      </c>
      <c r="Q245" s="77">
        <v>0</v>
      </c>
      <c r="R245" s="77">
        <v>397.51550187999999</v>
      </c>
      <c r="S245" s="78">
        <v>1.1999999999999999E-3</v>
      </c>
      <c r="T245" s="78">
        <v>2.0000000000000001E-4</v>
      </c>
      <c r="U245" s="78">
        <v>0</v>
      </c>
    </row>
    <row r="246" spans="2:21">
      <c r="B246" t="s">
        <v>1050</v>
      </c>
      <c r="C246" t="s">
        <v>1051</v>
      </c>
      <c r="D246" t="s">
        <v>100</v>
      </c>
      <c r="E246" t="s">
        <v>123</v>
      </c>
      <c r="F246" t="s">
        <v>780</v>
      </c>
      <c r="G246" t="s">
        <v>132</v>
      </c>
      <c r="H246" t="s">
        <v>781</v>
      </c>
      <c r="I246" t="s">
        <v>210</v>
      </c>
      <c r="J246" t="s">
        <v>739</v>
      </c>
      <c r="K246" s="77">
        <v>1.8</v>
      </c>
      <c r="L246" t="s">
        <v>102</v>
      </c>
      <c r="M246" s="78">
        <v>3.5499999999999997E-2</v>
      </c>
      <c r="N246" s="78">
        <v>5.7299999999999997E-2</v>
      </c>
      <c r="O246" s="77">
        <v>2344696.42</v>
      </c>
      <c r="P246" s="77">
        <v>97.14</v>
      </c>
      <c r="Q246" s="77">
        <v>0</v>
      </c>
      <c r="R246" s="77">
        <v>2277.6381023879999</v>
      </c>
      <c r="S246" s="78">
        <v>4.7000000000000002E-3</v>
      </c>
      <c r="T246" s="78">
        <v>1.1999999999999999E-3</v>
      </c>
      <c r="U246" s="78">
        <v>2.0000000000000001E-4</v>
      </c>
    </row>
    <row r="247" spans="2:21">
      <c r="B247" t="s">
        <v>1052</v>
      </c>
      <c r="C247" t="s">
        <v>1053</v>
      </c>
      <c r="D247" t="s">
        <v>100</v>
      </c>
      <c r="E247" t="s">
        <v>123</v>
      </c>
      <c r="F247" t="s">
        <v>780</v>
      </c>
      <c r="G247" t="s">
        <v>132</v>
      </c>
      <c r="H247" t="s">
        <v>781</v>
      </c>
      <c r="I247" t="s">
        <v>210</v>
      </c>
      <c r="J247" t="s">
        <v>1054</v>
      </c>
      <c r="K247" s="77">
        <v>2.77</v>
      </c>
      <c r="L247" t="s">
        <v>102</v>
      </c>
      <c r="M247" s="78">
        <v>2.5000000000000001E-2</v>
      </c>
      <c r="N247" s="78">
        <v>5.79E-2</v>
      </c>
      <c r="O247" s="77">
        <v>8917468.5</v>
      </c>
      <c r="P247" s="77">
        <v>92.03</v>
      </c>
      <c r="Q247" s="77">
        <v>0</v>
      </c>
      <c r="R247" s="77">
        <v>8206.7462605500004</v>
      </c>
      <c r="S247" s="78">
        <v>7.9000000000000008E-3</v>
      </c>
      <c r="T247" s="78">
        <v>4.3E-3</v>
      </c>
      <c r="U247" s="78">
        <v>5.9999999999999995E-4</v>
      </c>
    </row>
    <row r="248" spans="2:21">
      <c r="B248" t="s">
        <v>1055</v>
      </c>
      <c r="C248" t="s">
        <v>1056</v>
      </c>
      <c r="D248" t="s">
        <v>100</v>
      </c>
      <c r="E248" t="s">
        <v>123</v>
      </c>
      <c r="F248" t="s">
        <v>780</v>
      </c>
      <c r="G248" t="s">
        <v>132</v>
      </c>
      <c r="H248" t="s">
        <v>781</v>
      </c>
      <c r="I248" t="s">
        <v>210</v>
      </c>
      <c r="J248" t="s">
        <v>658</v>
      </c>
      <c r="K248" s="77">
        <v>4.47</v>
      </c>
      <c r="L248" t="s">
        <v>102</v>
      </c>
      <c r="M248" s="78">
        <v>4.7300000000000002E-2</v>
      </c>
      <c r="N248" s="78">
        <v>5.6300000000000003E-2</v>
      </c>
      <c r="O248" s="77">
        <v>3668009.66</v>
      </c>
      <c r="P248" s="77">
        <v>97.49</v>
      </c>
      <c r="Q248" s="77">
        <v>0</v>
      </c>
      <c r="R248" s="77">
        <v>3575.942617534</v>
      </c>
      <c r="S248" s="78">
        <v>9.2999999999999992E-3</v>
      </c>
      <c r="T248" s="78">
        <v>1.9E-3</v>
      </c>
      <c r="U248" s="78">
        <v>2.9999999999999997E-4</v>
      </c>
    </row>
    <row r="249" spans="2:21">
      <c r="B249" t="s">
        <v>1057</v>
      </c>
      <c r="C249" t="s">
        <v>1058</v>
      </c>
      <c r="D249" t="s">
        <v>100</v>
      </c>
      <c r="E249" t="s">
        <v>123</v>
      </c>
      <c r="F249" t="s">
        <v>1059</v>
      </c>
      <c r="G249" t="s">
        <v>672</v>
      </c>
      <c r="H249" t="s">
        <v>777</v>
      </c>
      <c r="I249" t="s">
        <v>150</v>
      </c>
      <c r="J249" t="s">
        <v>352</v>
      </c>
      <c r="K249" s="77">
        <v>2.5099999999999998</v>
      </c>
      <c r="L249" t="s">
        <v>102</v>
      </c>
      <c r="M249" s="78">
        <v>3.27E-2</v>
      </c>
      <c r="N249" s="78">
        <v>5.5899999999999998E-2</v>
      </c>
      <c r="O249" s="77">
        <v>1932283.9</v>
      </c>
      <c r="P249" s="77">
        <v>95.76</v>
      </c>
      <c r="Q249" s="77">
        <v>0</v>
      </c>
      <c r="R249" s="77">
        <v>1850.3550626399999</v>
      </c>
      <c r="S249" s="78">
        <v>6.1000000000000004E-3</v>
      </c>
      <c r="T249" s="78">
        <v>1E-3</v>
      </c>
      <c r="U249" s="78">
        <v>1E-4</v>
      </c>
    </row>
    <row r="250" spans="2:21">
      <c r="B250" t="s">
        <v>1060</v>
      </c>
      <c r="C250" t="s">
        <v>1061</v>
      </c>
      <c r="D250" t="s">
        <v>100</v>
      </c>
      <c r="E250" t="s">
        <v>123</v>
      </c>
      <c r="F250" t="s">
        <v>747</v>
      </c>
      <c r="G250" t="s">
        <v>127</v>
      </c>
      <c r="H250" t="s">
        <v>781</v>
      </c>
      <c r="I250" t="s">
        <v>210</v>
      </c>
      <c r="J250" t="s">
        <v>565</v>
      </c>
      <c r="K250" s="77">
        <v>2.13</v>
      </c>
      <c r="L250" t="s">
        <v>102</v>
      </c>
      <c r="M250" s="78">
        <v>2.8000000000000001E-2</v>
      </c>
      <c r="N250" s="78">
        <v>6.2E-2</v>
      </c>
      <c r="O250" s="77">
        <v>2139117.86</v>
      </c>
      <c r="P250" s="77">
        <v>93.93</v>
      </c>
      <c r="Q250" s="77">
        <v>0</v>
      </c>
      <c r="R250" s="77">
        <v>2009.273405898</v>
      </c>
      <c r="S250" s="78">
        <v>6.1999999999999998E-3</v>
      </c>
      <c r="T250" s="78">
        <v>1E-3</v>
      </c>
      <c r="U250" s="78">
        <v>1E-4</v>
      </c>
    </row>
    <row r="251" spans="2:21">
      <c r="B251" t="s">
        <v>1062</v>
      </c>
      <c r="C251" t="s">
        <v>1063</v>
      </c>
      <c r="D251" t="s">
        <v>100</v>
      </c>
      <c r="E251" t="s">
        <v>123</v>
      </c>
      <c r="F251" t="s">
        <v>794</v>
      </c>
      <c r="G251" t="s">
        <v>795</v>
      </c>
      <c r="H251" t="s">
        <v>781</v>
      </c>
      <c r="I251" t="s">
        <v>210</v>
      </c>
      <c r="J251" t="s">
        <v>296</v>
      </c>
      <c r="K251" s="77">
        <v>2.75</v>
      </c>
      <c r="L251" t="s">
        <v>102</v>
      </c>
      <c r="M251" s="78">
        <v>4.2999999999999997E-2</v>
      </c>
      <c r="N251" s="78">
        <v>6.4199999999999993E-2</v>
      </c>
      <c r="O251" s="77">
        <v>1094841.1100000001</v>
      </c>
      <c r="P251" s="77">
        <v>95.5</v>
      </c>
      <c r="Q251" s="77">
        <v>0</v>
      </c>
      <c r="R251" s="77">
        <v>1045.57326005</v>
      </c>
      <c r="S251" s="78">
        <v>8.9999999999999998E-4</v>
      </c>
      <c r="T251" s="78">
        <v>5.0000000000000001E-4</v>
      </c>
      <c r="U251" s="78">
        <v>1E-4</v>
      </c>
    </row>
    <row r="252" spans="2:21">
      <c r="B252" t="s">
        <v>1064</v>
      </c>
      <c r="C252" t="s">
        <v>1065</v>
      </c>
      <c r="D252" t="s">
        <v>100</v>
      </c>
      <c r="E252" t="s">
        <v>123</v>
      </c>
      <c r="F252" t="s">
        <v>1066</v>
      </c>
      <c r="G252" t="s">
        <v>776</v>
      </c>
      <c r="H252" t="s">
        <v>777</v>
      </c>
      <c r="I252" t="s">
        <v>150</v>
      </c>
      <c r="J252" t="s">
        <v>302</v>
      </c>
      <c r="K252" s="77">
        <v>1.33</v>
      </c>
      <c r="L252" t="s">
        <v>102</v>
      </c>
      <c r="M252" s="78">
        <v>3.5000000000000003E-2</v>
      </c>
      <c r="N252" s="78">
        <v>6.08E-2</v>
      </c>
      <c r="O252" s="77">
        <v>2128857.7000000002</v>
      </c>
      <c r="P252" s="77">
        <v>97.2</v>
      </c>
      <c r="Q252" s="77">
        <v>0</v>
      </c>
      <c r="R252" s="77">
        <v>2069.2496844000002</v>
      </c>
      <c r="S252" s="78">
        <v>8.8999999999999999E-3</v>
      </c>
      <c r="T252" s="78">
        <v>1.1000000000000001E-3</v>
      </c>
      <c r="U252" s="78">
        <v>2.0000000000000001E-4</v>
      </c>
    </row>
    <row r="253" spans="2:21">
      <c r="B253" t="s">
        <v>1067</v>
      </c>
      <c r="C253" t="s">
        <v>1068</v>
      </c>
      <c r="D253" t="s">
        <v>100</v>
      </c>
      <c r="E253" t="s">
        <v>123</v>
      </c>
      <c r="F253" t="s">
        <v>1066</v>
      </c>
      <c r="G253" t="s">
        <v>776</v>
      </c>
      <c r="H253" t="s">
        <v>777</v>
      </c>
      <c r="I253" t="s">
        <v>150</v>
      </c>
      <c r="J253" t="s">
        <v>827</v>
      </c>
      <c r="K253" s="77">
        <v>2.42</v>
      </c>
      <c r="L253" t="s">
        <v>102</v>
      </c>
      <c r="M253" s="78">
        <v>5.2400000000000002E-2</v>
      </c>
      <c r="N253" s="78">
        <v>5.3999999999999999E-2</v>
      </c>
      <c r="O253" s="77">
        <v>1349400.68</v>
      </c>
      <c r="P253" s="77">
        <v>99.18</v>
      </c>
      <c r="Q253" s="77">
        <v>0</v>
      </c>
      <c r="R253" s="77">
        <v>1338.335594424</v>
      </c>
      <c r="S253" s="78">
        <v>6.4000000000000003E-3</v>
      </c>
      <c r="T253" s="78">
        <v>6.9999999999999999E-4</v>
      </c>
      <c r="U253" s="78">
        <v>1E-4</v>
      </c>
    </row>
    <row r="254" spans="2:21">
      <c r="B254" t="s">
        <v>1069</v>
      </c>
      <c r="C254" t="s">
        <v>1070</v>
      </c>
      <c r="D254" t="s">
        <v>100</v>
      </c>
      <c r="E254" t="s">
        <v>123</v>
      </c>
      <c r="F254" t="s">
        <v>1066</v>
      </c>
      <c r="G254" t="s">
        <v>776</v>
      </c>
      <c r="H254" t="s">
        <v>777</v>
      </c>
      <c r="I254" t="s">
        <v>150</v>
      </c>
      <c r="J254" t="s">
        <v>293</v>
      </c>
      <c r="K254" s="77">
        <v>2.65</v>
      </c>
      <c r="L254" t="s">
        <v>102</v>
      </c>
      <c r="M254" s="78">
        <v>2.6499999999999999E-2</v>
      </c>
      <c r="N254" s="78">
        <v>6.7699999999999996E-2</v>
      </c>
      <c r="O254" s="77">
        <v>837855.04</v>
      </c>
      <c r="P254" s="77">
        <v>90.18</v>
      </c>
      <c r="Q254" s="77">
        <v>0</v>
      </c>
      <c r="R254" s="77">
        <v>755.57767507200003</v>
      </c>
      <c r="S254" s="78">
        <v>1.5E-3</v>
      </c>
      <c r="T254" s="78">
        <v>4.0000000000000002E-4</v>
      </c>
      <c r="U254" s="78">
        <v>1E-4</v>
      </c>
    </row>
    <row r="255" spans="2:21">
      <c r="B255" t="s">
        <v>1071</v>
      </c>
      <c r="C255" t="s">
        <v>1072</v>
      </c>
      <c r="D255" t="s">
        <v>100</v>
      </c>
      <c r="E255" t="s">
        <v>123</v>
      </c>
      <c r="F255" t="s">
        <v>807</v>
      </c>
      <c r="G255" t="s">
        <v>431</v>
      </c>
      <c r="H255" t="s">
        <v>808</v>
      </c>
      <c r="I255" t="s">
        <v>210</v>
      </c>
      <c r="J255" t="s">
        <v>296</v>
      </c>
      <c r="K255" s="77">
        <v>4.21</v>
      </c>
      <c r="L255" t="s">
        <v>102</v>
      </c>
      <c r="M255" s="78">
        <v>2.5000000000000001E-2</v>
      </c>
      <c r="N255" s="78">
        <v>6.1400000000000003E-2</v>
      </c>
      <c r="O255" s="77">
        <v>400638.71</v>
      </c>
      <c r="P255" s="77">
        <v>86.31</v>
      </c>
      <c r="Q255" s="77">
        <v>0</v>
      </c>
      <c r="R255" s="77">
        <v>345.79127060100001</v>
      </c>
      <c r="S255" s="78">
        <v>5.0000000000000001E-4</v>
      </c>
      <c r="T255" s="78">
        <v>2.0000000000000001E-4</v>
      </c>
      <c r="U255" s="78">
        <v>0</v>
      </c>
    </row>
    <row r="256" spans="2:21">
      <c r="B256" t="s">
        <v>1073</v>
      </c>
      <c r="C256" t="s">
        <v>1074</v>
      </c>
      <c r="D256" t="s">
        <v>100</v>
      </c>
      <c r="E256" t="s">
        <v>123</v>
      </c>
      <c r="F256" t="s">
        <v>811</v>
      </c>
      <c r="G256" t="s">
        <v>1075</v>
      </c>
      <c r="H256" t="s">
        <v>817</v>
      </c>
      <c r="I256" t="s">
        <v>150</v>
      </c>
      <c r="J256" t="s">
        <v>346</v>
      </c>
      <c r="K256" s="77">
        <v>1.88</v>
      </c>
      <c r="L256" t="s">
        <v>102</v>
      </c>
      <c r="M256" s="78">
        <v>4.2500000000000003E-2</v>
      </c>
      <c r="N256" s="78">
        <v>5.8999999999999997E-2</v>
      </c>
      <c r="O256" s="77">
        <v>2254333.59</v>
      </c>
      <c r="P256" s="77">
        <v>97.13</v>
      </c>
      <c r="Q256" s="77">
        <v>0</v>
      </c>
      <c r="R256" s="77">
        <v>2189.6342159669998</v>
      </c>
      <c r="S256" s="78">
        <v>5.3E-3</v>
      </c>
      <c r="T256" s="78">
        <v>1.1000000000000001E-3</v>
      </c>
      <c r="U256" s="78">
        <v>2.0000000000000001E-4</v>
      </c>
    </row>
    <row r="257" spans="2:21">
      <c r="B257" t="s">
        <v>1076</v>
      </c>
      <c r="C257" t="s">
        <v>1077</v>
      </c>
      <c r="D257" t="s">
        <v>100</v>
      </c>
      <c r="E257" t="s">
        <v>123</v>
      </c>
      <c r="F257" t="s">
        <v>811</v>
      </c>
      <c r="G257" t="s">
        <v>1075</v>
      </c>
      <c r="H257" t="s">
        <v>817</v>
      </c>
      <c r="I257" t="s">
        <v>150</v>
      </c>
      <c r="J257" t="s">
        <v>565</v>
      </c>
      <c r="K257" s="77">
        <v>3.9</v>
      </c>
      <c r="L257" t="s">
        <v>102</v>
      </c>
      <c r="M257" s="78">
        <v>2.9100000000000001E-2</v>
      </c>
      <c r="N257" s="78">
        <v>7.3099999999999998E-2</v>
      </c>
      <c r="O257" s="77">
        <v>11039710.779999999</v>
      </c>
      <c r="P257" s="77">
        <v>83.88</v>
      </c>
      <c r="Q257" s="77">
        <v>0</v>
      </c>
      <c r="R257" s="77">
        <v>9260.1094022640009</v>
      </c>
      <c r="S257" s="78">
        <v>1.34E-2</v>
      </c>
      <c r="T257" s="78">
        <v>4.7999999999999996E-3</v>
      </c>
      <c r="U257" s="78">
        <v>6.9999999999999999E-4</v>
      </c>
    </row>
    <row r="258" spans="2:21">
      <c r="B258" t="s">
        <v>1078</v>
      </c>
      <c r="C258" t="s">
        <v>1079</v>
      </c>
      <c r="D258" t="s">
        <v>100</v>
      </c>
      <c r="E258" t="s">
        <v>123</v>
      </c>
      <c r="F258" t="s">
        <v>811</v>
      </c>
      <c r="G258" t="s">
        <v>1075</v>
      </c>
      <c r="H258" t="s">
        <v>817</v>
      </c>
      <c r="I258" t="s">
        <v>150</v>
      </c>
      <c r="J258" t="s">
        <v>868</v>
      </c>
      <c r="K258" s="77">
        <v>3.03</v>
      </c>
      <c r="L258" t="s">
        <v>102</v>
      </c>
      <c r="M258" s="78">
        <v>0.04</v>
      </c>
      <c r="N258" s="78">
        <v>1.37E-2</v>
      </c>
      <c r="O258" s="77">
        <v>1444796.12</v>
      </c>
      <c r="P258" s="77">
        <v>109.7</v>
      </c>
      <c r="Q258" s="77">
        <v>0</v>
      </c>
      <c r="R258" s="77">
        <v>1584.94134364</v>
      </c>
      <c r="S258" s="78">
        <v>1.8100000000000002E-2</v>
      </c>
      <c r="T258" s="78">
        <v>8.0000000000000004E-4</v>
      </c>
      <c r="U258" s="78">
        <v>1E-4</v>
      </c>
    </row>
    <row r="259" spans="2:21">
      <c r="B259" t="s">
        <v>1080</v>
      </c>
      <c r="C259" t="s">
        <v>1081</v>
      </c>
      <c r="D259" t="s">
        <v>100</v>
      </c>
      <c r="E259" t="s">
        <v>123</v>
      </c>
      <c r="F259" t="s">
        <v>1082</v>
      </c>
      <c r="G259" t="s">
        <v>795</v>
      </c>
      <c r="H259" t="s">
        <v>817</v>
      </c>
      <c r="I259" t="s">
        <v>150</v>
      </c>
      <c r="J259" t="s">
        <v>445</v>
      </c>
      <c r="K259" s="77">
        <v>3.54</v>
      </c>
      <c r="L259" t="s">
        <v>102</v>
      </c>
      <c r="M259" s="78">
        <v>1.72E-2</v>
      </c>
      <c r="N259" s="78">
        <v>6.3799999999999996E-2</v>
      </c>
      <c r="O259" s="77">
        <v>10200977.630000001</v>
      </c>
      <c r="P259" s="77">
        <v>95.16</v>
      </c>
      <c r="Q259" s="77">
        <v>0</v>
      </c>
      <c r="R259" s="77">
        <v>9707.2503127079999</v>
      </c>
      <c r="S259" s="78">
        <v>1.46E-2</v>
      </c>
      <c r="T259" s="78">
        <v>5.1000000000000004E-3</v>
      </c>
      <c r="U259" s="78">
        <v>6.9999999999999999E-4</v>
      </c>
    </row>
    <row r="260" spans="2:21">
      <c r="B260" t="s">
        <v>1083</v>
      </c>
      <c r="C260" t="s">
        <v>1084</v>
      </c>
      <c r="D260" t="s">
        <v>100</v>
      </c>
      <c r="E260" t="s">
        <v>123</v>
      </c>
      <c r="F260" t="s">
        <v>1085</v>
      </c>
      <c r="G260" t="s">
        <v>776</v>
      </c>
      <c r="H260" t="s">
        <v>817</v>
      </c>
      <c r="I260" t="s">
        <v>150</v>
      </c>
      <c r="J260" t="s">
        <v>1086</v>
      </c>
      <c r="K260" s="77">
        <v>0.5</v>
      </c>
      <c r="L260" t="s">
        <v>102</v>
      </c>
      <c r="M260" s="78">
        <v>4.5999999999999999E-2</v>
      </c>
      <c r="N260" s="78">
        <v>9.0200000000000002E-2</v>
      </c>
      <c r="O260" s="77">
        <v>0.14000000000000001</v>
      </c>
      <c r="P260" s="77">
        <v>99.56</v>
      </c>
      <c r="Q260" s="77">
        <v>0</v>
      </c>
      <c r="R260" s="77">
        <v>1.3938399999999999E-4</v>
      </c>
      <c r="S260" s="78">
        <v>0</v>
      </c>
      <c r="T260" s="78">
        <v>0</v>
      </c>
      <c r="U260" s="78">
        <v>0</v>
      </c>
    </row>
    <row r="261" spans="2:21">
      <c r="B261" t="s">
        <v>1087</v>
      </c>
      <c r="C261" t="s">
        <v>1088</v>
      </c>
      <c r="D261" t="s">
        <v>100</v>
      </c>
      <c r="E261" t="s">
        <v>123</v>
      </c>
      <c r="F261" t="s">
        <v>1089</v>
      </c>
      <c r="G261" t="s">
        <v>412</v>
      </c>
      <c r="H261" t="s">
        <v>812</v>
      </c>
      <c r="I261" t="s">
        <v>221</v>
      </c>
      <c r="J261" t="s">
        <v>290</v>
      </c>
      <c r="K261" s="77">
        <v>3.62</v>
      </c>
      <c r="L261" t="s">
        <v>102</v>
      </c>
      <c r="M261" s="78">
        <v>2.5000000000000001E-2</v>
      </c>
      <c r="N261" s="78">
        <v>6.3700000000000007E-2</v>
      </c>
      <c r="O261" s="77">
        <v>3649470.35</v>
      </c>
      <c r="P261" s="77">
        <v>87.86</v>
      </c>
      <c r="Q261" s="77">
        <v>0</v>
      </c>
      <c r="R261" s="77">
        <v>3206.4246495100001</v>
      </c>
      <c r="S261" s="78">
        <v>1.7299999999999999E-2</v>
      </c>
      <c r="T261" s="78">
        <v>1.6999999999999999E-3</v>
      </c>
      <c r="U261" s="78">
        <v>2.0000000000000001E-4</v>
      </c>
    </row>
    <row r="262" spans="2:21">
      <c r="B262" t="s">
        <v>1090</v>
      </c>
      <c r="C262" t="s">
        <v>1091</v>
      </c>
      <c r="D262" t="s">
        <v>100</v>
      </c>
      <c r="E262" t="s">
        <v>123</v>
      </c>
      <c r="F262" t="s">
        <v>1092</v>
      </c>
      <c r="G262" t="s">
        <v>795</v>
      </c>
      <c r="H262" t="s">
        <v>808</v>
      </c>
      <c r="I262" t="s">
        <v>210</v>
      </c>
      <c r="J262" t="s">
        <v>658</v>
      </c>
      <c r="K262" s="77">
        <v>4.01</v>
      </c>
      <c r="L262" t="s">
        <v>102</v>
      </c>
      <c r="M262" s="78">
        <v>5.3400000000000003E-2</v>
      </c>
      <c r="N262" s="78">
        <v>6.6199999999999995E-2</v>
      </c>
      <c r="O262" s="77">
        <v>3640076.69</v>
      </c>
      <c r="P262" s="77">
        <v>98.05</v>
      </c>
      <c r="Q262" s="77">
        <v>0</v>
      </c>
      <c r="R262" s="77">
        <v>3569.0951945450001</v>
      </c>
      <c r="S262" s="78">
        <v>1.46E-2</v>
      </c>
      <c r="T262" s="78">
        <v>1.9E-3</v>
      </c>
      <c r="U262" s="78">
        <v>2.9999999999999997E-4</v>
      </c>
    </row>
    <row r="263" spans="2:21">
      <c r="B263" t="s">
        <v>1093</v>
      </c>
      <c r="C263" t="s">
        <v>1094</v>
      </c>
      <c r="D263" t="s">
        <v>100</v>
      </c>
      <c r="E263" t="s">
        <v>123</v>
      </c>
      <c r="F263" t="s">
        <v>1095</v>
      </c>
      <c r="G263" t="s">
        <v>848</v>
      </c>
      <c r="H263" t="s">
        <v>1096</v>
      </c>
      <c r="I263" t="s">
        <v>150</v>
      </c>
      <c r="J263" t="s">
        <v>293</v>
      </c>
      <c r="K263" s="77">
        <v>4</v>
      </c>
      <c r="L263" t="s">
        <v>102</v>
      </c>
      <c r="M263" s="78">
        <v>6.0499999999999998E-2</v>
      </c>
      <c r="N263" s="78">
        <v>6.88E-2</v>
      </c>
      <c r="O263" s="77">
        <v>3326638.2</v>
      </c>
      <c r="P263" s="77">
        <v>97.06</v>
      </c>
      <c r="Q263" s="77">
        <v>32.532699999999998</v>
      </c>
      <c r="R263" s="77">
        <v>3261.36773692</v>
      </c>
      <c r="S263" s="78">
        <v>1.5100000000000001E-2</v>
      </c>
      <c r="T263" s="78">
        <v>1.6999999999999999E-3</v>
      </c>
      <c r="U263" s="78">
        <v>2.0000000000000001E-4</v>
      </c>
    </row>
    <row r="264" spans="2:21">
      <c r="B264" t="s">
        <v>1097</v>
      </c>
      <c r="C264" t="s">
        <v>1098</v>
      </c>
      <c r="D264" t="s">
        <v>100</v>
      </c>
      <c r="E264" t="s">
        <v>123</v>
      </c>
      <c r="F264" t="s">
        <v>1036</v>
      </c>
      <c r="G264" t="s">
        <v>848</v>
      </c>
      <c r="H264" t="s">
        <v>215</v>
      </c>
      <c r="I264" t="s">
        <v>216</v>
      </c>
      <c r="J264" t="s">
        <v>346</v>
      </c>
      <c r="K264" s="77">
        <v>1.71</v>
      </c>
      <c r="L264" t="s">
        <v>102</v>
      </c>
      <c r="M264" s="78">
        <v>4.2500000000000003E-2</v>
      </c>
      <c r="N264" s="78">
        <v>5.8500000000000003E-2</v>
      </c>
      <c r="O264" s="77">
        <v>308734.17</v>
      </c>
      <c r="P264" s="77">
        <v>97.81</v>
      </c>
      <c r="Q264" s="77">
        <v>0</v>
      </c>
      <c r="R264" s="77">
        <v>301.97289167700001</v>
      </c>
      <c r="S264" s="78">
        <v>3.3E-3</v>
      </c>
      <c r="T264" s="78">
        <v>2.0000000000000001E-4</v>
      </c>
      <c r="U264" s="78">
        <v>0</v>
      </c>
    </row>
    <row r="265" spans="2:21">
      <c r="B265" t="s">
        <v>1099</v>
      </c>
      <c r="C265" t="s">
        <v>1100</v>
      </c>
      <c r="D265" t="s">
        <v>100</v>
      </c>
      <c r="E265" t="s">
        <v>123</v>
      </c>
      <c r="F265" t="s">
        <v>1101</v>
      </c>
      <c r="G265" t="s">
        <v>776</v>
      </c>
      <c r="H265" t="s">
        <v>215</v>
      </c>
      <c r="I265" t="s">
        <v>216</v>
      </c>
      <c r="J265" t="s">
        <v>1102</v>
      </c>
      <c r="K265" s="77">
        <v>0.89</v>
      </c>
      <c r="L265" t="s">
        <v>102</v>
      </c>
      <c r="M265" s="78">
        <v>7.9500000000000001E-2</v>
      </c>
      <c r="N265" s="78">
        <v>0.79810000000000003</v>
      </c>
      <c r="O265" s="77">
        <v>3476902.43</v>
      </c>
      <c r="P265" s="77">
        <v>62.1</v>
      </c>
      <c r="Q265" s="77">
        <v>0</v>
      </c>
      <c r="R265" s="77">
        <v>2159.1564090299998</v>
      </c>
      <c r="S265" s="78">
        <v>6.0000000000000001E-3</v>
      </c>
      <c r="T265" s="78">
        <v>1.1000000000000001E-3</v>
      </c>
      <c r="U265" s="78">
        <v>2.0000000000000001E-4</v>
      </c>
    </row>
    <row r="266" spans="2:21">
      <c r="B266" t="s">
        <v>1103</v>
      </c>
      <c r="C266" t="s">
        <v>1104</v>
      </c>
      <c r="D266" t="s">
        <v>100</v>
      </c>
      <c r="E266" t="s">
        <v>123</v>
      </c>
      <c r="F266" t="s">
        <v>1101</v>
      </c>
      <c r="G266" t="s">
        <v>776</v>
      </c>
      <c r="H266" t="s">
        <v>215</v>
      </c>
      <c r="I266" t="s">
        <v>216</v>
      </c>
      <c r="J266" t="s">
        <v>682</v>
      </c>
      <c r="K266" s="77">
        <v>6.18</v>
      </c>
      <c r="L266" t="s">
        <v>102</v>
      </c>
      <c r="M266" s="78">
        <v>0.03</v>
      </c>
      <c r="N266" s="78">
        <v>1E-4</v>
      </c>
      <c r="O266" s="77">
        <v>596235.18000000005</v>
      </c>
      <c r="P266" s="77">
        <v>1</v>
      </c>
      <c r="Q266" s="77">
        <v>0</v>
      </c>
      <c r="R266" s="77">
        <v>5.9623518000000004</v>
      </c>
      <c r="S266" s="78">
        <v>7.3000000000000001E-3</v>
      </c>
      <c r="T266" s="78">
        <v>0</v>
      </c>
      <c r="U266" s="78">
        <v>0</v>
      </c>
    </row>
    <row r="267" spans="2:21">
      <c r="B267" t="s">
        <v>1105</v>
      </c>
      <c r="C267" t="s">
        <v>1106</v>
      </c>
      <c r="D267" t="s">
        <v>100</v>
      </c>
      <c r="E267" t="s">
        <v>123</v>
      </c>
      <c r="F267" t="s">
        <v>1095</v>
      </c>
      <c r="G267" t="s">
        <v>848</v>
      </c>
      <c r="H267" t="s">
        <v>215</v>
      </c>
      <c r="I267" t="s">
        <v>216</v>
      </c>
      <c r="J267" t="s">
        <v>293</v>
      </c>
      <c r="K267" s="77">
        <v>1.39</v>
      </c>
      <c r="L267" t="s">
        <v>102</v>
      </c>
      <c r="M267" s="78">
        <v>3.3000000000000002E-2</v>
      </c>
      <c r="N267" s="78">
        <v>7.17E-2</v>
      </c>
      <c r="O267" s="77">
        <v>827534.77</v>
      </c>
      <c r="P267" s="77">
        <v>96.19</v>
      </c>
      <c r="Q267" s="77">
        <v>0</v>
      </c>
      <c r="R267" s="77">
        <v>796.00569526300001</v>
      </c>
      <c r="S267" s="78">
        <v>2.3E-3</v>
      </c>
      <c r="T267" s="78">
        <v>4.0000000000000002E-4</v>
      </c>
      <c r="U267" s="78">
        <v>1E-4</v>
      </c>
    </row>
    <row r="268" spans="2:21">
      <c r="B268" t="s">
        <v>1107</v>
      </c>
      <c r="C268" t="s">
        <v>1108</v>
      </c>
      <c r="D268" t="s">
        <v>100</v>
      </c>
      <c r="E268" t="s">
        <v>123</v>
      </c>
      <c r="F268" t="s">
        <v>1109</v>
      </c>
      <c r="G268" t="s">
        <v>412</v>
      </c>
      <c r="H268" t="s">
        <v>215</v>
      </c>
      <c r="I268" t="s">
        <v>216</v>
      </c>
      <c r="J268" t="s">
        <v>394</v>
      </c>
      <c r="K268" s="77">
        <v>2.72</v>
      </c>
      <c r="L268" t="s">
        <v>102</v>
      </c>
      <c r="M268" s="78">
        <v>0.01</v>
      </c>
      <c r="N268" s="78">
        <v>6.6400000000000001E-2</v>
      </c>
      <c r="O268" s="77">
        <v>1023603.44</v>
      </c>
      <c r="P268" s="77">
        <v>86.5</v>
      </c>
      <c r="Q268" s="77">
        <v>0</v>
      </c>
      <c r="R268" s="77">
        <v>885.4169756</v>
      </c>
      <c r="S268" s="78">
        <v>5.7000000000000002E-3</v>
      </c>
      <c r="T268" s="78">
        <v>5.0000000000000001E-4</v>
      </c>
      <c r="U268" s="78">
        <v>1E-4</v>
      </c>
    </row>
    <row r="269" spans="2:21">
      <c r="B269" s="79" t="s">
        <v>375</v>
      </c>
      <c r="C269" s="16"/>
      <c r="D269" s="16"/>
      <c r="E269" s="16"/>
      <c r="F269" s="16"/>
      <c r="K269" s="81">
        <v>3.82</v>
      </c>
      <c r="N269" s="80">
        <v>8.0100000000000005E-2</v>
      </c>
      <c r="O269" s="81">
        <v>27110867.539999999</v>
      </c>
      <c r="Q269" s="81">
        <v>0</v>
      </c>
      <c r="R269" s="81">
        <v>24894.419566154</v>
      </c>
      <c r="T269" s="80">
        <v>1.2999999999999999E-2</v>
      </c>
      <c r="U269" s="80">
        <v>1.8E-3</v>
      </c>
    </row>
    <row r="270" spans="2:21">
      <c r="B270" t="s">
        <v>1110</v>
      </c>
      <c r="C270" t="s">
        <v>1111</v>
      </c>
      <c r="D270" t="s">
        <v>100</v>
      </c>
      <c r="E270" t="s">
        <v>123</v>
      </c>
      <c r="F270" t="s">
        <v>897</v>
      </c>
      <c r="G270" t="s">
        <v>898</v>
      </c>
      <c r="H270" t="s">
        <v>472</v>
      </c>
      <c r="I270" t="s">
        <v>210</v>
      </c>
      <c r="J270" t="s">
        <v>868</v>
      </c>
      <c r="K270" s="77">
        <v>3.89</v>
      </c>
      <c r="L270" t="s">
        <v>102</v>
      </c>
      <c r="M270" s="78">
        <v>3.7699999999999997E-2</v>
      </c>
      <c r="N270" s="78">
        <v>6.4199999999999993E-2</v>
      </c>
      <c r="O270" s="77">
        <v>0.21</v>
      </c>
      <c r="P270" s="77">
        <v>97.32</v>
      </c>
      <c r="Q270" s="77">
        <v>0</v>
      </c>
      <c r="R270" s="77">
        <v>2.04372E-4</v>
      </c>
      <c r="S270" s="78">
        <v>0</v>
      </c>
      <c r="T270" s="78">
        <v>0</v>
      </c>
      <c r="U270" s="78">
        <v>0</v>
      </c>
    </row>
    <row r="271" spans="2:21">
      <c r="B271" t="s">
        <v>1112</v>
      </c>
      <c r="C271" t="s">
        <v>1113</v>
      </c>
      <c r="D271" t="s">
        <v>100</v>
      </c>
      <c r="E271" t="s">
        <v>123</v>
      </c>
      <c r="F271" t="s">
        <v>897</v>
      </c>
      <c r="G271" t="s">
        <v>898</v>
      </c>
      <c r="H271" t="s">
        <v>472</v>
      </c>
      <c r="I271" t="s">
        <v>210</v>
      </c>
      <c r="J271" t="s">
        <v>1114</v>
      </c>
      <c r="K271" s="77">
        <v>1.21</v>
      </c>
      <c r="L271" t="s">
        <v>102</v>
      </c>
      <c r="M271" s="78">
        <v>3.49E-2</v>
      </c>
      <c r="N271" s="78">
        <v>7.1300000000000002E-2</v>
      </c>
      <c r="O271" s="77">
        <v>0.2</v>
      </c>
      <c r="P271" s="77">
        <v>97.15</v>
      </c>
      <c r="Q271" s="77">
        <v>0</v>
      </c>
      <c r="R271" s="77">
        <v>1.9430000000000001E-4</v>
      </c>
      <c r="S271" s="78">
        <v>0</v>
      </c>
      <c r="T271" s="78">
        <v>0</v>
      </c>
      <c r="U271" s="78">
        <v>0</v>
      </c>
    </row>
    <row r="272" spans="2:21">
      <c r="B272" t="s">
        <v>1115</v>
      </c>
      <c r="C272" t="s">
        <v>1116</v>
      </c>
      <c r="D272" t="s">
        <v>100</v>
      </c>
      <c r="E272" t="s">
        <v>123</v>
      </c>
      <c r="F272" t="s">
        <v>1117</v>
      </c>
      <c r="G272" t="s">
        <v>887</v>
      </c>
      <c r="H272" t="s">
        <v>472</v>
      </c>
      <c r="I272" t="s">
        <v>210</v>
      </c>
      <c r="J272" t="s">
        <v>442</v>
      </c>
      <c r="K272" s="77">
        <v>2.95</v>
      </c>
      <c r="L272" t="s">
        <v>102</v>
      </c>
      <c r="M272" s="78">
        <v>2.12E-2</v>
      </c>
      <c r="N272" s="78">
        <v>6.1199999999999997E-2</v>
      </c>
      <c r="O272" s="77">
        <v>3054477.13</v>
      </c>
      <c r="P272" s="77">
        <v>98.4</v>
      </c>
      <c r="Q272" s="77">
        <v>0</v>
      </c>
      <c r="R272" s="77">
        <v>3005.6054959200001</v>
      </c>
      <c r="S272" s="78">
        <v>1.7500000000000002E-2</v>
      </c>
      <c r="T272" s="78">
        <v>1.6000000000000001E-3</v>
      </c>
      <c r="U272" s="78">
        <v>2.0000000000000001E-4</v>
      </c>
    </row>
    <row r="273" spans="2:21">
      <c r="B273" t="s">
        <v>1118</v>
      </c>
      <c r="C273" t="s">
        <v>1119</v>
      </c>
      <c r="D273" t="s">
        <v>100</v>
      </c>
      <c r="E273" t="s">
        <v>123</v>
      </c>
      <c r="F273" t="s">
        <v>1120</v>
      </c>
      <c r="G273" t="s">
        <v>887</v>
      </c>
      <c r="H273" t="s">
        <v>472</v>
      </c>
      <c r="I273" t="s">
        <v>210</v>
      </c>
      <c r="J273" t="s">
        <v>442</v>
      </c>
      <c r="K273" s="77">
        <v>5.14</v>
      </c>
      <c r="L273" t="s">
        <v>102</v>
      </c>
      <c r="M273" s="78">
        <v>2.6700000000000002E-2</v>
      </c>
      <c r="N273" s="78">
        <v>6.3500000000000001E-2</v>
      </c>
      <c r="O273" s="77">
        <v>590820.51</v>
      </c>
      <c r="P273" s="77">
        <v>91.66</v>
      </c>
      <c r="Q273" s="77">
        <v>0</v>
      </c>
      <c r="R273" s="77">
        <v>541.54607946600004</v>
      </c>
      <c r="S273" s="78">
        <v>3.2000000000000002E-3</v>
      </c>
      <c r="T273" s="78">
        <v>2.9999999999999997E-4</v>
      </c>
      <c r="U273" s="78">
        <v>0</v>
      </c>
    </row>
    <row r="274" spans="2:21">
      <c r="B274" t="s">
        <v>1121</v>
      </c>
      <c r="C274" t="s">
        <v>1122</v>
      </c>
      <c r="D274" t="s">
        <v>100</v>
      </c>
      <c r="E274" t="s">
        <v>123</v>
      </c>
      <c r="F274" t="s">
        <v>1123</v>
      </c>
      <c r="G274" t="s">
        <v>898</v>
      </c>
      <c r="H274" t="s">
        <v>756</v>
      </c>
      <c r="I274" t="s">
        <v>150</v>
      </c>
      <c r="J274" t="s">
        <v>1124</v>
      </c>
      <c r="K274" s="77">
        <v>3.95</v>
      </c>
      <c r="L274" t="s">
        <v>102</v>
      </c>
      <c r="M274" s="78">
        <v>4.6899999999999997E-2</v>
      </c>
      <c r="N274" s="78">
        <v>8.2799999999999999E-2</v>
      </c>
      <c r="O274" s="77">
        <v>16986801.579999998</v>
      </c>
      <c r="P274" s="77">
        <v>91.42</v>
      </c>
      <c r="Q274" s="77">
        <v>0</v>
      </c>
      <c r="R274" s="77">
        <v>15529.334004435999</v>
      </c>
      <c r="S274" s="78">
        <v>1.32E-2</v>
      </c>
      <c r="T274" s="78">
        <v>8.0999999999999996E-3</v>
      </c>
      <c r="U274" s="78">
        <v>1.1000000000000001E-3</v>
      </c>
    </row>
    <row r="275" spans="2:21">
      <c r="B275" t="s">
        <v>1125</v>
      </c>
      <c r="C275" t="s">
        <v>1126</v>
      </c>
      <c r="D275" t="s">
        <v>100</v>
      </c>
      <c r="E275" t="s">
        <v>123</v>
      </c>
      <c r="F275" t="s">
        <v>1123</v>
      </c>
      <c r="G275" t="s">
        <v>898</v>
      </c>
      <c r="H275" t="s">
        <v>756</v>
      </c>
      <c r="I275" t="s">
        <v>150</v>
      </c>
      <c r="J275" t="s">
        <v>1127</v>
      </c>
      <c r="K275" s="77">
        <v>3.79</v>
      </c>
      <c r="L275" t="s">
        <v>102</v>
      </c>
      <c r="M275" s="78">
        <v>4.6899999999999997E-2</v>
      </c>
      <c r="N275" s="78">
        <v>8.4199999999999997E-2</v>
      </c>
      <c r="O275" s="77">
        <v>6478767.8099999996</v>
      </c>
      <c r="P275" s="77">
        <v>89.8</v>
      </c>
      <c r="Q275" s="77">
        <v>0</v>
      </c>
      <c r="R275" s="77">
        <v>5817.9334933800001</v>
      </c>
      <c r="S275" s="78">
        <v>4.3E-3</v>
      </c>
      <c r="T275" s="78">
        <v>3.0000000000000001E-3</v>
      </c>
      <c r="U275" s="78">
        <v>4.0000000000000002E-4</v>
      </c>
    </row>
    <row r="276" spans="2:21">
      <c r="B276" t="s">
        <v>1128</v>
      </c>
      <c r="C276" t="s">
        <v>1129</v>
      </c>
      <c r="D276" t="s">
        <v>100</v>
      </c>
      <c r="E276" t="s">
        <v>123</v>
      </c>
      <c r="F276" t="s">
        <v>1014</v>
      </c>
      <c r="G276" t="s">
        <v>431</v>
      </c>
      <c r="H276" t="s">
        <v>716</v>
      </c>
      <c r="I276" t="s">
        <v>210</v>
      </c>
      <c r="J276" t="s">
        <v>473</v>
      </c>
      <c r="K276" s="77">
        <v>1.64</v>
      </c>
      <c r="L276" t="s">
        <v>102</v>
      </c>
      <c r="M276" s="78">
        <v>4.7E-2</v>
      </c>
      <c r="N276" s="78">
        <v>7.6100000000000001E-2</v>
      </c>
      <c r="O276" s="77">
        <v>0.02</v>
      </c>
      <c r="P276" s="77">
        <v>94.32</v>
      </c>
      <c r="Q276" s="77">
        <v>0</v>
      </c>
      <c r="R276" s="77">
        <v>1.8864000000000001E-5</v>
      </c>
      <c r="S276" s="78">
        <v>0</v>
      </c>
      <c r="T276" s="78">
        <v>0</v>
      </c>
      <c r="U276" s="78">
        <v>0</v>
      </c>
    </row>
    <row r="277" spans="2:21">
      <c r="B277" t="s">
        <v>1130</v>
      </c>
      <c r="C277" t="s">
        <v>1131</v>
      </c>
      <c r="D277" t="s">
        <v>100</v>
      </c>
      <c r="E277" t="s">
        <v>123</v>
      </c>
      <c r="F277" t="s">
        <v>1014</v>
      </c>
      <c r="G277" t="s">
        <v>431</v>
      </c>
      <c r="H277" t="s">
        <v>716</v>
      </c>
      <c r="I277" t="s">
        <v>210</v>
      </c>
      <c r="J277" t="s">
        <v>1132</v>
      </c>
      <c r="K277" s="77">
        <v>0.25</v>
      </c>
      <c r="L277" t="s">
        <v>102</v>
      </c>
      <c r="M277" s="78">
        <v>6.7000000000000004E-2</v>
      </c>
      <c r="N277" s="78">
        <v>7.2599999999999998E-2</v>
      </c>
      <c r="O277" s="77">
        <v>0.08</v>
      </c>
      <c r="P277" s="77">
        <v>94.27</v>
      </c>
      <c r="Q277" s="77">
        <v>0</v>
      </c>
      <c r="R277" s="77">
        <v>7.5415999999999998E-5</v>
      </c>
      <c r="S277" s="78">
        <v>0</v>
      </c>
      <c r="T277" s="78">
        <v>0</v>
      </c>
      <c r="U277" s="78">
        <v>0</v>
      </c>
    </row>
    <row r="278" spans="2:21">
      <c r="B278" s="79" t="s">
        <v>1133</v>
      </c>
      <c r="C278" s="16"/>
      <c r="D278" s="16"/>
      <c r="E278" s="16"/>
      <c r="F278" s="16"/>
      <c r="K278" s="81">
        <v>0</v>
      </c>
      <c r="N278" s="80">
        <v>0</v>
      </c>
      <c r="O278" s="81">
        <v>0</v>
      </c>
      <c r="Q278" s="81">
        <v>0</v>
      </c>
      <c r="R278" s="81">
        <v>0</v>
      </c>
      <c r="T278" s="80">
        <v>0</v>
      </c>
      <c r="U278" s="80">
        <v>0</v>
      </c>
    </row>
    <row r="279" spans="2:21">
      <c r="B279" t="s">
        <v>215</v>
      </c>
      <c r="C279" t="s">
        <v>215</v>
      </c>
      <c r="D279" s="16"/>
      <c r="E279" s="16"/>
      <c r="F279" s="16"/>
      <c r="G279" t="s">
        <v>215</v>
      </c>
      <c r="H279" t="s">
        <v>215</v>
      </c>
      <c r="K279" s="77">
        <v>0</v>
      </c>
      <c r="L279" t="s">
        <v>215</v>
      </c>
      <c r="M279" s="78">
        <v>0</v>
      </c>
      <c r="N279" s="78">
        <v>0</v>
      </c>
      <c r="O279" s="77">
        <v>0</v>
      </c>
      <c r="P279" s="77">
        <v>0</v>
      </c>
      <c r="R279" s="77">
        <v>0</v>
      </c>
      <c r="S279" s="78">
        <v>0</v>
      </c>
      <c r="T279" s="78">
        <v>0</v>
      </c>
      <c r="U279" s="78">
        <v>0</v>
      </c>
    </row>
    <row r="280" spans="2:21">
      <c r="B280" s="79" t="s">
        <v>242</v>
      </c>
      <c r="C280" s="16"/>
      <c r="D280" s="16"/>
      <c r="E280" s="16"/>
      <c r="F280" s="16"/>
      <c r="K280" s="81">
        <v>5.25</v>
      </c>
      <c r="N280" s="80">
        <v>6.9500000000000006E-2</v>
      </c>
      <c r="O280" s="81">
        <v>172434180.74000001</v>
      </c>
      <c r="Q280" s="81">
        <v>0</v>
      </c>
      <c r="R280" s="81">
        <v>583099.70077859727</v>
      </c>
      <c r="T280" s="80">
        <v>0.30399999999999999</v>
      </c>
      <c r="U280" s="80">
        <v>4.2999999999999997E-2</v>
      </c>
    </row>
    <row r="281" spans="2:21">
      <c r="B281" s="79" t="s">
        <v>376</v>
      </c>
      <c r="C281" s="16"/>
      <c r="D281" s="16"/>
      <c r="E281" s="16"/>
      <c r="F281" s="16"/>
      <c r="K281" s="81">
        <v>5.55</v>
      </c>
      <c r="N281" s="80">
        <v>6.6699999999999995E-2</v>
      </c>
      <c r="O281" s="81">
        <v>28037886.809999999</v>
      </c>
      <c r="Q281" s="81">
        <v>0</v>
      </c>
      <c r="R281" s="81">
        <v>94700.179324795172</v>
      </c>
      <c r="T281" s="80">
        <v>4.9399999999999999E-2</v>
      </c>
      <c r="U281" s="80">
        <v>7.0000000000000001E-3</v>
      </c>
    </row>
    <row r="282" spans="2:21">
      <c r="B282" t="s">
        <v>1134</v>
      </c>
      <c r="C282" t="s">
        <v>1135</v>
      </c>
      <c r="D282" t="s">
        <v>123</v>
      </c>
      <c r="E282" t="s">
        <v>1136</v>
      </c>
      <c r="F282" t="s">
        <v>418</v>
      </c>
      <c r="G282" t="s">
        <v>381</v>
      </c>
      <c r="H282" t="s">
        <v>1137</v>
      </c>
      <c r="I282" t="s">
        <v>221</v>
      </c>
      <c r="J282" t="s">
        <v>349</v>
      </c>
      <c r="K282" s="77">
        <v>3.33</v>
      </c>
      <c r="L282" t="s">
        <v>106</v>
      </c>
      <c r="M282" s="78">
        <v>3.2599999999999997E-2</v>
      </c>
      <c r="N282" s="78">
        <v>8.6999999999999994E-2</v>
      </c>
      <c r="O282" s="77">
        <v>3178884.72</v>
      </c>
      <c r="P282" s="77">
        <v>83.735874998524636</v>
      </c>
      <c r="Q282" s="77">
        <v>0</v>
      </c>
      <c r="R282" s="77">
        <v>9545.4548306542292</v>
      </c>
      <c r="S282" s="78">
        <v>3.2000000000000002E-3</v>
      </c>
      <c r="T282" s="78">
        <v>5.0000000000000001E-3</v>
      </c>
      <c r="U282" s="78">
        <v>6.9999999999999999E-4</v>
      </c>
    </row>
    <row r="283" spans="2:21">
      <c r="B283" t="s">
        <v>1138</v>
      </c>
      <c r="C283" t="s">
        <v>1139</v>
      </c>
      <c r="D283" t="s">
        <v>123</v>
      </c>
      <c r="E283" t="s">
        <v>1136</v>
      </c>
      <c r="F283" t="s">
        <v>430</v>
      </c>
      <c r="G283" t="s">
        <v>431</v>
      </c>
      <c r="H283" t="s">
        <v>1137</v>
      </c>
      <c r="I283" t="s">
        <v>221</v>
      </c>
      <c r="J283" t="s">
        <v>327</v>
      </c>
      <c r="K283" s="77">
        <v>7.49</v>
      </c>
      <c r="L283" t="s">
        <v>106</v>
      </c>
      <c r="M283" s="78">
        <v>3.7499999999999999E-2</v>
      </c>
      <c r="N283" s="78">
        <v>5.5899999999999998E-2</v>
      </c>
      <c r="O283" s="77">
        <v>2478853.7200000002</v>
      </c>
      <c r="P283" s="77">
        <v>86.697833332997178</v>
      </c>
      <c r="Q283" s="77">
        <v>0</v>
      </c>
      <c r="R283" s="77">
        <v>7706.7173057095597</v>
      </c>
      <c r="S283" s="78">
        <v>5.0000000000000001E-3</v>
      </c>
      <c r="T283" s="78">
        <v>4.0000000000000001E-3</v>
      </c>
      <c r="U283" s="78">
        <v>5.9999999999999995E-4</v>
      </c>
    </row>
    <row r="284" spans="2:21">
      <c r="B284" t="s">
        <v>1140</v>
      </c>
      <c r="C284" t="s">
        <v>1141</v>
      </c>
      <c r="D284" t="s">
        <v>123</v>
      </c>
      <c r="E284" t="s">
        <v>1136</v>
      </c>
      <c r="F284" t="s">
        <v>390</v>
      </c>
      <c r="G284" t="s">
        <v>381</v>
      </c>
      <c r="H284" t="s">
        <v>1137</v>
      </c>
      <c r="I284" t="s">
        <v>221</v>
      </c>
      <c r="J284" t="s">
        <v>473</v>
      </c>
      <c r="K284" s="77">
        <v>2.69</v>
      </c>
      <c r="L284" t="s">
        <v>106</v>
      </c>
      <c r="M284" s="78">
        <v>3.2800000000000003E-2</v>
      </c>
      <c r="N284" s="78">
        <v>8.4500000000000006E-2</v>
      </c>
      <c r="O284" s="77">
        <v>4499677.5</v>
      </c>
      <c r="P284" s="77">
        <v>87.06193055446721</v>
      </c>
      <c r="Q284" s="77">
        <v>0</v>
      </c>
      <c r="R284" s="77">
        <v>14048.1768754068</v>
      </c>
      <c r="S284" s="78">
        <v>6.0000000000000001E-3</v>
      </c>
      <c r="T284" s="78">
        <v>7.3000000000000001E-3</v>
      </c>
      <c r="U284" s="78">
        <v>1E-3</v>
      </c>
    </row>
    <row r="285" spans="2:21">
      <c r="B285" t="s">
        <v>1142</v>
      </c>
      <c r="C285" t="s">
        <v>1143</v>
      </c>
      <c r="D285" t="s">
        <v>123</v>
      </c>
      <c r="E285" t="s">
        <v>1136</v>
      </c>
      <c r="F285" t="s">
        <v>1144</v>
      </c>
      <c r="G285" t="s">
        <v>381</v>
      </c>
      <c r="H285" t="s">
        <v>1137</v>
      </c>
      <c r="I285" t="s">
        <v>221</v>
      </c>
      <c r="J285" t="s">
        <v>290</v>
      </c>
      <c r="K285" s="77">
        <v>4.42</v>
      </c>
      <c r="L285" t="s">
        <v>106</v>
      </c>
      <c r="M285" s="78">
        <v>7.1300000000000002E-2</v>
      </c>
      <c r="N285" s="78">
        <v>7.7399999999999997E-2</v>
      </c>
      <c r="O285" s="77">
        <v>2570162.11</v>
      </c>
      <c r="P285" s="77">
        <v>98.256800001385884</v>
      </c>
      <c r="Q285" s="77">
        <v>0</v>
      </c>
      <c r="R285" s="77">
        <v>9055.9375322648793</v>
      </c>
      <c r="S285" s="78">
        <v>5.1000000000000004E-3</v>
      </c>
      <c r="T285" s="78">
        <v>4.7000000000000002E-3</v>
      </c>
      <c r="U285" s="78">
        <v>6.9999999999999999E-4</v>
      </c>
    </row>
    <row r="286" spans="2:21">
      <c r="B286" t="s">
        <v>1145</v>
      </c>
      <c r="C286" t="s">
        <v>1146</v>
      </c>
      <c r="D286" t="s">
        <v>123</v>
      </c>
      <c r="E286" t="s">
        <v>1136</v>
      </c>
      <c r="F286" t="s">
        <v>891</v>
      </c>
      <c r="G286" t="s">
        <v>625</v>
      </c>
      <c r="H286" t="s">
        <v>1147</v>
      </c>
      <c r="I286" t="s">
        <v>221</v>
      </c>
      <c r="J286" t="s">
        <v>748</v>
      </c>
      <c r="K286" s="77">
        <v>9.6999999999999993</v>
      </c>
      <c r="L286" t="s">
        <v>106</v>
      </c>
      <c r="M286" s="78">
        <v>6.3799999999999996E-2</v>
      </c>
      <c r="N286" s="78">
        <v>6.4699999999999994E-2</v>
      </c>
      <c r="O286" s="77">
        <v>6432168.8600000003</v>
      </c>
      <c r="P286" s="77">
        <v>99.731000000388775</v>
      </c>
      <c r="Q286" s="77">
        <v>0</v>
      </c>
      <c r="R286" s="77">
        <v>23003.710644288702</v>
      </c>
      <c r="S286" s="78">
        <v>9.2999999999999992E-3</v>
      </c>
      <c r="T286" s="78">
        <v>1.2E-2</v>
      </c>
      <c r="U286" s="78">
        <v>1.6999999999999999E-3</v>
      </c>
    </row>
    <row r="287" spans="2:21">
      <c r="B287" t="s">
        <v>1148</v>
      </c>
      <c r="C287" t="s">
        <v>1149</v>
      </c>
      <c r="D287" t="s">
        <v>123</v>
      </c>
      <c r="E287" t="s">
        <v>1136</v>
      </c>
      <c r="F287" t="s">
        <v>1150</v>
      </c>
      <c r="G287" t="s">
        <v>381</v>
      </c>
      <c r="H287" t="s">
        <v>1147</v>
      </c>
      <c r="I287" t="s">
        <v>221</v>
      </c>
      <c r="J287" t="s">
        <v>621</v>
      </c>
      <c r="K287" s="77">
        <v>2.88</v>
      </c>
      <c r="L287" t="s">
        <v>106</v>
      </c>
      <c r="M287" s="78">
        <v>3.0800000000000001E-2</v>
      </c>
      <c r="N287" s="78">
        <v>8.7499999999999994E-2</v>
      </c>
      <c r="O287" s="77">
        <v>3610401.41</v>
      </c>
      <c r="P287" s="77">
        <v>86.143669445234679</v>
      </c>
      <c r="Q287" s="77">
        <v>0</v>
      </c>
      <c r="R287" s="77">
        <v>11152.9342710075</v>
      </c>
      <c r="S287" s="78">
        <v>6.0000000000000001E-3</v>
      </c>
      <c r="T287" s="78">
        <v>5.7999999999999996E-3</v>
      </c>
      <c r="U287" s="78">
        <v>8.0000000000000004E-4</v>
      </c>
    </row>
    <row r="288" spans="2:21">
      <c r="B288" t="s">
        <v>1151</v>
      </c>
      <c r="C288" t="s">
        <v>1152</v>
      </c>
      <c r="D288" t="s">
        <v>123</v>
      </c>
      <c r="E288" t="s">
        <v>1136</v>
      </c>
      <c r="F288" t="s">
        <v>1153</v>
      </c>
      <c r="G288" t="s">
        <v>1154</v>
      </c>
      <c r="H288" t="s">
        <v>844</v>
      </c>
      <c r="I288" t="s">
        <v>221</v>
      </c>
      <c r="J288" t="s">
        <v>387</v>
      </c>
      <c r="K288" s="77">
        <v>5.96</v>
      </c>
      <c r="L288" t="s">
        <v>110</v>
      </c>
      <c r="M288" s="78">
        <v>4.3799999999999999E-2</v>
      </c>
      <c r="N288" s="78">
        <v>7.1199999999999999E-2</v>
      </c>
      <c r="O288" s="77">
        <v>1623260.28</v>
      </c>
      <c r="P288" s="77">
        <v>86.066541669361797</v>
      </c>
      <c r="Q288" s="77">
        <v>0</v>
      </c>
      <c r="R288" s="77">
        <v>5443.3186234806599</v>
      </c>
      <c r="S288" s="78">
        <v>1.1000000000000001E-3</v>
      </c>
      <c r="T288" s="78">
        <v>2.8E-3</v>
      </c>
      <c r="U288" s="78">
        <v>4.0000000000000002E-4</v>
      </c>
    </row>
    <row r="289" spans="2:21">
      <c r="B289" t="s">
        <v>1155</v>
      </c>
      <c r="C289" t="s">
        <v>1156</v>
      </c>
      <c r="D289" t="s">
        <v>123</v>
      </c>
      <c r="E289" t="s">
        <v>1136</v>
      </c>
      <c r="F289" t="s">
        <v>1157</v>
      </c>
      <c r="G289" t="s">
        <v>1154</v>
      </c>
      <c r="H289" t="s">
        <v>844</v>
      </c>
      <c r="I289" t="s">
        <v>221</v>
      </c>
      <c r="J289" t="s">
        <v>296</v>
      </c>
      <c r="K289" s="77">
        <v>5.07</v>
      </c>
      <c r="L289" t="s">
        <v>110</v>
      </c>
      <c r="M289" s="78">
        <v>7.3800000000000004E-2</v>
      </c>
      <c r="N289" s="78">
        <v>7.0499999999999993E-2</v>
      </c>
      <c r="O289" s="77">
        <v>1386534.82</v>
      </c>
      <c r="P289" s="77">
        <v>101.44520833043337</v>
      </c>
      <c r="Q289" s="77">
        <v>0</v>
      </c>
      <c r="R289" s="77">
        <v>5480.2902553001504</v>
      </c>
      <c r="S289" s="78">
        <v>1.6999999999999999E-3</v>
      </c>
      <c r="T289" s="78">
        <v>2.8999999999999998E-3</v>
      </c>
      <c r="U289" s="78">
        <v>4.0000000000000002E-4</v>
      </c>
    </row>
    <row r="290" spans="2:21">
      <c r="B290" t="s">
        <v>1158</v>
      </c>
      <c r="C290" t="s">
        <v>1159</v>
      </c>
      <c r="D290" t="s">
        <v>123</v>
      </c>
      <c r="E290" t="s">
        <v>1136</v>
      </c>
      <c r="F290" t="s">
        <v>1157</v>
      </c>
      <c r="G290" t="s">
        <v>1154</v>
      </c>
      <c r="H290" t="s">
        <v>844</v>
      </c>
      <c r="I290" t="s">
        <v>221</v>
      </c>
      <c r="J290" t="s">
        <v>296</v>
      </c>
      <c r="K290" s="77">
        <v>6.17</v>
      </c>
      <c r="L290" t="s">
        <v>106</v>
      </c>
      <c r="M290" s="78">
        <v>8.1299999999999997E-2</v>
      </c>
      <c r="N290" s="78">
        <v>7.2700000000000001E-2</v>
      </c>
      <c r="O290" s="77">
        <v>1285081.06</v>
      </c>
      <c r="P290" s="77">
        <v>104.63695833535978</v>
      </c>
      <c r="Q290" s="77">
        <v>0</v>
      </c>
      <c r="R290" s="77">
        <v>4821.9856637134899</v>
      </c>
      <c r="S290" s="78">
        <v>2.5999999999999999E-3</v>
      </c>
      <c r="T290" s="78">
        <v>2.5000000000000001E-3</v>
      </c>
      <c r="U290" s="78">
        <v>4.0000000000000002E-4</v>
      </c>
    </row>
    <row r="291" spans="2:21">
      <c r="B291" t="s">
        <v>1160</v>
      </c>
      <c r="C291" t="s">
        <v>1161</v>
      </c>
      <c r="D291" t="s">
        <v>123</v>
      </c>
      <c r="E291" t="s">
        <v>1136</v>
      </c>
      <c r="F291" t="s">
        <v>1162</v>
      </c>
      <c r="G291" t="s">
        <v>1163</v>
      </c>
      <c r="H291" t="s">
        <v>215</v>
      </c>
      <c r="I291" t="s">
        <v>216</v>
      </c>
      <c r="J291" t="s">
        <v>268</v>
      </c>
      <c r="K291" s="77">
        <v>3.03</v>
      </c>
      <c r="L291" t="s">
        <v>106</v>
      </c>
      <c r="M291" s="78">
        <v>0</v>
      </c>
      <c r="N291" s="78">
        <v>-9.4399999999999998E-2</v>
      </c>
      <c r="O291" s="77">
        <v>972862.33</v>
      </c>
      <c r="P291" s="77">
        <v>127.31599999999997</v>
      </c>
      <c r="Q291" s="77">
        <v>0</v>
      </c>
      <c r="R291" s="77">
        <v>4441.6533229692004</v>
      </c>
      <c r="S291" s="78">
        <v>1.5E-3</v>
      </c>
      <c r="T291" s="78">
        <v>2.3E-3</v>
      </c>
      <c r="U291" s="78">
        <v>2.9999999999999997E-4</v>
      </c>
    </row>
    <row r="292" spans="2:21">
      <c r="B292" s="79" t="s">
        <v>377</v>
      </c>
      <c r="C292" s="16"/>
      <c r="D292" s="16"/>
      <c r="E292" s="16"/>
      <c r="F292" s="16"/>
      <c r="K292" s="81">
        <v>5.19</v>
      </c>
      <c r="N292" s="80">
        <v>7.0000000000000007E-2</v>
      </c>
      <c r="O292" s="81">
        <v>144396293.93000001</v>
      </c>
      <c r="Q292" s="81">
        <v>0</v>
      </c>
      <c r="R292" s="81">
        <v>488399.52145380207</v>
      </c>
      <c r="T292" s="80">
        <v>0.25459999999999999</v>
      </c>
      <c r="U292" s="80">
        <v>3.5999999999999997E-2</v>
      </c>
    </row>
    <row r="293" spans="2:21">
      <c r="B293" t="s">
        <v>1164</v>
      </c>
      <c r="C293" t="s">
        <v>1165</v>
      </c>
      <c r="D293" t="s">
        <v>123</v>
      </c>
      <c r="E293" t="s">
        <v>1136</v>
      </c>
      <c r="F293" t="s">
        <v>1166</v>
      </c>
      <c r="G293" t="s">
        <v>1167</v>
      </c>
      <c r="H293" t="s">
        <v>1168</v>
      </c>
      <c r="I293" t="s">
        <v>367</v>
      </c>
      <c r="J293" t="s">
        <v>299</v>
      </c>
      <c r="K293" s="77">
        <v>7.52</v>
      </c>
      <c r="L293" t="s">
        <v>110</v>
      </c>
      <c r="M293" s="78">
        <v>4.2500000000000003E-2</v>
      </c>
      <c r="N293" s="78">
        <v>5.33E-2</v>
      </c>
      <c r="O293" s="77">
        <v>1352716.9</v>
      </c>
      <c r="P293" s="77">
        <v>94.21901643965569</v>
      </c>
      <c r="Q293" s="77">
        <v>0</v>
      </c>
      <c r="R293" s="77">
        <v>4965.7714148108098</v>
      </c>
      <c r="S293" s="78">
        <v>1.1000000000000001E-3</v>
      </c>
      <c r="T293" s="78">
        <v>2.5999999999999999E-3</v>
      </c>
      <c r="U293" s="78">
        <v>4.0000000000000002E-4</v>
      </c>
    </row>
    <row r="294" spans="2:21">
      <c r="B294" t="s">
        <v>1169</v>
      </c>
      <c r="C294" t="s">
        <v>1170</v>
      </c>
      <c r="D294" t="s">
        <v>123</v>
      </c>
      <c r="E294" t="s">
        <v>1136</v>
      </c>
      <c r="F294" t="s">
        <v>1171</v>
      </c>
      <c r="G294" t="s">
        <v>1172</v>
      </c>
      <c r="H294" t="s">
        <v>1047</v>
      </c>
      <c r="I294" t="s">
        <v>221</v>
      </c>
      <c r="J294" t="s">
        <v>868</v>
      </c>
      <c r="K294" s="77">
        <v>3.88</v>
      </c>
      <c r="L294" t="s">
        <v>106</v>
      </c>
      <c r="M294" s="78">
        <v>4.2500000000000003E-2</v>
      </c>
      <c r="N294" s="78">
        <v>6.0499999999999998E-2</v>
      </c>
      <c r="O294" s="77">
        <v>464212.87</v>
      </c>
      <c r="P294" s="77">
        <v>93.670684933616528</v>
      </c>
      <c r="Q294" s="77">
        <v>0</v>
      </c>
      <c r="R294" s="77">
        <v>1559.3053103160901</v>
      </c>
      <c r="S294" s="78">
        <v>1.1999999999999999E-3</v>
      </c>
      <c r="T294" s="78">
        <v>8.0000000000000004E-4</v>
      </c>
      <c r="U294" s="78">
        <v>1E-4</v>
      </c>
    </row>
    <row r="295" spans="2:21">
      <c r="B295" t="s">
        <v>1173</v>
      </c>
      <c r="C295" t="s">
        <v>1174</v>
      </c>
      <c r="D295" t="s">
        <v>123</v>
      </c>
      <c r="E295" t="s">
        <v>1136</v>
      </c>
      <c r="F295" t="s">
        <v>1175</v>
      </c>
      <c r="G295" t="s">
        <v>1176</v>
      </c>
      <c r="H295" t="s">
        <v>1168</v>
      </c>
      <c r="I295" t="s">
        <v>367</v>
      </c>
      <c r="J295" t="s">
        <v>748</v>
      </c>
      <c r="K295" s="77">
        <v>1.39</v>
      </c>
      <c r="L295" t="s">
        <v>106</v>
      </c>
      <c r="M295" s="78">
        <v>4.4999999999999998E-2</v>
      </c>
      <c r="N295" s="78">
        <v>8.6800000000000002E-2</v>
      </c>
      <c r="O295" s="77">
        <v>879.27</v>
      </c>
      <c r="P295" s="77">
        <v>94.219495308608273</v>
      </c>
      <c r="Q295" s="77">
        <v>0</v>
      </c>
      <c r="R295" s="77">
        <v>2.9707993104504</v>
      </c>
      <c r="S295" s="78">
        <v>0</v>
      </c>
      <c r="T295" s="78">
        <v>0</v>
      </c>
      <c r="U295" s="78">
        <v>0</v>
      </c>
    </row>
    <row r="296" spans="2:21">
      <c r="B296" t="s">
        <v>1177</v>
      </c>
      <c r="C296" t="s">
        <v>1178</v>
      </c>
      <c r="D296" t="s">
        <v>123</v>
      </c>
      <c r="E296" t="s">
        <v>1136</v>
      </c>
      <c r="F296" t="s">
        <v>1179</v>
      </c>
      <c r="G296" t="s">
        <v>1180</v>
      </c>
      <c r="H296" t="s">
        <v>1047</v>
      </c>
      <c r="I296" t="s">
        <v>221</v>
      </c>
      <c r="J296" t="s">
        <v>268</v>
      </c>
      <c r="K296" s="77">
        <v>6.87</v>
      </c>
      <c r="L296" t="s">
        <v>106</v>
      </c>
      <c r="M296" s="78">
        <v>0.03</v>
      </c>
      <c r="N296" s="78">
        <v>6.9199999999999998E-2</v>
      </c>
      <c r="O296" s="77">
        <v>2502526.27</v>
      </c>
      <c r="P296" s="77">
        <v>78.304666665101593</v>
      </c>
      <c r="Q296" s="77">
        <v>0</v>
      </c>
      <c r="R296" s="77">
        <v>7027.1071461933398</v>
      </c>
      <c r="S296" s="78">
        <v>1.4E-3</v>
      </c>
      <c r="T296" s="78">
        <v>3.7000000000000002E-3</v>
      </c>
      <c r="U296" s="78">
        <v>5.0000000000000001E-4</v>
      </c>
    </row>
    <row r="297" spans="2:21">
      <c r="B297" t="s">
        <v>1181</v>
      </c>
      <c r="C297" t="s">
        <v>1182</v>
      </c>
      <c r="D297" t="s">
        <v>123</v>
      </c>
      <c r="E297" t="s">
        <v>1136</v>
      </c>
      <c r="F297" t="s">
        <v>1183</v>
      </c>
      <c r="G297" t="s">
        <v>1167</v>
      </c>
      <c r="H297" t="s">
        <v>1168</v>
      </c>
      <c r="I297" t="s">
        <v>367</v>
      </c>
      <c r="J297" t="s">
        <v>387</v>
      </c>
      <c r="K297" s="77">
        <v>7.42</v>
      </c>
      <c r="L297" t="s">
        <v>106</v>
      </c>
      <c r="M297" s="78">
        <v>3.5000000000000003E-2</v>
      </c>
      <c r="N297" s="78">
        <v>7.0999999999999994E-2</v>
      </c>
      <c r="O297" s="77">
        <v>1014537.68</v>
      </c>
      <c r="P297" s="77">
        <v>79.038888893707721</v>
      </c>
      <c r="Q297" s="77">
        <v>0</v>
      </c>
      <c r="R297" s="77">
        <v>2875.53920451248</v>
      </c>
      <c r="S297" s="78">
        <v>2E-3</v>
      </c>
      <c r="T297" s="78">
        <v>1.5E-3</v>
      </c>
      <c r="U297" s="78">
        <v>2.0000000000000001E-4</v>
      </c>
    </row>
    <row r="298" spans="2:21">
      <c r="B298" t="s">
        <v>1184</v>
      </c>
      <c r="C298" t="s">
        <v>1185</v>
      </c>
      <c r="D298" t="s">
        <v>123</v>
      </c>
      <c r="E298" t="s">
        <v>1136</v>
      </c>
      <c r="F298" t="s">
        <v>1186</v>
      </c>
      <c r="G298" t="s">
        <v>843</v>
      </c>
      <c r="H298" t="s">
        <v>812</v>
      </c>
      <c r="I298" t="s">
        <v>221</v>
      </c>
      <c r="J298" t="s">
        <v>445</v>
      </c>
      <c r="K298" s="77">
        <v>3.89</v>
      </c>
      <c r="L298" t="s">
        <v>106</v>
      </c>
      <c r="M298" s="78">
        <v>5.5500000000000001E-2</v>
      </c>
      <c r="N298" s="78">
        <v>0.06</v>
      </c>
      <c r="O298" s="77">
        <v>473450.92</v>
      </c>
      <c r="P298" s="77">
        <v>98.657144440314809</v>
      </c>
      <c r="Q298" s="77">
        <v>0</v>
      </c>
      <c r="R298" s="77">
        <v>1674.99606458226</v>
      </c>
      <c r="S298" s="78">
        <v>8.9999999999999998E-4</v>
      </c>
      <c r="T298" s="78">
        <v>8.9999999999999998E-4</v>
      </c>
      <c r="U298" s="78">
        <v>1E-4</v>
      </c>
    </row>
    <row r="299" spans="2:21">
      <c r="B299" t="s">
        <v>1187</v>
      </c>
      <c r="C299" t="s">
        <v>1188</v>
      </c>
      <c r="D299" t="s">
        <v>123</v>
      </c>
      <c r="E299" t="s">
        <v>1136</v>
      </c>
      <c r="F299" t="s">
        <v>1189</v>
      </c>
      <c r="G299" t="s">
        <v>1167</v>
      </c>
      <c r="H299" t="s">
        <v>812</v>
      </c>
      <c r="I299" t="s">
        <v>221</v>
      </c>
      <c r="J299" t="s">
        <v>299</v>
      </c>
      <c r="K299" s="77">
        <v>7.86</v>
      </c>
      <c r="L299" t="s">
        <v>110</v>
      </c>
      <c r="M299" s="78">
        <v>4.2500000000000003E-2</v>
      </c>
      <c r="N299" s="78">
        <v>5.45E-2</v>
      </c>
      <c r="O299" s="77">
        <v>2705433.8</v>
      </c>
      <c r="P299" s="77">
        <v>90.313876712784435</v>
      </c>
      <c r="Q299" s="77">
        <v>0</v>
      </c>
      <c r="R299" s="77">
        <v>9519.9055198868191</v>
      </c>
      <c r="S299" s="78">
        <v>2.2000000000000001E-3</v>
      </c>
      <c r="T299" s="78">
        <v>5.0000000000000001E-3</v>
      </c>
      <c r="U299" s="78">
        <v>6.9999999999999999E-4</v>
      </c>
    </row>
    <row r="300" spans="2:21">
      <c r="B300" t="s">
        <v>1190</v>
      </c>
      <c r="C300" t="s">
        <v>1191</v>
      </c>
      <c r="D300" t="s">
        <v>123</v>
      </c>
      <c r="E300" t="s">
        <v>1136</v>
      </c>
      <c r="F300" t="s">
        <v>1192</v>
      </c>
      <c r="G300" t="s">
        <v>1193</v>
      </c>
      <c r="H300" t="s">
        <v>1194</v>
      </c>
      <c r="I300" t="s">
        <v>367</v>
      </c>
      <c r="J300" t="s">
        <v>658</v>
      </c>
      <c r="K300" s="77">
        <v>3.99</v>
      </c>
      <c r="L300" t="s">
        <v>113</v>
      </c>
      <c r="M300" s="78">
        <v>4.6300000000000001E-2</v>
      </c>
      <c r="N300" s="78">
        <v>6.5600000000000006E-2</v>
      </c>
      <c r="O300" s="77">
        <v>2029075.35</v>
      </c>
      <c r="P300" s="77">
        <v>92.698347221580519</v>
      </c>
      <c r="Q300" s="77">
        <v>0</v>
      </c>
      <c r="R300" s="77">
        <v>8325.3250646634606</v>
      </c>
      <c r="S300" s="78">
        <v>4.1000000000000003E-3</v>
      </c>
      <c r="T300" s="78">
        <v>4.3E-3</v>
      </c>
      <c r="U300" s="78">
        <v>5.9999999999999995E-4</v>
      </c>
    </row>
    <row r="301" spans="2:21">
      <c r="B301" t="s">
        <v>1195</v>
      </c>
      <c r="C301" t="s">
        <v>1196</v>
      </c>
      <c r="D301" t="s">
        <v>123</v>
      </c>
      <c r="E301" t="s">
        <v>1136</v>
      </c>
      <c r="F301" t="s">
        <v>1197</v>
      </c>
      <c r="G301" t="s">
        <v>1167</v>
      </c>
      <c r="H301" t="s">
        <v>1198</v>
      </c>
      <c r="I301" t="s">
        <v>367</v>
      </c>
      <c r="J301" t="s">
        <v>1199</v>
      </c>
      <c r="K301" s="77">
        <v>4.0999999999999996</v>
      </c>
      <c r="L301" t="s">
        <v>106</v>
      </c>
      <c r="M301" s="78">
        <v>3.2000000000000001E-2</v>
      </c>
      <c r="N301" s="78">
        <v>0.1176</v>
      </c>
      <c r="O301" s="77">
        <v>2164347.04</v>
      </c>
      <c r="P301" s="77">
        <v>73.010333334565431</v>
      </c>
      <c r="Q301" s="77">
        <v>0</v>
      </c>
      <c r="R301" s="77">
        <v>5666.5864004769901</v>
      </c>
      <c r="S301" s="78">
        <v>1.6999999999999999E-3</v>
      </c>
      <c r="T301" s="78">
        <v>3.0000000000000001E-3</v>
      </c>
      <c r="U301" s="78">
        <v>4.0000000000000002E-4</v>
      </c>
    </row>
    <row r="302" spans="2:21">
      <c r="B302" t="s">
        <v>1200</v>
      </c>
      <c r="C302" t="s">
        <v>1201</v>
      </c>
      <c r="D302" t="s">
        <v>123</v>
      </c>
      <c r="E302" t="s">
        <v>1136</v>
      </c>
      <c r="F302" t="s">
        <v>1186</v>
      </c>
      <c r="G302" t="s">
        <v>843</v>
      </c>
      <c r="H302" t="s">
        <v>1202</v>
      </c>
      <c r="I302" t="s">
        <v>221</v>
      </c>
      <c r="J302" t="s">
        <v>290</v>
      </c>
      <c r="K302" s="77">
        <v>7.17</v>
      </c>
      <c r="L302" t="s">
        <v>106</v>
      </c>
      <c r="M302" s="78">
        <v>6.7400000000000002E-2</v>
      </c>
      <c r="N302" s="78">
        <v>6.1600000000000002E-2</v>
      </c>
      <c r="O302" s="77">
        <v>1014537.68</v>
      </c>
      <c r="P302" s="77">
        <v>105.34951111461923</v>
      </c>
      <c r="Q302" s="77">
        <v>0</v>
      </c>
      <c r="R302" s="77">
        <v>3832.75440262961</v>
      </c>
      <c r="S302" s="78">
        <v>8.0000000000000004E-4</v>
      </c>
      <c r="T302" s="78">
        <v>2E-3</v>
      </c>
      <c r="U302" s="78">
        <v>2.9999999999999997E-4</v>
      </c>
    </row>
    <row r="303" spans="2:21">
      <c r="B303" t="s">
        <v>1203</v>
      </c>
      <c r="C303" t="s">
        <v>1204</v>
      </c>
      <c r="D303" t="s">
        <v>123</v>
      </c>
      <c r="E303" t="s">
        <v>1136</v>
      </c>
      <c r="F303" t="s">
        <v>1205</v>
      </c>
      <c r="G303" t="s">
        <v>843</v>
      </c>
      <c r="H303" t="s">
        <v>1202</v>
      </c>
      <c r="I303" t="s">
        <v>221</v>
      </c>
      <c r="J303" t="s">
        <v>537</v>
      </c>
      <c r="K303" s="77">
        <v>5.57</v>
      </c>
      <c r="L303" t="s">
        <v>106</v>
      </c>
      <c r="M303" s="78">
        <v>3.9300000000000002E-2</v>
      </c>
      <c r="N303" s="78">
        <v>6.3600000000000004E-2</v>
      </c>
      <c r="O303" s="77">
        <v>2106856.5699999998</v>
      </c>
      <c r="P303" s="77">
        <v>87.696650002097641</v>
      </c>
      <c r="Q303" s="77">
        <v>0</v>
      </c>
      <c r="R303" s="77">
        <v>6625.6464792094102</v>
      </c>
      <c r="S303" s="78">
        <v>1.4E-3</v>
      </c>
      <c r="T303" s="78">
        <v>3.5000000000000001E-3</v>
      </c>
      <c r="U303" s="78">
        <v>5.0000000000000001E-4</v>
      </c>
    </row>
    <row r="304" spans="2:21">
      <c r="B304" t="s">
        <v>1206</v>
      </c>
      <c r="C304" t="s">
        <v>1207</v>
      </c>
      <c r="D304" t="s">
        <v>123</v>
      </c>
      <c r="E304" t="s">
        <v>1136</v>
      </c>
      <c r="F304" t="s">
        <v>1208</v>
      </c>
      <c r="G304" t="s">
        <v>1167</v>
      </c>
      <c r="H304" t="s">
        <v>1198</v>
      </c>
      <c r="I304" t="s">
        <v>367</v>
      </c>
      <c r="J304" t="s">
        <v>445</v>
      </c>
      <c r="K304" s="77">
        <v>7.06</v>
      </c>
      <c r="L304" t="s">
        <v>106</v>
      </c>
      <c r="M304" s="78">
        <v>0.06</v>
      </c>
      <c r="N304" s="78">
        <v>6.9099999999999995E-2</v>
      </c>
      <c r="O304" s="77">
        <v>1690896.13</v>
      </c>
      <c r="P304" s="77">
        <v>93.388712327681503</v>
      </c>
      <c r="Q304" s="77">
        <v>0</v>
      </c>
      <c r="R304" s="77">
        <v>5662.6745556636797</v>
      </c>
      <c r="S304" s="78">
        <v>1.4E-3</v>
      </c>
      <c r="T304" s="78">
        <v>3.0000000000000001E-3</v>
      </c>
      <c r="U304" s="78">
        <v>4.0000000000000002E-4</v>
      </c>
    </row>
    <row r="305" spans="2:21">
      <c r="B305" t="s">
        <v>1209</v>
      </c>
      <c r="C305" t="s">
        <v>1210</v>
      </c>
      <c r="D305" t="s">
        <v>123</v>
      </c>
      <c r="E305" t="s">
        <v>1136</v>
      </c>
      <c r="F305" t="s">
        <v>1211</v>
      </c>
      <c r="G305" t="s">
        <v>1180</v>
      </c>
      <c r="H305" t="s">
        <v>1202</v>
      </c>
      <c r="I305" t="s">
        <v>221</v>
      </c>
      <c r="J305" t="s">
        <v>268</v>
      </c>
      <c r="K305" s="77">
        <v>3.22</v>
      </c>
      <c r="L305" t="s">
        <v>106</v>
      </c>
      <c r="M305" s="78">
        <v>4.7500000000000001E-2</v>
      </c>
      <c r="N305" s="78">
        <v>7.9299999999999995E-2</v>
      </c>
      <c r="O305" s="77">
        <v>1555624.44</v>
      </c>
      <c r="P305" s="77">
        <v>89.855166665702455</v>
      </c>
      <c r="Q305" s="77">
        <v>0</v>
      </c>
      <c r="R305" s="77">
        <v>5012.5428346502804</v>
      </c>
      <c r="S305" s="78">
        <v>1E-3</v>
      </c>
      <c r="T305" s="78">
        <v>2.5999999999999999E-3</v>
      </c>
      <c r="U305" s="78">
        <v>4.0000000000000002E-4</v>
      </c>
    </row>
    <row r="306" spans="2:21">
      <c r="B306" t="s">
        <v>1212</v>
      </c>
      <c r="C306" t="s">
        <v>1213</v>
      </c>
      <c r="D306" t="s">
        <v>123</v>
      </c>
      <c r="E306" t="s">
        <v>1136</v>
      </c>
      <c r="F306" t="s">
        <v>1211</v>
      </c>
      <c r="G306" t="s">
        <v>1180</v>
      </c>
      <c r="H306" t="s">
        <v>1202</v>
      </c>
      <c r="I306" t="s">
        <v>221</v>
      </c>
      <c r="J306" t="s">
        <v>268</v>
      </c>
      <c r="K306" s="77">
        <v>6.17</v>
      </c>
      <c r="L306" t="s">
        <v>106</v>
      </c>
      <c r="M306" s="78">
        <v>5.1299999999999998E-2</v>
      </c>
      <c r="N306" s="78">
        <v>7.7899999999999997E-2</v>
      </c>
      <c r="O306" s="77">
        <v>1112609.6499999999</v>
      </c>
      <c r="P306" s="77">
        <v>84.265416668820009</v>
      </c>
      <c r="Q306" s="77">
        <v>0</v>
      </c>
      <c r="R306" s="77">
        <v>3362.0369346874199</v>
      </c>
      <c r="S306" s="78">
        <v>6.9999999999999999E-4</v>
      </c>
      <c r="T306" s="78">
        <v>1.8E-3</v>
      </c>
      <c r="U306" s="78">
        <v>2.0000000000000001E-4</v>
      </c>
    </row>
    <row r="307" spans="2:21">
      <c r="B307" t="s">
        <v>1214</v>
      </c>
      <c r="C307" t="s">
        <v>1215</v>
      </c>
      <c r="D307" t="s">
        <v>123</v>
      </c>
      <c r="E307" t="s">
        <v>1136</v>
      </c>
      <c r="F307" t="s">
        <v>1216</v>
      </c>
      <c r="G307" t="s">
        <v>1167</v>
      </c>
      <c r="H307" t="s">
        <v>1202</v>
      </c>
      <c r="I307" t="s">
        <v>221</v>
      </c>
      <c r="J307" t="s">
        <v>748</v>
      </c>
      <c r="K307" s="77">
        <v>2.2000000000000002</v>
      </c>
      <c r="L307" t="s">
        <v>106</v>
      </c>
      <c r="M307" s="78">
        <v>5.7500000000000002E-2</v>
      </c>
      <c r="N307" s="78">
        <v>8.0500000000000002E-2</v>
      </c>
      <c r="O307" s="77">
        <v>573213.79</v>
      </c>
      <c r="P307" s="77">
        <v>98.020750003816019</v>
      </c>
      <c r="Q307" s="77">
        <v>0</v>
      </c>
      <c r="R307" s="77">
        <v>2014.8602835147101</v>
      </c>
      <c r="S307" s="78">
        <v>8.0000000000000004E-4</v>
      </c>
      <c r="T307" s="78">
        <v>1.1000000000000001E-3</v>
      </c>
      <c r="U307" s="78">
        <v>1E-4</v>
      </c>
    </row>
    <row r="308" spans="2:21">
      <c r="B308" t="s">
        <v>1217</v>
      </c>
      <c r="C308" t="s">
        <v>1218</v>
      </c>
      <c r="D308" t="s">
        <v>123</v>
      </c>
      <c r="E308" t="s">
        <v>1136</v>
      </c>
      <c r="F308" t="s">
        <v>1219</v>
      </c>
      <c r="G308" t="s">
        <v>1220</v>
      </c>
      <c r="H308" t="s">
        <v>1221</v>
      </c>
      <c r="I308" t="s">
        <v>367</v>
      </c>
      <c r="J308" t="s">
        <v>832</v>
      </c>
      <c r="K308" s="77">
        <v>7.54</v>
      </c>
      <c r="L308" t="s">
        <v>106</v>
      </c>
      <c r="M308" s="78">
        <v>3.3000000000000002E-2</v>
      </c>
      <c r="N308" s="78">
        <v>5.8400000000000001E-2</v>
      </c>
      <c r="O308" s="77">
        <v>2029075.35</v>
      </c>
      <c r="P308" s="77">
        <v>82.155999998767967</v>
      </c>
      <c r="Q308" s="77">
        <v>0</v>
      </c>
      <c r="R308" s="77">
        <v>5977.8876202523097</v>
      </c>
      <c r="S308" s="78">
        <v>5.0000000000000001E-4</v>
      </c>
      <c r="T308" s="78">
        <v>3.0999999999999999E-3</v>
      </c>
      <c r="U308" s="78">
        <v>4.0000000000000002E-4</v>
      </c>
    </row>
    <row r="309" spans="2:21">
      <c r="B309" t="s">
        <v>1222</v>
      </c>
      <c r="C309" t="s">
        <v>1223</v>
      </c>
      <c r="D309" t="s">
        <v>123</v>
      </c>
      <c r="E309" t="s">
        <v>1136</v>
      </c>
      <c r="F309" t="s">
        <v>1224</v>
      </c>
      <c r="G309" t="s">
        <v>1167</v>
      </c>
      <c r="H309" t="s">
        <v>1221</v>
      </c>
      <c r="I309" t="s">
        <v>367</v>
      </c>
      <c r="J309" t="s">
        <v>717</v>
      </c>
      <c r="K309" s="77">
        <v>6.85</v>
      </c>
      <c r="L309" t="s">
        <v>110</v>
      </c>
      <c r="M309" s="78">
        <v>5.8000000000000003E-2</v>
      </c>
      <c r="N309" s="78">
        <v>5.3600000000000002E-2</v>
      </c>
      <c r="O309" s="77">
        <v>1014537.68</v>
      </c>
      <c r="P309" s="77">
        <v>106.47273972751813</v>
      </c>
      <c r="Q309" s="77">
        <v>0</v>
      </c>
      <c r="R309" s="77">
        <v>4208.6988644684398</v>
      </c>
      <c r="S309" s="78">
        <v>2E-3</v>
      </c>
      <c r="T309" s="78">
        <v>2.2000000000000001E-3</v>
      </c>
      <c r="U309" s="78">
        <v>2.9999999999999997E-4</v>
      </c>
    </row>
    <row r="310" spans="2:21">
      <c r="B310" t="s">
        <v>1225</v>
      </c>
      <c r="C310" t="s">
        <v>1226</v>
      </c>
      <c r="D310" t="s">
        <v>123</v>
      </c>
      <c r="E310" t="s">
        <v>1136</v>
      </c>
      <c r="F310" t="s">
        <v>1227</v>
      </c>
      <c r="G310" t="s">
        <v>1228</v>
      </c>
      <c r="H310" t="s">
        <v>1137</v>
      </c>
      <c r="I310" t="s">
        <v>221</v>
      </c>
      <c r="J310" t="s">
        <v>717</v>
      </c>
      <c r="K310" s="77">
        <v>7.59</v>
      </c>
      <c r="L310" t="s">
        <v>106</v>
      </c>
      <c r="M310" s="78">
        <v>5.5E-2</v>
      </c>
      <c r="N310" s="78">
        <v>5.6000000000000001E-2</v>
      </c>
      <c r="O310" s="77">
        <v>2705433.8</v>
      </c>
      <c r="P310" s="77">
        <v>99.184833333641336</v>
      </c>
      <c r="Q310" s="77">
        <v>0</v>
      </c>
      <c r="R310" s="77">
        <v>9622.6006996584492</v>
      </c>
      <c r="S310" s="78">
        <v>2.5000000000000001E-3</v>
      </c>
      <c r="T310" s="78">
        <v>5.0000000000000001E-3</v>
      </c>
      <c r="U310" s="78">
        <v>6.9999999999999999E-4</v>
      </c>
    </row>
    <row r="311" spans="2:21">
      <c r="B311" t="s">
        <v>1229</v>
      </c>
      <c r="C311" t="s">
        <v>1230</v>
      </c>
      <c r="D311" t="s">
        <v>123</v>
      </c>
      <c r="E311" t="s">
        <v>1136</v>
      </c>
      <c r="F311" t="s">
        <v>1231</v>
      </c>
      <c r="G311" t="s">
        <v>843</v>
      </c>
      <c r="H311" t="s">
        <v>1221</v>
      </c>
      <c r="I311" t="s">
        <v>367</v>
      </c>
      <c r="J311" t="s">
        <v>359</v>
      </c>
      <c r="K311" s="77">
        <v>4.5999999999999996</v>
      </c>
      <c r="L311" t="s">
        <v>110</v>
      </c>
      <c r="M311" s="78">
        <v>4.1300000000000003E-2</v>
      </c>
      <c r="N311" s="78">
        <v>5.1999999999999998E-2</v>
      </c>
      <c r="O311" s="77">
        <v>2008784.6</v>
      </c>
      <c r="P311" s="77">
        <v>96.583698631500809</v>
      </c>
      <c r="Q311" s="77">
        <v>0</v>
      </c>
      <c r="R311" s="77">
        <v>7559.2454082939603</v>
      </c>
      <c r="S311" s="78">
        <v>2E-3</v>
      </c>
      <c r="T311" s="78">
        <v>3.8999999999999998E-3</v>
      </c>
      <c r="U311" s="78">
        <v>5.9999999999999995E-4</v>
      </c>
    </row>
    <row r="312" spans="2:21">
      <c r="B312" t="s">
        <v>1232</v>
      </c>
      <c r="C312" t="s">
        <v>1233</v>
      </c>
      <c r="D312" t="s">
        <v>123</v>
      </c>
      <c r="E312" t="s">
        <v>1136</v>
      </c>
      <c r="F312" t="s">
        <v>1234</v>
      </c>
      <c r="G312" t="s">
        <v>1235</v>
      </c>
      <c r="H312" t="s">
        <v>1221</v>
      </c>
      <c r="I312" t="s">
        <v>367</v>
      </c>
      <c r="J312" t="s">
        <v>290</v>
      </c>
      <c r="K312" s="77">
        <v>7.13</v>
      </c>
      <c r="L312" t="s">
        <v>106</v>
      </c>
      <c r="M312" s="78">
        <v>6.3799999999999996E-2</v>
      </c>
      <c r="N312" s="78">
        <v>5.6500000000000002E-2</v>
      </c>
      <c r="O312" s="77">
        <v>568141.1</v>
      </c>
      <c r="P312" s="77">
        <v>104.27038355718344</v>
      </c>
      <c r="Q312" s="77">
        <v>0</v>
      </c>
      <c r="R312" s="77">
        <v>2124.3568141599799</v>
      </c>
      <c r="S312" s="78">
        <v>8.0000000000000004E-4</v>
      </c>
      <c r="T312" s="78">
        <v>1.1000000000000001E-3</v>
      </c>
      <c r="U312" s="78">
        <v>2.0000000000000001E-4</v>
      </c>
    </row>
    <row r="313" spans="2:21">
      <c r="B313" t="s">
        <v>1236</v>
      </c>
      <c r="C313" t="s">
        <v>1237</v>
      </c>
      <c r="D313" t="s">
        <v>123</v>
      </c>
      <c r="E313" t="s">
        <v>1136</v>
      </c>
      <c r="F313" t="s">
        <v>1238</v>
      </c>
      <c r="G313" t="s">
        <v>843</v>
      </c>
      <c r="H313" t="s">
        <v>1137</v>
      </c>
      <c r="I313" t="s">
        <v>221</v>
      </c>
      <c r="J313" t="s">
        <v>285</v>
      </c>
      <c r="K313" s="77">
        <v>3.82</v>
      </c>
      <c r="L313" t="s">
        <v>106</v>
      </c>
      <c r="M313" s="78">
        <v>8.1299999999999997E-2</v>
      </c>
      <c r="N313" s="78">
        <v>7.6300000000000007E-2</v>
      </c>
      <c r="O313" s="77">
        <v>1352716.9</v>
      </c>
      <c r="P313" s="77">
        <v>101.94259722481466</v>
      </c>
      <c r="Q313" s="77">
        <v>0</v>
      </c>
      <c r="R313" s="77">
        <v>4945.0751410789699</v>
      </c>
      <c r="S313" s="78">
        <v>8.0000000000000004E-4</v>
      </c>
      <c r="T313" s="78">
        <v>2.5999999999999999E-3</v>
      </c>
      <c r="U313" s="78">
        <v>4.0000000000000002E-4</v>
      </c>
    </row>
    <row r="314" spans="2:21">
      <c r="B314" t="s">
        <v>1239</v>
      </c>
      <c r="C314" t="s">
        <v>1240</v>
      </c>
      <c r="D314" t="s">
        <v>123</v>
      </c>
      <c r="E314" t="s">
        <v>1136</v>
      </c>
      <c r="F314" t="s">
        <v>1241</v>
      </c>
      <c r="G314" t="s">
        <v>843</v>
      </c>
      <c r="H314" t="s">
        <v>1147</v>
      </c>
      <c r="I314" t="s">
        <v>221</v>
      </c>
      <c r="J314" t="s">
        <v>293</v>
      </c>
      <c r="K314" s="77">
        <v>4.54</v>
      </c>
      <c r="L314" t="s">
        <v>110</v>
      </c>
      <c r="M314" s="78">
        <v>7.2499999999999995E-2</v>
      </c>
      <c r="N314" s="78">
        <v>7.7100000000000002E-2</v>
      </c>
      <c r="O314" s="77">
        <v>2414599.67</v>
      </c>
      <c r="P314" s="77">
        <v>95.421972221701623</v>
      </c>
      <c r="Q314" s="77">
        <v>0</v>
      </c>
      <c r="R314" s="77">
        <v>8977.0732200733091</v>
      </c>
      <c r="S314" s="78">
        <v>1.9E-3</v>
      </c>
      <c r="T314" s="78">
        <v>4.7000000000000002E-3</v>
      </c>
      <c r="U314" s="78">
        <v>6.9999999999999999E-4</v>
      </c>
    </row>
    <row r="315" spans="2:21">
      <c r="B315" t="s">
        <v>1242</v>
      </c>
      <c r="C315" t="s">
        <v>1243</v>
      </c>
      <c r="D315" t="s">
        <v>123</v>
      </c>
      <c r="E315" t="s">
        <v>1136</v>
      </c>
      <c r="F315" t="s">
        <v>1244</v>
      </c>
      <c r="G315" t="s">
        <v>1180</v>
      </c>
      <c r="H315" t="s">
        <v>1245</v>
      </c>
      <c r="I315" t="s">
        <v>367</v>
      </c>
      <c r="J315" t="s">
        <v>268</v>
      </c>
      <c r="K315" s="77">
        <v>4.12</v>
      </c>
      <c r="L315" t="s">
        <v>110</v>
      </c>
      <c r="M315" s="78">
        <v>2.63E-2</v>
      </c>
      <c r="N315" s="78">
        <v>0.1046</v>
      </c>
      <c r="O315" s="77">
        <v>1220827</v>
      </c>
      <c r="P315" s="77">
        <v>74.398506847407575</v>
      </c>
      <c r="Q315" s="77">
        <v>0</v>
      </c>
      <c r="R315" s="77">
        <v>3538.8290780160801</v>
      </c>
      <c r="S315" s="78">
        <v>4.1000000000000003E-3</v>
      </c>
      <c r="T315" s="78">
        <v>1.8E-3</v>
      </c>
      <c r="U315" s="78">
        <v>2.9999999999999997E-4</v>
      </c>
    </row>
    <row r="316" spans="2:21">
      <c r="B316" t="s">
        <v>1246</v>
      </c>
      <c r="C316" t="s">
        <v>1247</v>
      </c>
      <c r="D316" t="s">
        <v>123</v>
      </c>
      <c r="E316" t="s">
        <v>1136</v>
      </c>
      <c r="F316" t="s">
        <v>1248</v>
      </c>
      <c r="G316" t="s">
        <v>1180</v>
      </c>
      <c r="H316" t="s">
        <v>1147</v>
      </c>
      <c r="I316" t="s">
        <v>221</v>
      </c>
      <c r="J316" t="s">
        <v>349</v>
      </c>
      <c r="K316" s="77">
        <v>3.5</v>
      </c>
      <c r="L316" t="s">
        <v>106</v>
      </c>
      <c r="M316" s="78">
        <v>2.63E-2</v>
      </c>
      <c r="N316" s="78">
        <v>7.6100000000000001E-2</v>
      </c>
      <c r="O316" s="77">
        <v>1714906.85</v>
      </c>
      <c r="P316" s="77">
        <v>83.8886250017311</v>
      </c>
      <c r="Q316" s="77">
        <v>0</v>
      </c>
      <c r="R316" s="77">
        <v>5158.8618306204398</v>
      </c>
      <c r="S316" s="78">
        <v>1.4E-3</v>
      </c>
      <c r="T316" s="78">
        <v>2.7000000000000001E-3</v>
      </c>
      <c r="U316" s="78">
        <v>4.0000000000000002E-4</v>
      </c>
    </row>
    <row r="317" spans="2:21">
      <c r="B317" t="s">
        <v>1249</v>
      </c>
      <c r="C317" t="s">
        <v>1250</v>
      </c>
      <c r="D317" t="s">
        <v>123</v>
      </c>
      <c r="E317" t="s">
        <v>1136</v>
      </c>
      <c r="F317" t="s">
        <v>1248</v>
      </c>
      <c r="G317" t="s">
        <v>1176</v>
      </c>
      <c r="H317" t="s">
        <v>1245</v>
      </c>
      <c r="I317" t="s">
        <v>367</v>
      </c>
      <c r="J317" t="s">
        <v>359</v>
      </c>
      <c r="K317" s="77">
        <v>2.3199999999999998</v>
      </c>
      <c r="L317" t="s">
        <v>106</v>
      </c>
      <c r="M317" s="78">
        <v>7.0499999999999993E-2</v>
      </c>
      <c r="N317" s="78">
        <v>7.1999999999999995E-2</v>
      </c>
      <c r="O317" s="77">
        <v>676358.45</v>
      </c>
      <c r="P317" s="77">
        <v>98.99858332892849</v>
      </c>
      <c r="Q317" s="77">
        <v>0</v>
      </c>
      <c r="R317" s="77">
        <v>2401.1328274396401</v>
      </c>
      <c r="S317" s="78">
        <v>8.0000000000000004E-4</v>
      </c>
      <c r="T317" s="78">
        <v>1.2999999999999999E-3</v>
      </c>
      <c r="U317" s="78">
        <v>2.0000000000000001E-4</v>
      </c>
    </row>
    <row r="318" spans="2:21">
      <c r="B318" t="s">
        <v>1251</v>
      </c>
      <c r="C318" t="s">
        <v>1252</v>
      </c>
      <c r="D318" t="s">
        <v>123</v>
      </c>
      <c r="E318" t="s">
        <v>1136</v>
      </c>
      <c r="F318" t="s">
        <v>1253</v>
      </c>
      <c r="G318" t="s">
        <v>1254</v>
      </c>
      <c r="H318" t="s">
        <v>1147</v>
      </c>
      <c r="I318" t="s">
        <v>221</v>
      </c>
      <c r="J318" t="s">
        <v>265</v>
      </c>
      <c r="K318" s="77">
        <v>5.49</v>
      </c>
      <c r="L318" t="s">
        <v>106</v>
      </c>
      <c r="M318" s="78">
        <v>0.04</v>
      </c>
      <c r="N318" s="78">
        <v>5.6800000000000003E-2</v>
      </c>
      <c r="O318" s="77">
        <v>2519435.23</v>
      </c>
      <c r="P318" s="77">
        <v>91.144888890785296</v>
      </c>
      <c r="Q318" s="77">
        <v>0</v>
      </c>
      <c r="R318" s="77">
        <v>8234.6624776368608</v>
      </c>
      <c r="S318" s="78">
        <v>5.0000000000000001E-3</v>
      </c>
      <c r="T318" s="78">
        <v>4.3E-3</v>
      </c>
      <c r="U318" s="78">
        <v>5.9999999999999995E-4</v>
      </c>
    </row>
    <row r="319" spans="2:21">
      <c r="B319" t="s">
        <v>1255</v>
      </c>
      <c r="C319" t="s">
        <v>1256</v>
      </c>
      <c r="D319" t="s">
        <v>123</v>
      </c>
      <c r="E319" t="s">
        <v>1136</v>
      </c>
      <c r="F319" t="s">
        <v>1257</v>
      </c>
      <c r="G319" t="s">
        <v>1258</v>
      </c>
      <c r="H319" t="s">
        <v>1245</v>
      </c>
      <c r="I319" t="s">
        <v>367</v>
      </c>
      <c r="J319" t="s">
        <v>290</v>
      </c>
      <c r="K319" s="77">
        <v>6.39</v>
      </c>
      <c r="L319" t="s">
        <v>110</v>
      </c>
      <c r="M319" s="78">
        <v>6.6299999999999998E-2</v>
      </c>
      <c r="N319" s="78">
        <v>6.4600000000000005E-2</v>
      </c>
      <c r="O319" s="77">
        <v>2705433.8</v>
      </c>
      <c r="P319" s="77">
        <v>101.80080555591483</v>
      </c>
      <c r="Q319" s="77">
        <v>0</v>
      </c>
      <c r="R319" s="77">
        <v>10730.7324855815</v>
      </c>
      <c r="S319" s="78">
        <v>3.5999999999999999E-3</v>
      </c>
      <c r="T319" s="78">
        <v>5.5999999999999999E-3</v>
      </c>
      <c r="U319" s="78">
        <v>8.0000000000000004E-4</v>
      </c>
    </row>
    <row r="320" spans="2:21">
      <c r="B320" t="s">
        <v>1259</v>
      </c>
      <c r="C320" t="s">
        <v>1260</v>
      </c>
      <c r="D320" t="s">
        <v>123</v>
      </c>
      <c r="E320" t="s">
        <v>1136</v>
      </c>
      <c r="F320" t="s">
        <v>1261</v>
      </c>
      <c r="G320" t="s">
        <v>1262</v>
      </c>
      <c r="H320" t="s">
        <v>1245</v>
      </c>
      <c r="I320" t="s">
        <v>367</v>
      </c>
      <c r="J320" t="s">
        <v>299</v>
      </c>
      <c r="K320" s="77">
        <v>6.12</v>
      </c>
      <c r="L320" t="s">
        <v>106</v>
      </c>
      <c r="M320" s="78">
        <v>3.2500000000000001E-2</v>
      </c>
      <c r="N320" s="78">
        <v>5.5800000000000002E-2</v>
      </c>
      <c r="O320" s="77">
        <v>1352716.9</v>
      </c>
      <c r="P320" s="77">
        <v>86.070249999538049</v>
      </c>
      <c r="Q320" s="77">
        <v>0</v>
      </c>
      <c r="R320" s="77">
        <v>4175.1325279709799</v>
      </c>
      <c r="S320" s="78">
        <v>1.1000000000000001E-3</v>
      </c>
      <c r="T320" s="78">
        <v>2.2000000000000001E-3</v>
      </c>
      <c r="U320" s="78">
        <v>2.9999999999999997E-4</v>
      </c>
    </row>
    <row r="321" spans="2:21">
      <c r="B321" t="s">
        <v>1263</v>
      </c>
      <c r="C321" t="s">
        <v>1264</v>
      </c>
      <c r="D321" t="s">
        <v>123</v>
      </c>
      <c r="E321" t="s">
        <v>1136</v>
      </c>
      <c r="F321" t="s">
        <v>1265</v>
      </c>
      <c r="G321" t="s">
        <v>1176</v>
      </c>
      <c r="H321" t="s">
        <v>1245</v>
      </c>
      <c r="I321" t="s">
        <v>367</v>
      </c>
      <c r="J321" t="s">
        <v>349</v>
      </c>
      <c r="K321" s="77">
        <v>4.97</v>
      </c>
      <c r="L321" t="s">
        <v>106</v>
      </c>
      <c r="M321" s="78">
        <v>3.1300000000000001E-2</v>
      </c>
      <c r="N321" s="78">
        <v>7.0800000000000002E-2</v>
      </c>
      <c r="O321" s="77">
        <v>1352716.9</v>
      </c>
      <c r="P321" s="77">
        <v>83.416333336413516</v>
      </c>
      <c r="Q321" s="77">
        <v>0</v>
      </c>
      <c r="R321" s="77">
        <v>4046.39520250957</v>
      </c>
      <c r="S321" s="78">
        <v>1.8E-3</v>
      </c>
      <c r="T321" s="78">
        <v>2.0999999999999999E-3</v>
      </c>
      <c r="U321" s="78">
        <v>2.9999999999999997E-4</v>
      </c>
    </row>
    <row r="322" spans="2:21">
      <c r="B322" t="s">
        <v>1266</v>
      </c>
      <c r="C322" t="s">
        <v>1267</v>
      </c>
      <c r="D322" t="s">
        <v>123</v>
      </c>
      <c r="E322" t="s">
        <v>1136</v>
      </c>
      <c r="F322" t="s">
        <v>1268</v>
      </c>
      <c r="G322" t="s">
        <v>1235</v>
      </c>
      <c r="H322" t="s">
        <v>1245</v>
      </c>
      <c r="I322" t="s">
        <v>367</v>
      </c>
      <c r="J322" t="s">
        <v>290</v>
      </c>
      <c r="K322" s="77">
        <v>4.75</v>
      </c>
      <c r="L322" t="s">
        <v>110</v>
      </c>
      <c r="M322" s="78">
        <v>4.8800000000000003E-2</v>
      </c>
      <c r="N322" s="78">
        <v>5.5800000000000002E-2</v>
      </c>
      <c r="O322" s="77">
        <v>1853222.15</v>
      </c>
      <c r="P322" s="77">
        <v>97.144150685550557</v>
      </c>
      <c r="Q322" s="77">
        <v>0</v>
      </c>
      <c r="R322" s="77">
        <v>7014.3168516544501</v>
      </c>
      <c r="S322" s="78">
        <v>1.9E-3</v>
      </c>
      <c r="T322" s="78">
        <v>3.7000000000000002E-3</v>
      </c>
      <c r="U322" s="78">
        <v>5.0000000000000001E-4</v>
      </c>
    </row>
    <row r="323" spans="2:21">
      <c r="B323" t="s">
        <v>1269</v>
      </c>
      <c r="C323" t="s">
        <v>1270</v>
      </c>
      <c r="D323" t="s">
        <v>123</v>
      </c>
      <c r="E323" t="s">
        <v>1136</v>
      </c>
      <c r="F323" t="s">
        <v>1271</v>
      </c>
      <c r="G323" t="s">
        <v>123</v>
      </c>
      <c r="H323" t="s">
        <v>1147</v>
      </c>
      <c r="I323" t="s">
        <v>221</v>
      </c>
      <c r="J323" t="s">
        <v>293</v>
      </c>
      <c r="K323" s="77">
        <v>7.59</v>
      </c>
      <c r="L323" t="s">
        <v>106</v>
      </c>
      <c r="M323" s="78">
        <v>5.8999999999999997E-2</v>
      </c>
      <c r="N323" s="78">
        <v>5.8599999999999999E-2</v>
      </c>
      <c r="O323" s="77">
        <v>1893803.66</v>
      </c>
      <c r="P323" s="77">
        <v>99.854111110324908</v>
      </c>
      <c r="Q323" s="77">
        <v>0</v>
      </c>
      <c r="R323" s="77">
        <v>6781.2723477719301</v>
      </c>
      <c r="S323" s="78">
        <v>3.8E-3</v>
      </c>
      <c r="T323" s="78">
        <v>3.5000000000000001E-3</v>
      </c>
      <c r="U323" s="78">
        <v>5.0000000000000001E-4</v>
      </c>
    </row>
    <row r="324" spans="2:21">
      <c r="B324" t="s">
        <v>1272</v>
      </c>
      <c r="C324" t="s">
        <v>1273</v>
      </c>
      <c r="D324" t="s">
        <v>123</v>
      </c>
      <c r="E324" t="s">
        <v>1136</v>
      </c>
      <c r="F324" t="s">
        <v>1274</v>
      </c>
      <c r="G324" t="s">
        <v>1275</v>
      </c>
      <c r="H324" t="s">
        <v>1147</v>
      </c>
      <c r="I324" t="s">
        <v>221</v>
      </c>
      <c r="J324" t="s">
        <v>394</v>
      </c>
      <c r="K324" s="77">
        <v>7.24</v>
      </c>
      <c r="L324" t="s">
        <v>106</v>
      </c>
      <c r="M324" s="78">
        <v>3.15E-2</v>
      </c>
      <c r="N324" s="78">
        <v>6.7100000000000007E-2</v>
      </c>
      <c r="O324" s="77">
        <v>1352716.9</v>
      </c>
      <c r="P324" s="77">
        <v>77.233749996765766</v>
      </c>
      <c r="Q324" s="77">
        <v>0</v>
      </c>
      <c r="R324" s="77">
        <v>3746.48780351406</v>
      </c>
      <c r="S324" s="78">
        <v>2.0999999999999999E-3</v>
      </c>
      <c r="T324" s="78">
        <v>2E-3</v>
      </c>
      <c r="U324" s="78">
        <v>2.9999999999999997E-4</v>
      </c>
    </row>
    <row r="325" spans="2:21">
      <c r="B325" t="s">
        <v>1276</v>
      </c>
      <c r="C325" t="s">
        <v>1277</v>
      </c>
      <c r="D325" t="s">
        <v>123</v>
      </c>
      <c r="E325" t="s">
        <v>1136</v>
      </c>
      <c r="F325" t="s">
        <v>1278</v>
      </c>
      <c r="G325" t="s">
        <v>1279</v>
      </c>
      <c r="H325" t="s">
        <v>1147</v>
      </c>
      <c r="I325" t="s">
        <v>221</v>
      </c>
      <c r="J325" t="s">
        <v>581</v>
      </c>
      <c r="K325" s="77">
        <v>7.41</v>
      </c>
      <c r="L325" t="s">
        <v>106</v>
      </c>
      <c r="M325" s="78">
        <v>4.2799999999999998E-2</v>
      </c>
      <c r="N325" s="78">
        <v>5.8200000000000002E-2</v>
      </c>
      <c r="O325" s="77">
        <v>2705433.8</v>
      </c>
      <c r="P325" s="77">
        <v>88.69884931481225</v>
      </c>
      <c r="Q325" s="77">
        <v>0</v>
      </c>
      <c r="R325" s="77">
        <v>8605.2834973723602</v>
      </c>
      <c r="S325" s="78">
        <v>5.0000000000000001E-4</v>
      </c>
      <c r="T325" s="78">
        <v>4.4999999999999997E-3</v>
      </c>
      <c r="U325" s="78">
        <v>5.9999999999999995E-4</v>
      </c>
    </row>
    <row r="326" spans="2:21">
      <c r="B326" t="s">
        <v>1280</v>
      </c>
      <c r="C326" t="s">
        <v>1281</v>
      </c>
      <c r="D326" t="s">
        <v>123</v>
      </c>
      <c r="E326" t="s">
        <v>1136</v>
      </c>
      <c r="F326" t="s">
        <v>1282</v>
      </c>
      <c r="G326" t="s">
        <v>1176</v>
      </c>
      <c r="H326" t="s">
        <v>1245</v>
      </c>
      <c r="I326" t="s">
        <v>367</v>
      </c>
      <c r="J326" t="s">
        <v>290</v>
      </c>
      <c r="K326" s="77">
        <v>7.22</v>
      </c>
      <c r="L326" t="s">
        <v>106</v>
      </c>
      <c r="M326" s="78">
        <v>6.8000000000000005E-2</v>
      </c>
      <c r="N326" s="78">
        <v>6.7000000000000004E-2</v>
      </c>
      <c r="O326" s="77">
        <v>3246520.56</v>
      </c>
      <c r="P326" s="77">
        <v>101.7235999989601</v>
      </c>
      <c r="Q326" s="77">
        <v>0</v>
      </c>
      <c r="R326" s="77">
        <v>11842.6846317815</v>
      </c>
      <c r="S326" s="78">
        <v>3.2000000000000002E-3</v>
      </c>
      <c r="T326" s="78">
        <v>6.1999999999999998E-3</v>
      </c>
      <c r="U326" s="78">
        <v>8.9999999999999998E-4</v>
      </c>
    </row>
    <row r="327" spans="2:21">
      <c r="B327" t="s">
        <v>1283</v>
      </c>
      <c r="C327" t="s">
        <v>1284</v>
      </c>
      <c r="D327" t="s">
        <v>123</v>
      </c>
      <c r="E327" t="s">
        <v>1136</v>
      </c>
      <c r="F327" t="s">
        <v>1285</v>
      </c>
      <c r="G327" t="s">
        <v>1228</v>
      </c>
      <c r="H327" t="s">
        <v>1245</v>
      </c>
      <c r="I327" t="s">
        <v>367</v>
      </c>
      <c r="J327" t="s">
        <v>299</v>
      </c>
      <c r="K327" s="77">
        <v>7.01</v>
      </c>
      <c r="L327" t="s">
        <v>106</v>
      </c>
      <c r="M327" s="78">
        <v>5.6000000000000001E-2</v>
      </c>
      <c r="N327" s="78">
        <v>5.4600000000000003E-2</v>
      </c>
      <c r="O327" s="77">
        <v>507268.84</v>
      </c>
      <c r="P327" s="77">
        <v>101.58811111890893</v>
      </c>
      <c r="Q327" s="77">
        <v>0</v>
      </c>
      <c r="R327" s="77">
        <v>1847.9548506029701</v>
      </c>
      <c r="S327" s="78">
        <v>8.0000000000000004E-4</v>
      </c>
      <c r="T327" s="78">
        <v>1E-3</v>
      </c>
      <c r="U327" s="78">
        <v>1E-4</v>
      </c>
    </row>
    <row r="328" spans="2:21">
      <c r="B328" t="s">
        <v>1286</v>
      </c>
      <c r="C328" t="s">
        <v>1287</v>
      </c>
      <c r="D328" t="s">
        <v>123</v>
      </c>
      <c r="E328" t="s">
        <v>1136</v>
      </c>
      <c r="F328" t="s">
        <v>1288</v>
      </c>
      <c r="G328" t="s">
        <v>1180</v>
      </c>
      <c r="H328" t="s">
        <v>1147</v>
      </c>
      <c r="I328" t="s">
        <v>221</v>
      </c>
      <c r="J328" t="s">
        <v>327</v>
      </c>
      <c r="K328" s="77">
        <v>3.52</v>
      </c>
      <c r="L328" t="s">
        <v>106</v>
      </c>
      <c r="M328" s="78">
        <v>4.7E-2</v>
      </c>
      <c r="N328" s="78">
        <v>7.3899999999999993E-2</v>
      </c>
      <c r="O328" s="77">
        <v>1285081.06</v>
      </c>
      <c r="P328" s="77">
        <v>91.000888886589095</v>
      </c>
      <c r="Q328" s="77">
        <v>0</v>
      </c>
      <c r="R328" s="77">
        <v>4193.59458242234</v>
      </c>
      <c r="S328" s="78">
        <v>2.5999999999999999E-3</v>
      </c>
      <c r="T328" s="78">
        <v>2.2000000000000001E-3</v>
      </c>
      <c r="U328" s="78">
        <v>2.9999999999999997E-4</v>
      </c>
    </row>
    <row r="329" spans="2:21">
      <c r="B329" t="s">
        <v>1289</v>
      </c>
      <c r="C329" t="s">
        <v>1290</v>
      </c>
      <c r="D329" t="s">
        <v>123</v>
      </c>
      <c r="E329" t="s">
        <v>1136</v>
      </c>
      <c r="F329" t="s">
        <v>1291</v>
      </c>
      <c r="G329" t="s">
        <v>1176</v>
      </c>
      <c r="H329" t="s">
        <v>1245</v>
      </c>
      <c r="I329" t="s">
        <v>367</v>
      </c>
      <c r="J329" t="s">
        <v>268</v>
      </c>
      <c r="K329" s="77">
        <v>3.1</v>
      </c>
      <c r="L329" t="s">
        <v>106</v>
      </c>
      <c r="M329" s="78">
        <v>3.4000000000000002E-2</v>
      </c>
      <c r="N329" s="78">
        <v>7.3700000000000002E-2</v>
      </c>
      <c r="O329" s="77">
        <v>608722.61</v>
      </c>
      <c r="P329" s="77">
        <v>88.550333340862622</v>
      </c>
      <c r="Q329" s="77">
        <v>0</v>
      </c>
      <c r="R329" s="77">
        <v>1932.9468783904499</v>
      </c>
      <c r="S329" s="78">
        <v>5.9999999999999995E-4</v>
      </c>
      <c r="T329" s="78">
        <v>1E-3</v>
      </c>
      <c r="U329" s="78">
        <v>1E-4</v>
      </c>
    </row>
    <row r="330" spans="2:21">
      <c r="B330" t="s">
        <v>1292</v>
      </c>
      <c r="C330" t="s">
        <v>1293</v>
      </c>
      <c r="D330" t="s">
        <v>123</v>
      </c>
      <c r="E330" t="s">
        <v>1136</v>
      </c>
      <c r="F330" t="s">
        <v>1291</v>
      </c>
      <c r="G330" t="s">
        <v>1176</v>
      </c>
      <c r="H330" t="s">
        <v>1245</v>
      </c>
      <c r="I330" t="s">
        <v>367</v>
      </c>
      <c r="J330" t="s">
        <v>565</v>
      </c>
      <c r="K330" s="77">
        <v>2.21</v>
      </c>
      <c r="L330" t="s">
        <v>106</v>
      </c>
      <c r="M330" s="78">
        <v>3.7499999999999999E-2</v>
      </c>
      <c r="N330" s="78">
        <v>7.6499999999999999E-2</v>
      </c>
      <c r="O330" s="77">
        <v>405815.07</v>
      </c>
      <c r="P330" s="77">
        <v>92.162333330253063</v>
      </c>
      <c r="Q330" s="77">
        <v>0</v>
      </c>
      <c r="R330" s="77">
        <v>1341.19497413883</v>
      </c>
      <c r="S330" s="78">
        <v>8.0000000000000004E-4</v>
      </c>
      <c r="T330" s="78">
        <v>6.9999999999999999E-4</v>
      </c>
      <c r="U330" s="78">
        <v>1E-4</v>
      </c>
    </row>
    <row r="331" spans="2:21">
      <c r="B331" t="s">
        <v>1294</v>
      </c>
      <c r="C331" t="s">
        <v>1295</v>
      </c>
      <c r="D331" t="s">
        <v>123</v>
      </c>
      <c r="E331" t="s">
        <v>1136</v>
      </c>
      <c r="F331" t="s">
        <v>1296</v>
      </c>
      <c r="G331" t="s">
        <v>1235</v>
      </c>
      <c r="H331" t="s">
        <v>1245</v>
      </c>
      <c r="I331" t="s">
        <v>367</v>
      </c>
      <c r="J331" t="s">
        <v>299</v>
      </c>
      <c r="K331" s="77">
        <v>3.66</v>
      </c>
      <c r="L331" t="s">
        <v>106</v>
      </c>
      <c r="M331" s="78">
        <v>6.88E-2</v>
      </c>
      <c r="N331" s="78">
        <v>8.7400000000000005E-2</v>
      </c>
      <c r="O331" s="77">
        <v>1406825.58</v>
      </c>
      <c r="P331" s="77">
        <v>93.498205478137592</v>
      </c>
      <c r="Q331" s="77">
        <v>0</v>
      </c>
      <c r="R331" s="77">
        <v>4716.8690240255401</v>
      </c>
      <c r="S331" s="78">
        <v>2.8E-3</v>
      </c>
      <c r="T331" s="78">
        <v>2.5000000000000001E-3</v>
      </c>
      <c r="U331" s="78">
        <v>2.9999999999999997E-4</v>
      </c>
    </row>
    <row r="332" spans="2:21">
      <c r="B332" t="s">
        <v>1297</v>
      </c>
      <c r="C332" t="s">
        <v>1298</v>
      </c>
      <c r="D332" t="s">
        <v>123</v>
      </c>
      <c r="E332" t="s">
        <v>1136</v>
      </c>
      <c r="F332" t="s">
        <v>1299</v>
      </c>
      <c r="G332" t="s">
        <v>1258</v>
      </c>
      <c r="H332" t="s">
        <v>1147</v>
      </c>
      <c r="I332" t="s">
        <v>221</v>
      </c>
      <c r="J332" t="s">
        <v>832</v>
      </c>
      <c r="K332" s="77">
        <v>4.26</v>
      </c>
      <c r="L332" t="s">
        <v>110</v>
      </c>
      <c r="M332" s="78">
        <v>0.04</v>
      </c>
      <c r="N332" s="78">
        <v>6.3299999999999995E-2</v>
      </c>
      <c r="O332" s="77">
        <v>1623260.28</v>
      </c>
      <c r="P332" s="77">
        <v>93.614666667898803</v>
      </c>
      <c r="Q332" s="77">
        <v>0</v>
      </c>
      <c r="R332" s="77">
        <v>5920.7033142091204</v>
      </c>
      <c r="S332" s="78">
        <v>1.6000000000000001E-3</v>
      </c>
      <c r="T332" s="78">
        <v>3.0999999999999999E-3</v>
      </c>
      <c r="U332" s="78">
        <v>4.0000000000000002E-4</v>
      </c>
    </row>
    <row r="333" spans="2:21">
      <c r="B333" t="s">
        <v>1300</v>
      </c>
      <c r="C333" t="s">
        <v>1301</v>
      </c>
      <c r="D333" t="s">
        <v>123</v>
      </c>
      <c r="E333" t="s">
        <v>1136</v>
      </c>
      <c r="F333" t="s">
        <v>1302</v>
      </c>
      <c r="G333" t="s">
        <v>1279</v>
      </c>
      <c r="H333" t="s">
        <v>1147</v>
      </c>
      <c r="I333" t="s">
        <v>221</v>
      </c>
      <c r="J333" t="s">
        <v>658</v>
      </c>
      <c r="K333" s="77">
        <v>4.25</v>
      </c>
      <c r="L333" t="s">
        <v>110</v>
      </c>
      <c r="M333" s="78">
        <v>4.6300000000000001E-2</v>
      </c>
      <c r="N333" s="78">
        <v>5.3400000000000003E-2</v>
      </c>
      <c r="O333" s="77">
        <v>1386534.82</v>
      </c>
      <c r="P333" s="77">
        <v>98.798125000135215</v>
      </c>
      <c r="Q333" s="77">
        <v>0</v>
      </c>
      <c r="R333" s="77">
        <v>5337.2890705349901</v>
      </c>
      <c r="S333" s="78">
        <v>2.3E-3</v>
      </c>
      <c r="T333" s="78">
        <v>2.8E-3</v>
      </c>
      <c r="U333" s="78">
        <v>4.0000000000000002E-4</v>
      </c>
    </row>
    <row r="334" spans="2:21">
      <c r="B334" t="s">
        <v>1303</v>
      </c>
      <c r="C334" t="s">
        <v>1304</v>
      </c>
      <c r="D334" t="s">
        <v>123</v>
      </c>
      <c r="E334" t="s">
        <v>1136</v>
      </c>
      <c r="F334" t="s">
        <v>1305</v>
      </c>
      <c r="G334" t="s">
        <v>1258</v>
      </c>
      <c r="H334" t="s">
        <v>1245</v>
      </c>
      <c r="I334" t="s">
        <v>367</v>
      </c>
      <c r="J334" t="s">
        <v>748</v>
      </c>
      <c r="K334" s="77">
        <v>3.57</v>
      </c>
      <c r="L334" t="s">
        <v>106</v>
      </c>
      <c r="M334" s="78">
        <v>5.2999999999999999E-2</v>
      </c>
      <c r="N334" s="78">
        <v>9.98E-2</v>
      </c>
      <c r="O334" s="77">
        <v>1958057.71</v>
      </c>
      <c r="P334" s="77">
        <v>84.577808217715969</v>
      </c>
      <c r="Q334" s="77">
        <v>0</v>
      </c>
      <c r="R334" s="77">
        <v>5938.7111089950204</v>
      </c>
      <c r="S334" s="78">
        <v>1.2999999999999999E-3</v>
      </c>
      <c r="T334" s="78">
        <v>3.0999999999999999E-3</v>
      </c>
      <c r="U334" s="78">
        <v>4.0000000000000002E-4</v>
      </c>
    </row>
    <row r="335" spans="2:21">
      <c r="B335" t="s">
        <v>1306</v>
      </c>
      <c r="C335" t="s">
        <v>1307</v>
      </c>
      <c r="D335" t="s">
        <v>123</v>
      </c>
      <c r="E335" t="s">
        <v>1136</v>
      </c>
      <c r="F335" t="s">
        <v>1308</v>
      </c>
      <c r="G335" t="s">
        <v>1235</v>
      </c>
      <c r="H335" t="s">
        <v>1147</v>
      </c>
      <c r="I335" t="s">
        <v>221</v>
      </c>
      <c r="J335" t="s">
        <v>748</v>
      </c>
      <c r="K335" s="77">
        <v>4.57</v>
      </c>
      <c r="L335" t="s">
        <v>110</v>
      </c>
      <c r="M335" s="78">
        <v>4.6300000000000001E-2</v>
      </c>
      <c r="N335" s="78">
        <v>6.6100000000000006E-2</v>
      </c>
      <c r="O335" s="77">
        <v>1291844.6399999999</v>
      </c>
      <c r="P335" s="77">
        <v>94.154138892243196</v>
      </c>
      <c r="Q335" s="77">
        <v>0</v>
      </c>
      <c r="R335" s="77">
        <v>4739.0462310614903</v>
      </c>
      <c r="S335" s="78">
        <v>8.9999999999999998E-4</v>
      </c>
      <c r="T335" s="78">
        <v>2.5000000000000001E-3</v>
      </c>
      <c r="U335" s="78">
        <v>2.9999999999999997E-4</v>
      </c>
    </row>
    <row r="336" spans="2:21">
      <c r="B336" t="s">
        <v>1309</v>
      </c>
      <c r="C336" t="s">
        <v>1310</v>
      </c>
      <c r="D336" t="s">
        <v>123</v>
      </c>
      <c r="E336" t="s">
        <v>1136</v>
      </c>
      <c r="F336" t="s">
        <v>1311</v>
      </c>
      <c r="G336" t="s">
        <v>1220</v>
      </c>
      <c r="H336" t="s">
        <v>1312</v>
      </c>
      <c r="I336" t="s">
        <v>221</v>
      </c>
      <c r="J336" t="s">
        <v>387</v>
      </c>
      <c r="K336" s="77">
        <v>2.04</v>
      </c>
      <c r="L336" t="s">
        <v>106</v>
      </c>
      <c r="M336" s="78">
        <v>6.5000000000000002E-2</v>
      </c>
      <c r="N336" s="78">
        <v>9.4E-2</v>
      </c>
      <c r="O336" s="77">
        <v>676358.45</v>
      </c>
      <c r="P336" s="77">
        <v>95.077833326248665</v>
      </c>
      <c r="Q336" s="77">
        <v>0</v>
      </c>
      <c r="R336" s="77">
        <v>2306.0381177674899</v>
      </c>
      <c r="S336" s="78">
        <v>1.4E-3</v>
      </c>
      <c r="T336" s="78">
        <v>1.1999999999999999E-3</v>
      </c>
      <c r="U336" s="78">
        <v>2.0000000000000001E-4</v>
      </c>
    </row>
    <row r="337" spans="2:21">
      <c r="B337" t="s">
        <v>1313</v>
      </c>
      <c r="C337" t="s">
        <v>1314</v>
      </c>
      <c r="D337" t="s">
        <v>123</v>
      </c>
      <c r="E337" t="s">
        <v>1136</v>
      </c>
      <c r="F337" t="s">
        <v>1315</v>
      </c>
      <c r="G337" t="s">
        <v>1258</v>
      </c>
      <c r="H337" t="s">
        <v>1312</v>
      </c>
      <c r="I337" t="s">
        <v>221</v>
      </c>
      <c r="J337" t="s">
        <v>442</v>
      </c>
      <c r="K337" s="77">
        <v>4.6399999999999997</v>
      </c>
      <c r="L337" t="s">
        <v>106</v>
      </c>
      <c r="M337" s="78">
        <v>4.1300000000000003E-2</v>
      </c>
      <c r="N337" s="78">
        <v>5.9799999999999999E-2</v>
      </c>
      <c r="O337" s="77">
        <v>2421363.25</v>
      </c>
      <c r="P337" s="77">
        <v>90.774124999935523</v>
      </c>
      <c r="Q337" s="77">
        <v>0</v>
      </c>
      <c r="R337" s="77">
        <v>7881.9250934813999</v>
      </c>
      <c r="S337" s="78">
        <v>6.1000000000000004E-3</v>
      </c>
      <c r="T337" s="78">
        <v>4.1000000000000003E-3</v>
      </c>
      <c r="U337" s="78">
        <v>5.9999999999999995E-4</v>
      </c>
    </row>
    <row r="338" spans="2:21">
      <c r="B338" t="s">
        <v>1316</v>
      </c>
      <c r="C338" t="s">
        <v>1317</v>
      </c>
      <c r="D338" t="s">
        <v>123</v>
      </c>
      <c r="E338" t="s">
        <v>1136</v>
      </c>
      <c r="F338" t="s">
        <v>1318</v>
      </c>
      <c r="G338" t="s">
        <v>1319</v>
      </c>
      <c r="H338" t="s">
        <v>1312</v>
      </c>
      <c r="I338" t="s">
        <v>221</v>
      </c>
      <c r="J338" t="s">
        <v>483</v>
      </c>
      <c r="K338" s="77">
        <v>4.29</v>
      </c>
      <c r="L338" t="s">
        <v>110</v>
      </c>
      <c r="M338" s="78">
        <v>3.1300000000000001E-2</v>
      </c>
      <c r="N338" s="78">
        <v>6.5000000000000002E-2</v>
      </c>
      <c r="O338" s="77">
        <v>2029075.35</v>
      </c>
      <c r="P338" s="77">
        <v>87.262506847441585</v>
      </c>
      <c r="Q338" s="77">
        <v>0</v>
      </c>
      <c r="R338" s="77">
        <v>6898.6974996489598</v>
      </c>
      <c r="S338" s="78">
        <v>2.7000000000000001E-3</v>
      </c>
      <c r="T338" s="78">
        <v>3.5999999999999999E-3</v>
      </c>
      <c r="U338" s="78">
        <v>5.0000000000000001E-4</v>
      </c>
    </row>
    <row r="339" spans="2:21">
      <c r="B339" t="s">
        <v>1320</v>
      </c>
      <c r="C339" t="s">
        <v>1321</v>
      </c>
      <c r="D339" t="s">
        <v>123</v>
      </c>
      <c r="E339" t="s">
        <v>1136</v>
      </c>
      <c r="F339" t="s">
        <v>1322</v>
      </c>
      <c r="G339" t="s">
        <v>843</v>
      </c>
      <c r="H339" t="s">
        <v>1323</v>
      </c>
      <c r="I339" t="s">
        <v>367</v>
      </c>
      <c r="J339" t="s">
        <v>445</v>
      </c>
      <c r="K339" s="77">
        <v>5.2</v>
      </c>
      <c r="L339" t="s">
        <v>110</v>
      </c>
      <c r="M339" s="78">
        <v>6.88E-2</v>
      </c>
      <c r="N339" s="78">
        <v>8.14E-2</v>
      </c>
      <c r="O339" s="77">
        <v>1190390.8700000001</v>
      </c>
      <c r="P339" s="77">
        <v>95.233713032921756</v>
      </c>
      <c r="Q339" s="77">
        <v>0</v>
      </c>
      <c r="R339" s="77">
        <v>4416.9404748976103</v>
      </c>
      <c r="S339" s="78">
        <v>1.1999999999999999E-3</v>
      </c>
      <c r="T339" s="78">
        <v>2.3E-3</v>
      </c>
      <c r="U339" s="78">
        <v>2.9999999999999997E-4</v>
      </c>
    </row>
    <row r="340" spans="2:21">
      <c r="B340" t="s">
        <v>1324</v>
      </c>
      <c r="C340" t="s">
        <v>1325</v>
      </c>
      <c r="D340" t="s">
        <v>123</v>
      </c>
      <c r="E340" t="s">
        <v>1136</v>
      </c>
      <c r="F340" t="s">
        <v>1322</v>
      </c>
      <c r="G340" t="s">
        <v>843</v>
      </c>
      <c r="H340" t="s">
        <v>1323</v>
      </c>
      <c r="I340" t="s">
        <v>367</v>
      </c>
      <c r="J340" t="s">
        <v>445</v>
      </c>
      <c r="K340" s="77">
        <v>5.0599999999999996</v>
      </c>
      <c r="L340" t="s">
        <v>106</v>
      </c>
      <c r="M340" s="78">
        <v>7.7499999999999999E-2</v>
      </c>
      <c r="N340" s="78">
        <v>8.6900000000000005E-2</v>
      </c>
      <c r="O340" s="77">
        <v>1396477.29</v>
      </c>
      <c r="P340" s="77">
        <v>94.450222220849753</v>
      </c>
      <c r="Q340" s="77">
        <v>0</v>
      </c>
      <c r="R340" s="77">
        <v>4729.8475905559599</v>
      </c>
      <c r="S340" s="78">
        <v>6.9999999999999999E-4</v>
      </c>
      <c r="T340" s="78">
        <v>2.5000000000000001E-3</v>
      </c>
      <c r="U340" s="78">
        <v>2.9999999999999997E-4</v>
      </c>
    </row>
    <row r="341" spans="2:21">
      <c r="B341" t="s">
        <v>1326</v>
      </c>
      <c r="C341" t="s">
        <v>1327</v>
      </c>
      <c r="D341" t="s">
        <v>123</v>
      </c>
      <c r="E341" t="s">
        <v>1136</v>
      </c>
      <c r="F341" t="s">
        <v>1328</v>
      </c>
      <c r="G341" t="s">
        <v>1228</v>
      </c>
      <c r="H341" t="s">
        <v>1323</v>
      </c>
      <c r="I341" t="s">
        <v>367</v>
      </c>
      <c r="J341" t="s">
        <v>581</v>
      </c>
      <c r="K341" s="77">
        <v>5.32</v>
      </c>
      <c r="L341" t="s">
        <v>106</v>
      </c>
      <c r="M341" s="78">
        <v>3.2500000000000001E-2</v>
      </c>
      <c r="N341" s="78">
        <v>5.6599999999999998E-2</v>
      </c>
      <c r="O341" s="77">
        <v>994111.65</v>
      </c>
      <c r="P341" s="77">
        <v>87.34525000220043</v>
      </c>
      <c r="Q341" s="77">
        <v>0</v>
      </c>
      <c r="R341" s="77">
        <v>3113.7571712926901</v>
      </c>
      <c r="S341" s="78">
        <v>1.4E-3</v>
      </c>
      <c r="T341" s="78">
        <v>1.6000000000000001E-3</v>
      </c>
      <c r="U341" s="78">
        <v>2.0000000000000001E-4</v>
      </c>
    </row>
    <row r="342" spans="2:21">
      <c r="B342" t="s">
        <v>1329</v>
      </c>
      <c r="C342" t="s">
        <v>1330</v>
      </c>
      <c r="D342" t="s">
        <v>123</v>
      </c>
      <c r="E342" t="s">
        <v>1136</v>
      </c>
      <c r="F342" t="s">
        <v>1331</v>
      </c>
      <c r="G342" t="s">
        <v>1332</v>
      </c>
      <c r="H342" t="s">
        <v>1323</v>
      </c>
      <c r="I342" t="s">
        <v>367</v>
      </c>
      <c r="J342" t="s">
        <v>748</v>
      </c>
      <c r="K342" s="77">
        <v>3.38</v>
      </c>
      <c r="L342" t="s">
        <v>106</v>
      </c>
      <c r="M342" s="78">
        <v>0.06</v>
      </c>
      <c r="N342" s="78">
        <v>8.3000000000000004E-2</v>
      </c>
      <c r="O342" s="77">
        <v>1454847.03</v>
      </c>
      <c r="P342" s="77">
        <v>93.82700000171846</v>
      </c>
      <c r="Q342" s="77">
        <v>0</v>
      </c>
      <c r="R342" s="77">
        <v>4895.0310117870804</v>
      </c>
      <c r="S342" s="78">
        <v>1.9E-3</v>
      </c>
      <c r="T342" s="78">
        <v>2.5999999999999999E-3</v>
      </c>
      <c r="U342" s="78">
        <v>4.0000000000000002E-4</v>
      </c>
    </row>
    <row r="343" spans="2:21">
      <c r="B343" t="s">
        <v>1333</v>
      </c>
      <c r="C343" t="s">
        <v>1334</v>
      </c>
      <c r="D343" t="s">
        <v>123</v>
      </c>
      <c r="E343" t="s">
        <v>1136</v>
      </c>
      <c r="F343" t="s">
        <v>1335</v>
      </c>
      <c r="G343" t="s">
        <v>843</v>
      </c>
      <c r="H343" t="s">
        <v>1323</v>
      </c>
      <c r="I343" t="s">
        <v>367</v>
      </c>
      <c r="J343" t="s">
        <v>293</v>
      </c>
      <c r="K343" s="77">
        <v>4.58</v>
      </c>
      <c r="L343" t="s">
        <v>106</v>
      </c>
      <c r="M343" s="78">
        <v>7.4999999999999997E-2</v>
      </c>
      <c r="N343" s="78">
        <v>9.6699999999999994E-2</v>
      </c>
      <c r="O343" s="77">
        <v>1623260.28</v>
      </c>
      <c r="P343" s="77">
        <v>89.725333336413499</v>
      </c>
      <c r="Q343" s="77">
        <v>0</v>
      </c>
      <c r="R343" s="77">
        <v>5222.9218499712897</v>
      </c>
      <c r="S343" s="78">
        <v>1.6000000000000001E-3</v>
      </c>
      <c r="T343" s="78">
        <v>2.7000000000000001E-3</v>
      </c>
      <c r="U343" s="78">
        <v>4.0000000000000002E-4</v>
      </c>
    </row>
    <row r="344" spans="2:21">
      <c r="B344" t="s">
        <v>1336</v>
      </c>
      <c r="C344" t="s">
        <v>1337</v>
      </c>
      <c r="D344" t="s">
        <v>123</v>
      </c>
      <c r="E344" t="s">
        <v>1136</v>
      </c>
      <c r="F344" t="s">
        <v>1338</v>
      </c>
      <c r="G344" t="s">
        <v>1176</v>
      </c>
      <c r="H344" t="s">
        <v>1323</v>
      </c>
      <c r="I344" t="s">
        <v>367</v>
      </c>
      <c r="J344" t="s">
        <v>473</v>
      </c>
      <c r="K344" s="77">
        <v>6.47</v>
      </c>
      <c r="L344" t="s">
        <v>106</v>
      </c>
      <c r="M344" s="78">
        <v>3.6299999999999999E-2</v>
      </c>
      <c r="N344" s="78">
        <v>5.7500000000000002E-2</v>
      </c>
      <c r="O344" s="77">
        <v>2705433.8</v>
      </c>
      <c r="P344" s="77">
        <v>86.444013700427661</v>
      </c>
      <c r="Q344" s="77">
        <v>0</v>
      </c>
      <c r="R344" s="77">
        <v>8386.5264351146106</v>
      </c>
      <c r="S344" s="78">
        <v>3.0000000000000001E-3</v>
      </c>
      <c r="T344" s="78">
        <v>4.4000000000000003E-3</v>
      </c>
      <c r="U344" s="78">
        <v>5.9999999999999995E-4</v>
      </c>
    </row>
    <row r="345" spans="2:21">
      <c r="B345" t="s">
        <v>1339</v>
      </c>
      <c r="C345" t="s">
        <v>1340</v>
      </c>
      <c r="D345" t="s">
        <v>123</v>
      </c>
      <c r="E345" t="s">
        <v>1136</v>
      </c>
      <c r="F345" t="s">
        <v>1341</v>
      </c>
      <c r="G345" t="s">
        <v>1220</v>
      </c>
      <c r="H345" t="s">
        <v>1323</v>
      </c>
      <c r="I345" t="s">
        <v>367</v>
      </c>
      <c r="J345" t="s">
        <v>581</v>
      </c>
      <c r="K345" s="77">
        <v>4.7699999999999996</v>
      </c>
      <c r="L345" t="s">
        <v>106</v>
      </c>
      <c r="M345" s="78">
        <v>4.4999999999999998E-2</v>
      </c>
      <c r="N345" s="78">
        <v>6.1800000000000001E-2</v>
      </c>
      <c r="O345" s="77">
        <v>2716052.63</v>
      </c>
      <c r="P345" s="77">
        <v>91.584499998389205</v>
      </c>
      <c r="Q345" s="77">
        <v>0</v>
      </c>
      <c r="R345" s="77">
        <v>8920.1148300706609</v>
      </c>
      <c r="S345" s="78">
        <v>4.4999999999999997E-3</v>
      </c>
      <c r="T345" s="78">
        <v>4.7000000000000002E-3</v>
      </c>
      <c r="U345" s="78">
        <v>6.9999999999999999E-4</v>
      </c>
    </row>
    <row r="346" spans="2:21">
      <c r="B346" t="s">
        <v>1342</v>
      </c>
      <c r="C346" t="s">
        <v>1343</v>
      </c>
      <c r="D346" t="s">
        <v>123</v>
      </c>
      <c r="E346" t="s">
        <v>1136</v>
      </c>
      <c r="F346" t="s">
        <v>1344</v>
      </c>
      <c r="G346" t="s">
        <v>843</v>
      </c>
      <c r="H346" t="s">
        <v>1312</v>
      </c>
      <c r="I346" t="s">
        <v>221</v>
      </c>
      <c r="J346" t="s">
        <v>359</v>
      </c>
      <c r="K346" s="77">
        <v>4.12</v>
      </c>
      <c r="L346" t="s">
        <v>113</v>
      </c>
      <c r="M346" s="78">
        <v>7.4200000000000002E-2</v>
      </c>
      <c r="N346" s="78">
        <v>7.1499999999999994E-2</v>
      </c>
      <c r="O346" s="77">
        <v>2299618.73</v>
      </c>
      <c r="P346" s="77">
        <v>102.50623013872392</v>
      </c>
      <c r="Q346" s="77">
        <v>0</v>
      </c>
      <c r="R346" s="77">
        <v>10433.670872476199</v>
      </c>
      <c r="S346" s="78">
        <v>3.5000000000000001E-3</v>
      </c>
      <c r="T346" s="78">
        <v>5.4000000000000003E-3</v>
      </c>
      <c r="U346" s="78">
        <v>8.0000000000000004E-4</v>
      </c>
    </row>
    <row r="347" spans="2:21">
      <c r="B347" t="s">
        <v>1345</v>
      </c>
      <c r="C347" t="s">
        <v>1346</v>
      </c>
      <c r="D347" t="s">
        <v>123</v>
      </c>
      <c r="E347" t="s">
        <v>1136</v>
      </c>
      <c r="F347" t="s">
        <v>1347</v>
      </c>
      <c r="G347" t="s">
        <v>1348</v>
      </c>
      <c r="H347" t="s">
        <v>1323</v>
      </c>
      <c r="I347" t="s">
        <v>367</v>
      </c>
      <c r="J347" t="s">
        <v>327</v>
      </c>
      <c r="K347" s="77">
        <v>7.12</v>
      </c>
      <c r="L347" t="s">
        <v>106</v>
      </c>
      <c r="M347" s="78">
        <v>5.1299999999999998E-2</v>
      </c>
      <c r="N347" s="78">
        <v>6.0699999999999997E-2</v>
      </c>
      <c r="O347" s="77">
        <v>1454170.67</v>
      </c>
      <c r="P347" s="77">
        <v>91.201625003116078</v>
      </c>
      <c r="Q347" s="77">
        <v>0</v>
      </c>
      <c r="R347" s="77">
        <v>4755.8510309522999</v>
      </c>
      <c r="S347" s="78">
        <v>2.8999999999999998E-3</v>
      </c>
      <c r="T347" s="78">
        <v>2.5000000000000001E-3</v>
      </c>
      <c r="U347" s="78">
        <v>4.0000000000000002E-4</v>
      </c>
    </row>
    <row r="348" spans="2:21">
      <c r="B348" t="s">
        <v>1349</v>
      </c>
      <c r="C348" t="s">
        <v>1350</v>
      </c>
      <c r="D348" t="s">
        <v>123</v>
      </c>
      <c r="E348" t="s">
        <v>1136</v>
      </c>
      <c r="F348" t="s">
        <v>1351</v>
      </c>
      <c r="G348" t="s">
        <v>1220</v>
      </c>
      <c r="H348" t="s">
        <v>1312</v>
      </c>
      <c r="I348" t="s">
        <v>221</v>
      </c>
      <c r="J348" t="s">
        <v>293</v>
      </c>
      <c r="K348" s="77">
        <v>7.33</v>
      </c>
      <c r="L348" t="s">
        <v>106</v>
      </c>
      <c r="M348" s="78">
        <v>6.4000000000000001E-2</v>
      </c>
      <c r="N348" s="78">
        <v>6.3399999999999998E-2</v>
      </c>
      <c r="O348" s="77">
        <v>1352716.9</v>
      </c>
      <c r="P348" s="77">
        <v>100.49277777892773</v>
      </c>
      <c r="Q348" s="77">
        <v>0</v>
      </c>
      <c r="R348" s="77">
        <v>4874.7466788258698</v>
      </c>
      <c r="S348" s="78">
        <v>1.1000000000000001E-3</v>
      </c>
      <c r="T348" s="78">
        <v>2.5000000000000001E-3</v>
      </c>
      <c r="U348" s="78">
        <v>4.0000000000000002E-4</v>
      </c>
    </row>
    <row r="349" spans="2:21">
      <c r="B349" t="s">
        <v>1352</v>
      </c>
      <c r="C349" t="s">
        <v>1353</v>
      </c>
      <c r="D349" t="s">
        <v>123</v>
      </c>
      <c r="E349" t="s">
        <v>1136</v>
      </c>
      <c r="F349" t="s">
        <v>1354</v>
      </c>
      <c r="G349" t="s">
        <v>1228</v>
      </c>
      <c r="H349" t="s">
        <v>1312</v>
      </c>
      <c r="I349" t="s">
        <v>221</v>
      </c>
      <c r="J349" t="s">
        <v>321</v>
      </c>
      <c r="K349" s="77">
        <v>5.38</v>
      </c>
      <c r="L349" t="s">
        <v>106</v>
      </c>
      <c r="M349" s="78">
        <v>4.0899999999999999E-2</v>
      </c>
      <c r="N349" s="78">
        <v>6.2399999999999997E-2</v>
      </c>
      <c r="O349" s="77">
        <v>919171.13</v>
      </c>
      <c r="P349" s="77">
        <v>89.035302775218824</v>
      </c>
      <c r="Q349" s="77">
        <v>0</v>
      </c>
      <c r="R349" s="77">
        <v>2934.7350598437902</v>
      </c>
      <c r="S349" s="78">
        <v>1.8E-3</v>
      </c>
      <c r="T349" s="78">
        <v>1.5E-3</v>
      </c>
      <c r="U349" s="78">
        <v>2.0000000000000001E-4</v>
      </c>
    </row>
    <row r="350" spans="2:21">
      <c r="B350" t="s">
        <v>1355</v>
      </c>
      <c r="C350" t="s">
        <v>1356</v>
      </c>
      <c r="D350" t="s">
        <v>123</v>
      </c>
      <c r="E350" t="s">
        <v>1136</v>
      </c>
      <c r="F350" t="s">
        <v>1357</v>
      </c>
      <c r="G350" t="s">
        <v>843</v>
      </c>
      <c r="H350" t="s">
        <v>1323</v>
      </c>
      <c r="I350" t="s">
        <v>367</v>
      </c>
      <c r="J350" t="s">
        <v>293</v>
      </c>
      <c r="K350" s="77">
        <v>4.5</v>
      </c>
      <c r="L350" t="s">
        <v>106</v>
      </c>
      <c r="M350" s="78">
        <v>7.6300000000000007E-2</v>
      </c>
      <c r="N350" s="78">
        <v>8.72E-2</v>
      </c>
      <c r="O350" s="77">
        <v>2029075.35</v>
      </c>
      <c r="P350" s="77">
        <v>94.049680556762027</v>
      </c>
      <c r="Q350" s="77">
        <v>0</v>
      </c>
      <c r="R350" s="77">
        <v>6843.3032413625697</v>
      </c>
      <c r="S350" s="78">
        <v>4.1000000000000003E-3</v>
      </c>
      <c r="T350" s="78">
        <v>3.5999999999999999E-3</v>
      </c>
      <c r="U350" s="78">
        <v>5.0000000000000001E-4</v>
      </c>
    </row>
    <row r="351" spans="2:21">
      <c r="B351" t="s">
        <v>1358</v>
      </c>
      <c r="C351" t="s">
        <v>1359</v>
      </c>
      <c r="D351" t="s">
        <v>123</v>
      </c>
      <c r="E351" t="s">
        <v>1136</v>
      </c>
      <c r="F351" t="s">
        <v>1360</v>
      </c>
      <c r="G351" t="s">
        <v>1279</v>
      </c>
      <c r="H351" t="s">
        <v>1312</v>
      </c>
      <c r="I351" t="s">
        <v>221</v>
      </c>
      <c r="J351" t="s">
        <v>265</v>
      </c>
      <c r="K351" s="77">
        <v>6.55</v>
      </c>
      <c r="L351" t="s">
        <v>106</v>
      </c>
      <c r="M351" s="78">
        <v>4.1300000000000003E-2</v>
      </c>
      <c r="N351" s="78">
        <v>7.7799999999999994E-2</v>
      </c>
      <c r="O351" s="77">
        <v>1014537.68</v>
      </c>
      <c r="P351" s="77">
        <v>78.91016667028083</v>
      </c>
      <c r="Q351" s="77">
        <v>0</v>
      </c>
      <c r="R351" s="77">
        <v>2870.8561199557898</v>
      </c>
      <c r="S351" s="78">
        <v>1E-3</v>
      </c>
      <c r="T351" s="78">
        <v>1.5E-3</v>
      </c>
      <c r="U351" s="78">
        <v>2.0000000000000001E-4</v>
      </c>
    </row>
    <row r="352" spans="2:21">
      <c r="B352" t="s">
        <v>1361</v>
      </c>
      <c r="C352" t="s">
        <v>1362</v>
      </c>
      <c r="D352" t="s">
        <v>123</v>
      </c>
      <c r="E352" t="s">
        <v>1136</v>
      </c>
      <c r="F352" t="s">
        <v>1360</v>
      </c>
      <c r="G352" t="s">
        <v>1279</v>
      </c>
      <c r="H352" t="s">
        <v>1312</v>
      </c>
      <c r="I352" t="s">
        <v>221</v>
      </c>
      <c r="J352" t="s">
        <v>748</v>
      </c>
      <c r="K352" s="77">
        <v>1.2</v>
      </c>
      <c r="L352" t="s">
        <v>106</v>
      </c>
      <c r="M352" s="78">
        <v>6.25E-2</v>
      </c>
      <c r="N352" s="78">
        <v>8.4900000000000003E-2</v>
      </c>
      <c r="O352" s="77">
        <v>2570162.11</v>
      </c>
      <c r="P352" s="77">
        <v>99.487277776291748</v>
      </c>
      <c r="Q352" s="77">
        <v>0</v>
      </c>
      <c r="R352" s="77">
        <v>9169.3457631886504</v>
      </c>
      <c r="S352" s="78">
        <v>2E-3</v>
      </c>
      <c r="T352" s="78">
        <v>4.7999999999999996E-3</v>
      </c>
      <c r="U352" s="78">
        <v>6.9999999999999999E-4</v>
      </c>
    </row>
    <row r="353" spans="2:21">
      <c r="B353" t="s">
        <v>1363</v>
      </c>
      <c r="C353" t="s">
        <v>1364</v>
      </c>
      <c r="D353" t="s">
        <v>123</v>
      </c>
      <c r="E353" t="s">
        <v>1136</v>
      </c>
      <c r="F353" t="s">
        <v>1365</v>
      </c>
      <c r="G353" t="s">
        <v>1220</v>
      </c>
      <c r="H353" t="s">
        <v>1323</v>
      </c>
      <c r="I353" t="s">
        <v>367</v>
      </c>
      <c r="J353" t="s">
        <v>290</v>
      </c>
      <c r="K353" s="77">
        <v>3.02</v>
      </c>
      <c r="L353" t="s">
        <v>110</v>
      </c>
      <c r="M353" s="78">
        <v>5.7500000000000002E-2</v>
      </c>
      <c r="N353" s="78">
        <v>5.5800000000000002E-2</v>
      </c>
      <c r="O353" s="77">
        <v>2035838.93</v>
      </c>
      <c r="P353" s="77">
        <v>101.06519178027015</v>
      </c>
      <c r="Q353" s="77">
        <v>0</v>
      </c>
      <c r="R353" s="77">
        <v>8016.5270307014298</v>
      </c>
      <c r="S353" s="78">
        <v>3.0999999999999999E-3</v>
      </c>
      <c r="T353" s="78">
        <v>4.1999999999999997E-3</v>
      </c>
      <c r="U353" s="78">
        <v>5.9999999999999995E-4</v>
      </c>
    </row>
    <row r="354" spans="2:21">
      <c r="B354" t="s">
        <v>1366</v>
      </c>
      <c r="C354" t="s">
        <v>1367</v>
      </c>
      <c r="D354" t="s">
        <v>123</v>
      </c>
      <c r="E354" t="s">
        <v>1136</v>
      </c>
      <c r="F354" t="s">
        <v>1368</v>
      </c>
      <c r="G354" t="s">
        <v>1193</v>
      </c>
      <c r="H354" t="s">
        <v>1369</v>
      </c>
      <c r="I354" t="s">
        <v>367</v>
      </c>
      <c r="J354" t="s">
        <v>280</v>
      </c>
      <c r="K354" s="77">
        <v>3.2</v>
      </c>
      <c r="L354" t="s">
        <v>110</v>
      </c>
      <c r="M354" s="78">
        <v>3.6299999999999999E-2</v>
      </c>
      <c r="N354" s="78">
        <v>0.39610000000000001</v>
      </c>
      <c r="O354" s="77">
        <v>2096711.2</v>
      </c>
      <c r="P354" s="77">
        <v>36.002999999999957</v>
      </c>
      <c r="Q354" s="77">
        <v>0</v>
      </c>
      <c r="R354" s="77">
        <v>2941.1593000637199</v>
      </c>
      <c r="S354" s="78">
        <v>6.0000000000000001E-3</v>
      </c>
      <c r="T354" s="78">
        <v>1.5E-3</v>
      </c>
      <c r="U354" s="78">
        <v>2.0000000000000001E-4</v>
      </c>
    </row>
    <row r="355" spans="2:21">
      <c r="B355" t="s">
        <v>1370</v>
      </c>
      <c r="C355" t="s">
        <v>1371</v>
      </c>
      <c r="D355" t="s">
        <v>123</v>
      </c>
      <c r="E355" t="s">
        <v>1136</v>
      </c>
      <c r="F355" t="s">
        <v>1372</v>
      </c>
      <c r="G355" t="s">
        <v>1319</v>
      </c>
      <c r="H355" t="s">
        <v>1373</v>
      </c>
      <c r="I355" t="s">
        <v>221</v>
      </c>
      <c r="J355" t="s">
        <v>621</v>
      </c>
      <c r="K355" s="77">
        <v>6.79</v>
      </c>
      <c r="L355" t="s">
        <v>106</v>
      </c>
      <c r="M355" s="78">
        <v>0.04</v>
      </c>
      <c r="N355" s="78">
        <v>5.8000000000000003E-2</v>
      </c>
      <c r="O355" s="77">
        <v>2587071.0699999998</v>
      </c>
      <c r="P355" s="77">
        <v>87.0816666660224</v>
      </c>
      <c r="Q355" s="77">
        <v>0</v>
      </c>
      <c r="R355" s="77">
        <v>8078.77247564753</v>
      </c>
      <c r="S355" s="78">
        <v>5.1999999999999998E-3</v>
      </c>
      <c r="T355" s="78">
        <v>4.1999999999999997E-3</v>
      </c>
      <c r="U355" s="78">
        <v>5.9999999999999995E-4</v>
      </c>
    </row>
    <row r="356" spans="2:21">
      <c r="B356" t="s">
        <v>1374</v>
      </c>
      <c r="C356" t="s">
        <v>1375</v>
      </c>
      <c r="D356" t="s">
        <v>123</v>
      </c>
      <c r="E356" t="s">
        <v>1136</v>
      </c>
      <c r="F356" t="s">
        <v>1376</v>
      </c>
      <c r="G356" t="s">
        <v>1332</v>
      </c>
      <c r="H356" t="s">
        <v>1373</v>
      </c>
      <c r="I356" t="s">
        <v>221</v>
      </c>
      <c r="J356" t="s">
        <v>1199</v>
      </c>
      <c r="K356" s="77">
        <v>7.56</v>
      </c>
      <c r="L356" t="s">
        <v>106</v>
      </c>
      <c r="M356" s="78">
        <v>3.2500000000000001E-2</v>
      </c>
      <c r="N356" s="78">
        <v>5.7700000000000001E-2</v>
      </c>
      <c r="O356" s="77">
        <v>338179.23</v>
      </c>
      <c r="P356" s="77">
        <v>82.429666677755435</v>
      </c>
      <c r="Q356" s="77">
        <v>0</v>
      </c>
      <c r="R356" s="77">
        <v>999.63340325576598</v>
      </c>
      <c r="S356" s="78">
        <v>2.9999999999999997E-4</v>
      </c>
      <c r="T356" s="78">
        <v>5.0000000000000001E-4</v>
      </c>
      <c r="U356" s="78">
        <v>1E-4</v>
      </c>
    </row>
    <row r="357" spans="2:21">
      <c r="B357" t="s">
        <v>1377</v>
      </c>
      <c r="C357" t="s">
        <v>1378</v>
      </c>
      <c r="D357" t="s">
        <v>123</v>
      </c>
      <c r="E357" t="s">
        <v>1136</v>
      </c>
      <c r="F357" t="s">
        <v>1376</v>
      </c>
      <c r="G357" t="s">
        <v>1332</v>
      </c>
      <c r="H357" t="s">
        <v>1369</v>
      </c>
      <c r="I357" t="s">
        <v>367</v>
      </c>
      <c r="J357" t="s">
        <v>383</v>
      </c>
      <c r="K357" s="77">
        <v>5.67</v>
      </c>
      <c r="L357" t="s">
        <v>106</v>
      </c>
      <c r="M357" s="78">
        <v>4.4999999999999998E-2</v>
      </c>
      <c r="N357" s="78">
        <v>5.7500000000000002E-2</v>
      </c>
      <c r="O357" s="77">
        <v>1832931.4</v>
      </c>
      <c r="P357" s="77">
        <v>94.913178082714992</v>
      </c>
      <c r="Q357" s="77">
        <v>0</v>
      </c>
      <c r="R357" s="77">
        <v>6238.5406895241804</v>
      </c>
      <c r="S357" s="78">
        <v>1.1999999999999999E-3</v>
      </c>
      <c r="T357" s="78">
        <v>3.3E-3</v>
      </c>
      <c r="U357" s="78">
        <v>5.0000000000000001E-4</v>
      </c>
    </row>
    <row r="358" spans="2:21">
      <c r="B358" t="s">
        <v>1379</v>
      </c>
      <c r="C358" t="s">
        <v>1380</v>
      </c>
      <c r="D358" t="s">
        <v>123</v>
      </c>
      <c r="E358" t="s">
        <v>1136</v>
      </c>
      <c r="F358" t="s">
        <v>1331</v>
      </c>
      <c r="G358" t="s">
        <v>1332</v>
      </c>
      <c r="H358" t="s">
        <v>1381</v>
      </c>
      <c r="I358" t="s">
        <v>210</v>
      </c>
      <c r="J358" t="s">
        <v>748</v>
      </c>
      <c r="K358" s="77">
        <v>3.79</v>
      </c>
      <c r="L358" t="s">
        <v>106</v>
      </c>
      <c r="M358" s="78">
        <v>5.5E-2</v>
      </c>
      <c r="N358" s="78">
        <v>8.7900000000000006E-2</v>
      </c>
      <c r="O358" s="77">
        <v>473450.92</v>
      </c>
      <c r="P358" s="77">
        <v>88.405833342133846</v>
      </c>
      <c r="Q358" s="77">
        <v>0</v>
      </c>
      <c r="R358" s="77">
        <v>1500.9498174131099</v>
      </c>
      <c r="S358" s="78">
        <v>5.0000000000000001E-4</v>
      </c>
      <c r="T358" s="78">
        <v>8.0000000000000004E-4</v>
      </c>
      <c r="U358" s="78">
        <v>1E-4</v>
      </c>
    </row>
    <row r="359" spans="2:21">
      <c r="B359" t="s">
        <v>1382</v>
      </c>
      <c r="C359" t="s">
        <v>1383</v>
      </c>
      <c r="D359" t="s">
        <v>123</v>
      </c>
      <c r="E359" t="s">
        <v>1136</v>
      </c>
      <c r="F359" t="s">
        <v>1384</v>
      </c>
      <c r="G359" t="s">
        <v>1385</v>
      </c>
      <c r="H359" t="s">
        <v>1369</v>
      </c>
      <c r="I359" t="s">
        <v>367</v>
      </c>
      <c r="J359" t="s">
        <v>445</v>
      </c>
      <c r="K359" s="77">
        <v>7.18</v>
      </c>
      <c r="L359" t="s">
        <v>106</v>
      </c>
      <c r="M359" s="78">
        <v>6.0999999999999999E-2</v>
      </c>
      <c r="N359" s="78">
        <v>6.5699999999999995E-2</v>
      </c>
      <c r="O359" s="77">
        <v>1690896.13</v>
      </c>
      <c r="P359" s="77">
        <v>95.329722224007881</v>
      </c>
      <c r="Q359" s="77">
        <v>0</v>
      </c>
      <c r="R359" s="77">
        <v>5780.36872959824</v>
      </c>
      <c r="S359" s="78">
        <v>1E-3</v>
      </c>
      <c r="T359" s="78">
        <v>3.0000000000000001E-3</v>
      </c>
      <c r="U359" s="78">
        <v>4.0000000000000002E-4</v>
      </c>
    </row>
    <row r="360" spans="2:21">
      <c r="B360" t="s">
        <v>1386</v>
      </c>
      <c r="C360" t="s">
        <v>1387</v>
      </c>
      <c r="D360" t="s">
        <v>123</v>
      </c>
      <c r="E360" t="s">
        <v>1136</v>
      </c>
      <c r="F360" t="s">
        <v>1388</v>
      </c>
      <c r="G360" t="s">
        <v>1235</v>
      </c>
      <c r="H360" t="s">
        <v>1369</v>
      </c>
      <c r="I360" t="s">
        <v>367</v>
      </c>
      <c r="J360" t="s">
        <v>359</v>
      </c>
      <c r="K360" s="77">
        <v>3.81</v>
      </c>
      <c r="L360" t="s">
        <v>106</v>
      </c>
      <c r="M360" s="78">
        <v>7.3499999999999996E-2</v>
      </c>
      <c r="N360" s="78">
        <v>6.5500000000000003E-2</v>
      </c>
      <c r="O360" s="77">
        <v>1082173.52</v>
      </c>
      <c r="P360" s="77">
        <v>105.13283333253236</v>
      </c>
      <c r="Q360" s="77">
        <v>0</v>
      </c>
      <c r="R360" s="77">
        <v>4079.8627837773302</v>
      </c>
      <c r="S360" s="78">
        <v>6.9999999999999999E-4</v>
      </c>
      <c r="T360" s="78">
        <v>2.0999999999999999E-3</v>
      </c>
      <c r="U360" s="78">
        <v>2.9999999999999997E-4</v>
      </c>
    </row>
    <row r="361" spans="2:21">
      <c r="B361" t="s">
        <v>1389</v>
      </c>
      <c r="C361" t="s">
        <v>1390</v>
      </c>
      <c r="D361" t="s">
        <v>123</v>
      </c>
      <c r="E361" t="s">
        <v>1136</v>
      </c>
      <c r="F361" t="s">
        <v>1391</v>
      </c>
      <c r="G361" t="s">
        <v>1235</v>
      </c>
      <c r="H361" t="s">
        <v>1373</v>
      </c>
      <c r="I361" t="s">
        <v>221</v>
      </c>
      <c r="J361" t="s">
        <v>387</v>
      </c>
      <c r="K361" s="77">
        <v>5.98</v>
      </c>
      <c r="L361" t="s">
        <v>106</v>
      </c>
      <c r="M361" s="78">
        <v>3.7499999999999999E-2</v>
      </c>
      <c r="N361" s="78">
        <v>5.96E-2</v>
      </c>
      <c r="O361" s="77">
        <v>1623260.28</v>
      </c>
      <c r="P361" s="77">
        <v>86.50258333102316</v>
      </c>
      <c r="Q361" s="77">
        <v>0</v>
      </c>
      <c r="R361" s="77">
        <v>5035.3252059216302</v>
      </c>
      <c r="S361" s="78">
        <v>4.1000000000000003E-3</v>
      </c>
      <c r="T361" s="78">
        <v>2.5999999999999999E-3</v>
      </c>
      <c r="U361" s="78">
        <v>4.0000000000000002E-4</v>
      </c>
    </row>
    <row r="362" spans="2:21">
      <c r="B362" t="s">
        <v>1392</v>
      </c>
      <c r="C362" t="s">
        <v>1393</v>
      </c>
      <c r="D362" t="s">
        <v>123</v>
      </c>
      <c r="E362" t="s">
        <v>1136</v>
      </c>
      <c r="F362" t="s">
        <v>1394</v>
      </c>
      <c r="G362" t="s">
        <v>1262</v>
      </c>
      <c r="H362" t="s">
        <v>1369</v>
      </c>
      <c r="I362" t="s">
        <v>367</v>
      </c>
      <c r="J362" t="s">
        <v>868</v>
      </c>
      <c r="K362" s="77">
        <v>6.76</v>
      </c>
      <c r="L362" t="s">
        <v>106</v>
      </c>
      <c r="M362" s="78">
        <v>0.04</v>
      </c>
      <c r="N362" s="78">
        <v>5.91E-2</v>
      </c>
      <c r="O362" s="77">
        <v>2130529.12</v>
      </c>
      <c r="P362" s="77">
        <v>88.275555555138283</v>
      </c>
      <c r="Q362" s="77">
        <v>0</v>
      </c>
      <c r="R362" s="77">
        <v>6744.3207911611798</v>
      </c>
      <c r="S362" s="78">
        <v>1.9E-3</v>
      </c>
      <c r="T362" s="78">
        <v>3.5000000000000001E-3</v>
      </c>
      <c r="U362" s="78">
        <v>5.0000000000000001E-4</v>
      </c>
    </row>
    <row r="363" spans="2:21">
      <c r="B363" t="s">
        <v>1395</v>
      </c>
      <c r="C363" t="s">
        <v>1396</v>
      </c>
      <c r="D363" t="s">
        <v>123</v>
      </c>
      <c r="E363" t="s">
        <v>1136</v>
      </c>
      <c r="F363" t="s">
        <v>1397</v>
      </c>
      <c r="G363" t="s">
        <v>1398</v>
      </c>
      <c r="H363" t="s">
        <v>1369</v>
      </c>
      <c r="I363" t="s">
        <v>367</v>
      </c>
      <c r="J363" t="s">
        <v>621</v>
      </c>
      <c r="K363" s="77">
        <v>5.38</v>
      </c>
      <c r="L363" t="s">
        <v>106</v>
      </c>
      <c r="M363" s="78">
        <v>3.7499999999999999E-2</v>
      </c>
      <c r="N363" s="78">
        <v>5.8400000000000001E-2</v>
      </c>
      <c r="O363" s="77">
        <v>2029075.35</v>
      </c>
      <c r="P363" s="77">
        <v>90.081583333487387</v>
      </c>
      <c r="Q363" s="77">
        <v>0</v>
      </c>
      <c r="R363" s="77">
        <v>6554.57400348187</v>
      </c>
      <c r="S363" s="78">
        <v>3.3999999999999998E-3</v>
      </c>
      <c r="T363" s="78">
        <v>3.3999999999999998E-3</v>
      </c>
      <c r="U363" s="78">
        <v>5.0000000000000001E-4</v>
      </c>
    </row>
    <row r="364" spans="2:21">
      <c r="B364" t="s">
        <v>1399</v>
      </c>
      <c r="C364" t="s">
        <v>1400</v>
      </c>
      <c r="D364" t="s">
        <v>123</v>
      </c>
      <c r="E364" t="s">
        <v>1136</v>
      </c>
      <c r="F364" t="s">
        <v>1401</v>
      </c>
      <c r="G364" t="s">
        <v>843</v>
      </c>
      <c r="H364" t="s">
        <v>1369</v>
      </c>
      <c r="I364" t="s">
        <v>367</v>
      </c>
      <c r="J364" t="s">
        <v>290</v>
      </c>
      <c r="K364" s="77">
        <v>4.93</v>
      </c>
      <c r="L364" t="s">
        <v>110</v>
      </c>
      <c r="M364" s="78">
        <v>7.8799999999999995E-2</v>
      </c>
      <c r="N364" s="78">
        <v>9.6600000000000005E-2</v>
      </c>
      <c r="O364" s="77">
        <v>2015548.18</v>
      </c>
      <c r="P364" s="77">
        <v>90.826125001457413</v>
      </c>
      <c r="Q364" s="77">
        <v>0</v>
      </c>
      <c r="R364" s="77">
        <v>7132.5563584066203</v>
      </c>
      <c r="S364" s="78">
        <v>2E-3</v>
      </c>
      <c r="T364" s="78">
        <v>3.7000000000000002E-3</v>
      </c>
      <c r="U364" s="78">
        <v>5.0000000000000001E-4</v>
      </c>
    </row>
    <row r="365" spans="2:21">
      <c r="B365" t="s">
        <v>1402</v>
      </c>
      <c r="C365" t="s">
        <v>1403</v>
      </c>
      <c r="D365" t="s">
        <v>123</v>
      </c>
      <c r="E365" t="s">
        <v>1136</v>
      </c>
      <c r="F365" t="s">
        <v>1404</v>
      </c>
      <c r="G365" t="s">
        <v>1279</v>
      </c>
      <c r="H365" t="s">
        <v>1373</v>
      </c>
      <c r="I365" t="s">
        <v>221</v>
      </c>
      <c r="J365" t="s">
        <v>290</v>
      </c>
      <c r="K365" s="77">
        <v>5.89</v>
      </c>
      <c r="L365" t="s">
        <v>110</v>
      </c>
      <c r="M365" s="78">
        <v>6.1400000000000003E-2</v>
      </c>
      <c r="N365" s="78">
        <v>6.6699999999999995E-2</v>
      </c>
      <c r="O365" s="77">
        <v>676358.45</v>
      </c>
      <c r="P365" s="77">
        <v>97.365876709236062</v>
      </c>
      <c r="Q365" s="77">
        <v>0</v>
      </c>
      <c r="R365" s="77">
        <v>2565.8126438327999</v>
      </c>
      <c r="S365" s="78">
        <v>6.9999999999999999E-4</v>
      </c>
      <c r="T365" s="78">
        <v>1.2999999999999999E-3</v>
      </c>
      <c r="U365" s="78">
        <v>2.0000000000000001E-4</v>
      </c>
    </row>
    <row r="366" spans="2:21">
      <c r="B366" t="s">
        <v>1405</v>
      </c>
      <c r="C366" t="s">
        <v>1406</v>
      </c>
      <c r="D366" t="s">
        <v>123</v>
      </c>
      <c r="E366" t="s">
        <v>1136</v>
      </c>
      <c r="F366" t="s">
        <v>1407</v>
      </c>
      <c r="G366" t="s">
        <v>1279</v>
      </c>
      <c r="H366" t="s">
        <v>1373</v>
      </c>
      <c r="I366" t="s">
        <v>221</v>
      </c>
      <c r="J366" t="s">
        <v>359</v>
      </c>
      <c r="K366" s="77">
        <v>4.5599999999999996</v>
      </c>
      <c r="L366" t="s">
        <v>110</v>
      </c>
      <c r="M366" s="78">
        <v>7.1300000000000002E-2</v>
      </c>
      <c r="N366" s="78">
        <v>6.6400000000000001E-2</v>
      </c>
      <c r="O366" s="77">
        <v>2029075.35</v>
      </c>
      <c r="P366" s="77">
        <v>103.98410959048411</v>
      </c>
      <c r="Q366" s="77">
        <v>0</v>
      </c>
      <c r="R366" s="77">
        <v>8220.6544683528991</v>
      </c>
      <c r="S366" s="78">
        <v>2.7000000000000001E-3</v>
      </c>
      <c r="T366" s="78">
        <v>4.3E-3</v>
      </c>
      <c r="U366" s="78">
        <v>5.9999999999999995E-4</v>
      </c>
    </row>
    <row r="367" spans="2:21">
      <c r="B367" t="s">
        <v>1408</v>
      </c>
      <c r="C367" t="s">
        <v>1409</v>
      </c>
      <c r="D367" t="s">
        <v>123</v>
      </c>
      <c r="E367" t="s">
        <v>1136</v>
      </c>
      <c r="F367" t="s">
        <v>1410</v>
      </c>
      <c r="G367" t="s">
        <v>1172</v>
      </c>
      <c r="H367" t="s">
        <v>1373</v>
      </c>
      <c r="I367" t="s">
        <v>221</v>
      </c>
      <c r="J367" t="s">
        <v>349</v>
      </c>
      <c r="K367" s="77">
        <v>2.81</v>
      </c>
      <c r="L367" t="s">
        <v>106</v>
      </c>
      <c r="M367" s="78">
        <v>4.3799999999999999E-2</v>
      </c>
      <c r="N367" s="78">
        <v>6.08E-2</v>
      </c>
      <c r="O367" s="77">
        <v>1014537.68</v>
      </c>
      <c r="P367" s="77">
        <v>95.917208332922698</v>
      </c>
      <c r="Q367" s="77">
        <v>0</v>
      </c>
      <c r="R367" s="77">
        <v>3489.5947654277802</v>
      </c>
      <c r="S367" s="78">
        <v>5.0000000000000001E-4</v>
      </c>
      <c r="T367" s="78">
        <v>1.8E-3</v>
      </c>
      <c r="U367" s="78">
        <v>2.9999999999999997E-4</v>
      </c>
    </row>
    <row r="368" spans="2:21">
      <c r="B368" t="s">
        <v>1411</v>
      </c>
      <c r="C368" t="s">
        <v>1412</v>
      </c>
      <c r="D368" t="s">
        <v>123</v>
      </c>
      <c r="E368" t="s">
        <v>1136</v>
      </c>
      <c r="F368" t="s">
        <v>1413</v>
      </c>
      <c r="G368" t="s">
        <v>1220</v>
      </c>
      <c r="H368" t="s">
        <v>1414</v>
      </c>
      <c r="I368" t="s">
        <v>367</v>
      </c>
      <c r="J368" t="s">
        <v>868</v>
      </c>
      <c r="K368" s="77">
        <v>6.7</v>
      </c>
      <c r="L368" t="s">
        <v>106</v>
      </c>
      <c r="M368" s="78">
        <v>3.7499999999999999E-2</v>
      </c>
      <c r="N368" s="78">
        <v>6.1100000000000002E-2</v>
      </c>
      <c r="O368" s="77">
        <v>2164347.04</v>
      </c>
      <c r="P368" s="77">
        <v>84.288000000000039</v>
      </c>
      <c r="Q368" s="77">
        <v>0</v>
      </c>
      <c r="R368" s="77">
        <v>6541.8854114076703</v>
      </c>
      <c r="S368" s="78">
        <v>2.2000000000000001E-3</v>
      </c>
      <c r="T368" s="78">
        <v>3.3999999999999998E-3</v>
      </c>
      <c r="U368" s="78">
        <v>5.0000000000000001E-4</v>
      </c>
    </row>
    <row r="369" spans="2:21">
      <c r="B369" t="s">
        <v>1415</v>
      </c>
      <c r="C369" t="s">
        <v>1416</v>
      </c>
      <c r="D369" t="s">
        <v>123</v>
      </c>
      <c r="E369" t="s">
        <v>1136</v>
      </c>
      <c r="F369" t="s">
        <v>1417</v>
      </c>
      <c r="G369" t="s">
        <v>1220</v>
      </c>
      <c r="H369" t="s">
        <v>1414</v>
      </c>
      <c r="I369" t="s">
        <v>367</v>
      </c>
      <c r="J369" t="s">
        <v>321</v>
      </c>
      <c r="K369" s="77">
        <v>5.14</v>
      </c>
      <c r="L369" t="s">
        <v>106</v>
      </c>
      <c r="M369" s="78">
        <v>5.8799999999999998E-2</v>
      </c>
      <c r="N369" s="78">
        <v>6.3200000000000006E-2</v>
      </c>
      <c r="O369" s="77">
        <v>202907.54</v>
      </c>
      <c r="P369" s="77">
        <v>98.132013884747707</v>
      </c>
      <c r="Q369" s="77">
        <v>0</v>
      </c>
      <c r="R369" s="77">
        <v>714.03447759903599</v>
      </c>
      <c r="S369" s="78">
        <v>4.0000000000000002E-4</v>
      </c>
      <c r="T369" s="78">
        <v>4.0000000000000002E-4</v>
      </c>
      <c r="U369" s="78">
        <v>1E-4</v>
      </c>
    </row>
    <row r="370" spans="2:21">
      <c r="B370" t="s">
        <v>1418</v>
      </c>
      <c r="C370" t="s">
        <v>1419</v>
      </c>
      <c r="D370" t="s">
        <v>123</v>
      </c>
      <c r="E370" t="s">
        <v>1136</v>
      </c>
      <c r="F370" t="s">
        <v>1420</v>
      </c>
      <c r="G370" t="s">
        <v>1254</v>
      </c>
      <c r="H370" t="s">
        <v>1414</v>
      </c>
      <c r="I370" t="s">
        <v>367</v>
      </c>
      <c r="J370" t="s">
        <v>551</v>
      </c>
      <c r="K370" s="77">
        <v>4.51</v>
      </c>
      <c r="L370" t="s">
        <v>106</v>
      </c>
      <c r="M370" s="78">
        <v>4.6300000000000001E-2</v>
      </c>
      <c r="N370" s="78">
        <v>6.1100000000000002E-2</v>
      </c>
      <c r="O370" s="77">
        <v>1691099.03</v>
      </c>
      <c r="P370" s="77">
        <v>92.839374999907619</v>
      </c>
      <c r="Q370" s="77">
        <v>0</v>
      </c>
      <c r="R370" s="77">
        <v>5630.0406915122603</v>
      </c>
      <c r="S370" s="78">
        <v>3.0999999999999999E-3</v>
      </c>
      <c r="T370" s="78">
        <v>2.8999999999999998E-3</v>
      </c>
      <c r="U370" s="78">
        <v>4.0000000000000002E-4</v>
      </c>
    </row>
    <row r="371" spans="2:21">
      <c r="B371" t="s">
        <v>1421</v>
      </c>
      <c r="C371" t="s">
        <v>1422</v>
      </c>
      <c r="D371" t="s">
        <v>123</v>
      </c>
      <c r="E371" t="s">
        <v>1136</v>
      </c>
      <c r="F371" t="s">
        <v>1423</v>
      </c>
      <c r="G371" t="s">
        <v>1176</v>
      </c>
      <c r="H371" t="s">
        <v>1414</v>
      </c>
      <c r="I371" t="s">
        <v>367</v>
      </c>
      <c r="J371" t="s">
        <v>290</v>
      </c>
      <c r="K371" s="77">
        <v>4.1900000000000004</v>
      </c>
      <c r="L371" t="s">
        <v>106</v>
      </c>
      <c r="M371" s="78">
        <v>6.3799999999999996E-2</v>
      </c>
      <c r="N371" s="78">
        <v>5.7700000000000001E-2</v>
      </c>
      <c r="O371" s="77">
        <v>1893803.66</v>
      </c>
      <c r="P371" s="77">
        <v>102.02275000125408</v>
      </c>
      <c r="Q371" s="77">
        <v>0</v>
      </c>
      <c r="R371" s="77">
        <v>6928.5485167732504</v>
      </c>
      <c r="S371" s="78">
        <v>3.8E-3</v>
      </c>
      <c r="T371" s="78">
        <v>3.5999999999999999E-3</v>
      </c>
      <c r="U371" s="78">
        <v>5.0000000000000001E-4</v>
      </c>
    </row>
    <row r="372" spans="2:21">
      <c r="B372" t="s">
        <v>1424</v>
      </c>
      <c r="C372" t="s">
        <v>1425</v>
      </c>
      <c r="D372" t="s">
        <v>123</v>
      </c>
      <c r="E372" t="s">
        <v>1136</v>
      </c>
      <c r="F372" t="s">
        <v>1426</v>
      </c>
      <c r="G372" t="s">
        <v>1258</v>
      </c>
      <c r="H372" t="s">
        <v>844</v>
      </c>
      <c r="I372" t="s">
        <v>221</v>
      </c>
      <c r="J372" t="s">
        <v>748</v>
      </c>
      <c r="K372" s="77">
        <v>2.66</v>
      </c>
      <c r="L372" t="s">
        <v>110</v>
      </c>
      <c r="M372" s="78">
        <v>0.05</v>
      </c>
      <c r="N372" s="78">
        <v>8.0299999999999996E-2</v>
      </c>
      <c r="O372" s="77">
        <v>676358.45</v>
      </c>
      <c r="P372" s="77">
        <v>92.926808212494421</v>
      </c>
      <c r="Q372" s="77">
        <v>0</v>
      </c>
      <c r="R372" s="77">
        <v>2448.8330770612401</v>
      </c>
      <c r="S372" s="78">
        <v>6.9999999999999999E-4</v>
      </c>
      <c r="T372" s="78">
        <v>1.2999999999999999E-3</v>
      </c>
      <c r="U372" s="78">
        <v>2.0000000000000001E-4</v>
      </c>
    </row>
    <row r="373" spans="2:21">
      <c r="B373" t="s">
        <v>1427</v>
      </c>
      <c r="C373" t="s">
        <v>1428</v>
      </c>
      <c r="D373" t="s">
        <v>123</v>
      </c>
      <c r="E373" t="s">
        <v>1136</v>
      </c>
      <c r="F373" t="s">
        <v>1429</v>
      </c>
      <c r="G373" t="s">
        <v>1258</v>
      </c>
      <c r="H373" t="s">
        <v>844</v>
      </c>
      <c r="I373" t="s">
        <v>221</v>
      </c>
      <c r="J373" t="s">
        <v>748</v>
      </c>
      <c r="K373" s="77">
        <v>2.6</v>
      </c>
      <c r="L373" t="s">
        <v>113</v>
      </c>
      <c r="M373" s="78">
        <v>0.06</v>
      </c>
      <c r="N373" s="78">
        <v>0.1038</v>
      </c>
      <c r="O373" s="77">
        <v>1602969.53</v>
      </c>
      <c r="P373" s="77">
        <v>89.663666667394509</v>
      </c>
      <c r="Q373" s="77">
        <v>0</v>
      </c>
      <c r="R373" s="77">
        <v>6361.6942960114102</v>
      </c>
      <c r="S373" s="78">
        <v>1.2999999999999999E-3</v>
      </c>
      <c r="T373" s="78">
        <v>3.3E-3</v>
      </c>
      <c r="U373" s="78">
        <v>5.0000000000000001E-4</v>
      </c>
    </row>
    <row r="374" spans="2:21">
      <c r="B374" t="s">
        <v>1430</v>
      </c>
      <c r="C374" t="s">
        <v>1431</v>
      </c>
      <c r="D374" t="s">
        <v>123</v>
      </c>
      <c r="E374" t="s">
        <v>1136</v>
      </c>
      <c r="F374" t="s">
        <v>1265</v>
      </c>
      <c r="G374" t="s">
        <v>1176</v>
      </c>
      <c r="H374" t="s">
        <v>1414</v>
      </c>
      <c r="I374" t="s">
        <v>367</v>
      </c>
      <c r="J374" t="s">
        <v>473</v>
      </c>
      <c r="K374" s="77">
        <v>1.8</v>
      </c>
      <c r="L374" t="s">
        <v>106</v>
      </c>
      <c r="M374" s="78">
        <v>4.2500000000000003E-2</v>
      </c>
      <c r="N374" s="78">
        <v>7.6799999999999993E-2</v>
      </c>
      <c r="O374" s="77">
        <v>1487988.59</v>
      </c>
      <c r="P374" s="77">
        <v>94.699055555284971</v>
      </c>
      <c r="Q374" s="77">
        <v>0</v>
      </c>
      <c r="R374" s="77">
        <v>5053.0725534204403</v>
      </c>
      <c r="S374" s="78">
        <v>3.0999999999999999E-3</v>
      </c>
      <c r="T374" s="78">
        <v>2.5999999999999999E-3</v>
      </c>
      <c r="U374" s="78">
        <v>4.0000000000000002E-4</v>
      </c>
    </row>
    <row r="375" spans="2:21">
      <c r="B375" t="s">
        <v>1432</v>
      </c>
      <c r="C375" t="s">
        <v>1433</v>
      </c>
      <c r="D375" t="s">
        <v>123</v>
      </c>
      <c r="E375" t="s">
        <v>1136</v>
      </c>
      <c r="F375" t="s">
        <v>1434</v>
      </c>
      <c r="G375" t="s">
        <v>1332</v>
      </c>
      <c r="H375" t="s">
        <v>1414</v>
      </c>
      <c r="I375" t="s">
        <v>367</v>
      </c>
      <c r="J375" t="s">
        <v>565</v>
      </c>
      <c r="K375" s="77">
        <v>4.54</v>
      </c>
      <c r="L375" t="s">
        <v>106</v>
      </c>
      <c r="M375" s="78">
        <v>5.1299999999999998E-2</v>
      </c>
      <c r="N375" s="78">
        <v>6.1600000000000002E-2</v>
      </c>
      <c r="O375" s="77">
        <v>2412367.6800000002</v>
      </c>
      <c r="P375" s="77">
        <v>95.661791668739298</v>
      </c>
      <c r="Q375" s="77">
        <v>0</v>
      </c>
      <c r="R375" s="77">
        <v>8275.4629215515997</v>
      </c>
      <c r="S375" s="78">
        <v>4.4000000000000003E-3</v>
      </c>
      <c r="T375" s="78">
        <v>4.3E-3</v>
      </c>
      <c r="U375" s="78">
        <v>5.9999999999999995E-4</v>
      </c>
    </row>
    <row r="376" spans="2:21">
      <c r="B376" t="s">
        <v>1435</v>
      </c>
      <c r="C376" t="s">
        <v>1436</v>
      </c>
      <c r="D376" t="s">
        <v>123</v>
      </c>
      <c r="E376" t="s">
        <v>1136</v>
      </c>
      <c r="F376" t="s">
        <v>842</v>
      </c>
      <c r="G376" t="s">
        <v>843</v>
      </c>
      <c r="H376" t="s">
        <v>844</v>
      </c>
      <c r="I376" t="s">
        <v>221</v>
      </c>
      <c r="J376" t="s">
        <v>658</v>
      </c>
      <c r="K376" s="77">
        <v>4.07</v>
      </c>
      <c r="L376" t="s">
        <v>113</v>
      </c>
      <c r="M376" s="78">
        <v>8.5000000000000006E-2</v>
      </c>
      <c r="N376" s="78">
        <v>0.1024</v>
      </c>
      <c r="O376" s="77">
        <v>676358.45</v>
      </c>
      <c r="P376" s="77">
        <v>90.914863014204784</v>
      </c>
      <c r="Q376" s="77">
        <v>0</v>
      </c>
      <c r="R376" s="77">
        <v>2721.71622791852</v>
      </c>
      <c r="S376" s="78">
        <v>8.9999999999999998E-4</v>
      </c>
      <c r="T376" s="78">
        <v>1.4E-3</v>
      </c>
      <c r="U376" s="78">
        <v>2.0000000000000001E-4</v>
      </c>
    </row>
    <row r="377" spans="2:21">
      <c r="B377" t="s">
        <v>1437</v>
      </c>
      <c r="C377" t="s">
        <v>1438</v>
      </c>
      <c r="D377" t="s">
        <v>123</v>
      </c>
      <c r="E377" t="s">
        <v>1136</v>
      </c>
      <c r="F377" t="s">
        <v>1439</v>
      </c>
      <c r="G377" t="s">
        <v>1348</v>
      </c>
      <c r="H377" t="s">
        <v>1414</v>
      </c>
      <c r="I377" t="s">
        <v>367</v>
      </c>
      <c r="J377" t="s">
        <v>442</v>
      </c>
      <c r="K377" s="77">
        <v>6.26</v>
      </c>
      <c r="L377" t="s">
        <v>106</v>
      </c>
      <c r="M377" s="78">
        <v>4.1300000000000003E-2</v>
      </c>
      <c r="N377" s="78">
        <v>6.3700000000000007E-2</v>
      </c>
      <c r="O377" s="77">
        <v>2166105.5699999998</v>
      </c>
      <c r="P377" s="77">
        <v>85.447041666796451</v>
      </c>
      <c r="Q377" s="77">
        <v>0</v>
      </c>
      <c r="R377" s="77">
        <v>6637.2310403956899</v>
      </c>
      <c r="S377" s="78">
        <v>4.3E-3</v>
      </c>
      <c r="T377" s="78">
        <v>3.5000000000000001E-3</v>
      </c>
      <c r="U377" s="78">
        <v>5.0000000000000001E-4</v>
      </c>
    </row>
    <row r="378" spans="2:21">
      <c r="B378" t="s">
        <v>1440</v>
      </c>
      <c r="C378" t="s">
        <v>1441</v>
      </c>
      <c r="D378" t="s">
        <v>123</v>
      </c>
      <c r="E378" t="s">
        <v>1136</v>
      </c>
      <c r="F378" t="s">
        <v>1442</v>
      </c>
      <c r="G378" t="s">
        <v>1176</v>
      </c>
      <c r="H378" t="s">
        <v>1414</v>
      </c>
      <c r="I378" t="s">
        <v>367</v>
      </c>
      <c r="J378" t="s">
        <v>748</v>
      </c>
      <c r="K378" s="77">
        <v>3.35</v>
      </c>
      <c r="L378" t="s">
        <v>106</v>
      </c>
      <c r="M378" s="78">
        <v>6.88E-2</v>
      </c>
      <c r="N378" s="78">
        <v>6.0999999999999999E-2</v>
      </c>
      <c r="O378" s="77">
        <v>1690896.13</v>
      </c>
      <c r="P378" s="77">
        <v>103.31029166891523</v>
      </c>
      <c r="Q378" s="77">
        <v>0</v>
      </c>
      <c r="R378" s="77">
        <v>6264.2748292649403</v>
      </c>
      <c r="S378" s="78">
        <v>2.5000000000000001E-3</v>
      </c>
      <c r="T378" s="78">
        <v>3.3E-3</v>
      </c>
      <c r="U378" s="78">
        <v>5.0000000000000001E-4</v>
      </c>
    </row>
    <row r="379" spans="2:21">
      <c r="B379" t="s">
        <v>1443</v>
      </c>
      <c r="C379" t="s">
        <v>1444</v>
      </c>
      <c r="D379" t="s">
        <v>123</v>
      </c>
      <c r="E379" t="s">
        <v>1136</v>
      </c>
      <c r="F379" t="s">
        <v>1445</v>
      </c>
      <c r="G379" t="s">
        <v>1348</v>
      </c>
      <c r="H379" t="s">
        <v>1414</v>
      </c>
      <c r="I379" t="s">
        <v>367</v>
      </c>
      <c r="J379" t="s">
        <v>265</v>
      </c>
      <c r="K379" s="77">
        <v>4.72</v>
      </c>
      <c r="L379" t="s">
        <v>106</v>
      </c>
      <c r="M379" s="78">
        <v>0.04</v>
      </c>
      <c r="N379" s="78">
        <v>7.17E-2</v>
      </c>
      <c r="O379" s="77">
        <v>1014537.68</v>
      </c>
      <c r="P379" s="77">
        <v>85.026333336619004</v>
      </c>
      <c r="Q379" s="77">
        <v>0</v>
      </c>
      <c r="R379" s="77">
        <v>3093.37034398593</v>
      </c>
      <c r="S379" s="78">
        <v>5.0000000000000001E-4</v>
      </c>
      <c r="T379" s="78">
        <v>1.6000000000000001E-3</v>
      </c>
      <c r="U379" s="78">
        <v>2.0000000000000001E-4</v>
      </c>
    </row>
    <row r="380" spans="2:21">
      <c r="B380" t="s">
        <v>1446</v>
      </c>
      <c r="C380" t="s">
        <v>1447</v>
      </c>
      <c r="D380" t="s">
        <v>123</v>
      </c>
      <c r="E380" t="s">
        <v>1136</v>
      </c>
      <c r="F380" t="s">
        <v>1448</v>
      </c>
      <c r="G380" t="s">
        <v>843</v>
      </c>
      <c r="H380" t="s">
        <v>1449</v>
      </c>
      <c r="I380" t="s">
        <v>221</v>
      </c>
      <c r="J380" t="s">
        <v>717</v>
      </c>
      <c r="K380" s="77">
        <v>3.99</v>
      </c>
      <c r="L380" t="s">
        <v>113</v>
      </c>
      <c r="M380" s="78">
        <v>8.8800000000000004E-2</v>
      </c>
      <c r="N380" s="78">
        <v>0.1123</v>
      </c>
      <c r="O380" s="77">
        <v>1373007.65</v>
      </c>
      <c r="P380" s="77">
        <v>86.917726030477723</v>
      </c>
      <c r="Q380" s="77">
        <v>0</v>
      </c>
      <c r="R380" s="77">
        <v>5282.1696615830397</v>
      </c>
      <c r="S380" s="78">
        <v>1.1000000000000001E-3</v>
      </c>
      <c r="T380" s="78">
        <v>2.8E-3</v>
      </c>
      <c r="U380" s="78">
        <v>4.0000000000000002E-4</v>
      </c>
    </row>
    <row r="381" spans="2:21">
      <c r="B381" t="s">
        <v>1450</v>
      </c>
      <c r="C381" t="s">
        <v>1451</v>
      </c>
      <c r="D381" t="s">
        <v>123</v>
      </c>
      <c r="E381" t="s">
        <v>1136</v>
      </c>
      <c r="F381" t="s">
        <v>1452</v>
      </c>
      <c r="G381" t="s">
        <v>1348</v>
      </c>
      <c r="H381" t="s">
        <v>1453</v>
      </c>
      <c r="I381" t="s">
        <v>367</v>
      </c>
      <c r="J381" t="s">
        <v>346</v>
      </c>
      <c r="K381" s="77">
        <v>6.2</v>
      </c>
      <c r="L381" t="s">
        <v>106</v>
      </c>
      <c r="M381" s="78">
        <v>4.4999999999999998E-2</v>
      </c>
      <c r="N381" s="78">
        <v>7.2400000000000006E-2</v>
      </c>
      <c r="O381" s="77">
        <v>473450.92</v>
      </c>
      <c r="P381" s="77">
        <v>83.514499994719486</v>
      </c>
      <c r="Q381" s="77">
        <v>0</v>
      </c>
      <c r="R381" s="77">
        <v>1417.9050044504199</v>
      </c>
      <c r="S381" s="78">
        <v>2.0000000000000001E-4</v>
      </c>
      <c r="T381" s="78">
        <v>6.9999999999999999E-4</v>
      </c>
      <c r="U381" s="78">
        <v>1E-4</v>
      </c>
    </row>
    <row r="382" spans="2:21">
      <c r="B382" t="s">
        <v>1454</v>
      </c>
      <c r="C382" t="s">
        <v>1455</v>
      </c>
      <c r="D382" t="s">
        <v>123</v>
      </c>
      <c r="E382" t="s">
        <v>1136</v>
      </c>
      <c r="F382" t="s">
        <v>1452</v>
      </c>
      <c r="G382" t="s">
        <v>1348</v>
      </c>
      <c r="H382" t="s">
        <v>1453</v>
      </c>
      <c r="I382" t="s">
        <v>367</v>
      </c>
      <c r="J382" t="s">
        <v>383</v>
      </c>
      <c r="K382" s="77">
        <v>5.86</v>
      </c>
      <c r="L382" t="s">
        <v>106</v>
      </c>
      <c r="M382" s="78">
        <v>4.7500000000000001E-2</v>
      </c>
      <c r="N382" s="78">
        <v>7.22E-2</v>
      </c>
      <c r="O382" s="77">
        <v>2164347.04</v>
      </c>
      <c r="P382" s="77">
        <v>83.87239725880562</v>
      </c>
      <c r="Q382" s="77">
        <v>0</v>
      </c>
      <c r="R382" s="77">
        <v>6509.6290343485298</v>
      </c>
      <c r="S382" s="78">
        <v>6.9999999999999999E-4</v>
      </c>
      <c r="T382" s="78">
        <v>3.3999999999999998E-3</v>
      </c>
      <c r="U382" s="78">
        <v>5.0000000000000001E-4</v>
      </c>
    </row>
    <row r="383" spans="2:21">
      <c r="B383" t="s">
        <v>1456</v>
      </c>
      <c r="C383" t="s">
        <v>1457</v>
      </c>
      <c r="D383" t="s">
        <v>123</v>
      </c>
      <c r="E383" t="s">
        <v>1136</v>
      </c>
      <c r="F383" t="s">
        <v>1458</v>
      </c>
      <c r="G383" t="s">
        <v>1180</v>
      </c>
      <c r="H383" t="s">
        <v>1453</v>
      </c>
      <c r="I383" t="s">
        <v>367</v>
      </c>
      <c r="J383" t="s">
        <v>280</v>
      </c>
      <c r="K383" s="77">
        <v>6.45</v>
      </c>
      <c r="L383" t="s">
        <v>106</v>
      </c>
      <c r="M383" s="78">
        <v>5.1299999999999998E-2</v>
      </c>
      <c r="N383" s="78">
        <v>7.0000000000000007E-2</v>
      </c>
      <c r="O383" s="77">
        <v>2029075.35</v>
      </c>
      <c r="P383" s="77">
        <v>89.618416666512616</v>
      </c>
      <c r="Q383" s="77">
        <v>0</v>
      </c>
      <c r="R383" s="77">
        <v>6520.8727730828296</v>
      </c>
      <c r="S383" s="78">
        <v>1E-3</v>
      </c>
      <c r="T383" s="78">
        <v>3.3999999999999998E-3</v>
      </c>
      <c r="U383" s="78">
        <v>5.0000000000000001E-4</v>
      </c>
    </row>
    <row r="384" spans="2:21">
      <c r="B384" t="s">
        <v>1459</v>
      </c>
      <c r="C384" t="s">
        <v>1460</v>
      </c>
      <c r="D384" t="s">
        <v>123</v>
      </c>
      <c r="E384" t="s">
        <v>1136</v>
      </c>
      <c r="F384" t="s">
        <v>1461</v>
      </c>
      <c r="G384" t="s">
        <v>125</v>
      </c>
      <c r="H384" t="s">
        <v>215</v>
      </c>
      <c r="I384" t="s">
        <v>216</v>
      </c>
      <c r="J384" t="s">
        <v>717</v>
      </c>
      <c r="K384" s="77">
        <v>4.08</v>
      </c>
      <c r="L384" t="s">
        <v>106</v>
      </c>
      <c r="M384" s="78">
        <v>2.5000000000000001E-2</v>
      </c>
      <c r="N384" s="78">
        <v>-3.8E-3</v>
      </c>
      <c r="O384" s="77">
        <v>1234786.81</v>
      </c>
      <c r="P384" s="77">
        <v>112.28783333316457</v>
      </c>
      <c r="Q384" s="77">
        <v>0</v>
      </c>
      <c r="R384" s="77">
        <v>4972.0440638644604</v>
      </c>
      <c r="S384" s="78">
        <v>2.8999999999999998E-3</v>
      </c>
      <c r="T384" s="78">
        <v>2.5999999999999999E-3</v>
      </c>
      <c r="U384" s="78">
        <v>4.0000000000000002E-4</v>
      </c>
    </row>
    <row r="385" spans="2:21">
      <c r="B385" t="s">
        <v>1462</v>
      </c>
      <c r="C385" t="s">
        <v>1463</v>
      </c>
      <c r="D385" t="s">
        <v>123</v>
      </c>
      <c r="E385" t="s">
        <v>1136</v>
      </c>
      <c r="F385" t="s">
        <v>1464</v>
      </c>
      <c r="G385" t="s">
        <v>1176</v>
      </c>
      <c r="H385" t="s">
        <v>215</v>
      </c>
      <c r="I385" t="s">
        <v>216</v>
      </c>
      <c r="J385" t="s">
        <v>748</v>
      </c>
      <c r="K385" s="77">
        <v>0.35</v>
      </c>
      <c r="L385" t="s">
        <v>106</v>
      </c>
      <c r="M385" s="78">
        <v>6.5000000000000002E-2</v>
      </c>
      <c r="N385" s="78">
        <v>0.19309999999999999</v>
      </c>
      <c r="O385" s="77">
        <v>3178.88</v>
      </c>
      <c r="P385" s="77">
        <v>95.878890426816994</v>
      </c>
      <c r="Q385" s="77">
        <v>0</v>
      </c>
      <c r="R385" s="77">
        <v>10.929679290992</v>
      </c>
      <c r="S385" s="78">
        <v>0</v>
      </c>
      <c r="T385" s="78">
        <v>0</v>
      </c>
      <c r="U385" s="78">
        <v>0</v>
      </c>
    </row>
    <row r="386" spans="2:21">
      <c r="B386" t="s">
        <v>1465</v>
      </c>
      <c r="C386" t="s">
        <v>1466</v>
      </c>
      <c r="D386" t="s">
        <v>123</v>
      </c>
      <c r="E386" t="s">
        <v>1136</v>
      </c>
      <c r="F386" t="s">
        <v>1442</v>
      </c>
      <c r="G386" t="s">
        <v>1332</v>
      </c>
      <c r="H386" t="s">
        <v>215</v>
      </c>
      <c r="I386" t="s">
        <v>216</v>
      </c>
      <c r="J386" t="s">
        <v>387</v>
      </c>
      <c r="K386" s="77">
        <v>7.32</v>
      </c>
      <c r="L386" t="s">
        <v>106</v>
      </c>
      <c r="M386" s="78">
        <v>0.04</v>
      </c>
      <c r="N386" s="78">
        <v>5.74E-2</v>
      </c>
      <c r="O386" s="77">
        <v>1014537.68</v>
      </c>
      <c r="P386" s="77">
        <v>87.841333336618945</v>
      </c>
      <c r="Q386" s="77">
        <v>0</v>
      </c>
      <c r="R386" s="77">
        <v>3195.7837631774401</v>
      </c>
      <c r="S386" s="78">
        <v>1E-3</v>
      </c>
      <c r="T386" s="78">
        <v>1.6999999999999999E-3</v>
      </c>
      <c r="U386" s="78">
        <v>2.0000000000000001E-4</v>
      </c>
    </row>
    <row r="387" spans="2:21">
      <c r="B387" t="s">
        <v>244</v>
      </c>
      <c r="C387" s="16"/>
      <c r="D387" s="16"/>
      <c r="E387" s="16"/>
      <c r="F387" s="16"/>
    </row>
    <row r="388" spans="2:21">
      <c r="B388" t="s">
        <v>370</v>
      </c>
      <c r="C388" s="16"/>
      <c r="D388" s="16"/>
      <c r="E388" s="16"/>
      <c r="F388" s="16"/>
    </row>
    <row r="389" spans="2:21">
      <c r="B389" t="s">
        <v>371</v>
      </c>
      <c r="C389" s="16"/>
      <c r="D389" s="16"/>
      <c r="E389" s="16"/>
      <c r="F389" s="16"/>
    </row>
    <row r="390" spans="2:21">
      <c r="B390" t="s">
        <v>372</v>
      </c>
      <c r="C390" s="16"/>
      <c r="D390" s="16"/>
      <c r="E390" s="16"/>
      <c r="F390" s="16"/>
    </row>
    <row r="391" spans="2:21">
      <c r="B391" t="s">
        <v>373</v>
      </c>
      <c r="C391" s="16"/>
      <c r="D391" s="16"/>
      <c r="E391" s="16"/>
      <c r="F391" s="16"/>
    </row>
    <row r="392" spans="2:21">
      <c r="C392" s="16"/>
      <c r="D392" s="16"/>
      <c r="E392" s="16"/>
      <c r="F392" s="16"/>
    </row>
    <row r="393" spans="2:21">
      <c r="C393" s="16"/>
      <c r="D393" s="16"/>
      <c r="E393" s="16"/>
      <c r="F393" s="16"/>
    </row>
    <row r="394" spans="2:21">
      <c r="C394" s="16"/>
      <c r="D394" s="16"/>
      <c r="E394" s="16"/>
      <c r="F394" s="16"/>
    </row>
    <row r="395" spans="2:21">
      <c r="C395" s="16"/>
      <c r="D395" s="16"/>
      <c r="E395" s="16"/>
      <c r="F395" s="16"/>
    </row>
    <row r="396" spans="2:21">
      <c r="C396" s="16"/>
      <c r="D396" s="16"/>
      <c r="E396" s="16"/>
      <c r="F396" s="16"/>
    </row>
    <row r="397" spans="2:21">
      <c r="C397" s="16"/>
      <c r="D397" s="16"/>
      <c r="E397" s="16"/>
      <c r="F397" s="16"/>
    </row>
    <row r="398" spans="2:21">
      <c r="C398" s="16"/>
      <c r="D398" s="16"/>
      <c r="E398" s="16"/>
      <c r="F398" s="16"/>
    </row>
    <row r="399" spans="2:21">
      <c r="C399" s="16"/>
      <c r="D399" s="16"/>
      <c r="E399" s="16"/>
      <c r="F399" s="16"/>
    </row>
    <row r="400" spans="2:21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4475</v>
      </c>
    </row>
    <row r="3" spans="2:62" s="1" customFormat="1">
      <c r="B3" s="2" t="s">
        <v>2</v>
      </c>
      <c r="C3" s="26" t="s">
        <v>4476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101835364.44</v>
      </c>
      <c r="J11" s="7"/>
      <c r="K11" s="75">
        <v>5118.4471899999999</v>
      </c>
      <c r="L11" s="75">
        <v>1882184.5607296017</v>
      </c>
      <c r="M11" s="7"/>
      <c r="N11" s="76">
        <v>1</v>
      </c>
      <c r="O11" s="76">
        <v>0.13869999999999999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97565860.689999998</v>
      </c>
      <c r="K12" s="81">
        <v>5014.4883499999996</v>
      </c>
      <c r="L12" s="81">
        <v>1445739.0547079765</v>
      </c>
      <c r="N12" s="80">
        <v>0.7681</v>
      </c>
      <c r="O12" s="80">
        <v>0.1065</v>
      </c>
    </row>
    <row r="13" spans="2:62">
      <c r="B13" s="79" t="s">
        <v>1467</v>
      </c>
      <c r="E13" s="16"/>
      <c r="F13" s="16"/>
      <c r="G13" s="16"/>
      <c r="I13" s="81">
        <v>32219699.609999999</v>
      </c>
      <c r="K13" s="81">
        <v>3728.1827400000002</v>
      </c>
      <c r="L13" s="81">
        <v>923131.31695188</v>
      </c>
      <c r="N13" s="80">
        <v>0.49049999999999999</v>
      </c>
      <c r="O13" s="80">
        <v>6.8000000000000005E-2</v>
      </c>
    </row>
    <row r="14" spans="2:62">
      <c r="B14" t="s">
        <v>1468</v>
      </c>
      <c r="C14" t="s">
        <v>1469</v>
      </c>
      <c r="D14" t="s">
        <v>100</v>
      </c>
      <c r="E14" t="s">
        <v>123</v>
      </c>
      <c r="F14" t="s">
        <v>807</v>
      </c>
      <c r="G14" t="s">
        <v>431</v>
      </c>
      <c r="H14" t="s">
        <v>102</v>
      </c>
      <c r="I14" s="77">
        <v>946334.47</v>
      </c>
      <c r="J14" s="77">
        <v>2674</v>
      </c>
      <c r="K14" s="77">
        <v>0</v>
      </c>
      <c r="L14" s="77">
        <v>25304.983727800001</v>
      </c>
      <c r="M14" s="78">
        <v>4.1999999999999997E-3</v>
      </c>
      <c r="N14" s="78">
        <v>1.34E-2</v>
      </c>
      <c r="O14" s="78">
        <v>1.9E-3</v>
      </c>
    </row>
    <row r="15" spans="2:62">
      <c r="B15" t="s">
        <v>1470</v>
      </c>
      <c r="C15" t="s">
        <v>1471</v>
      </c>
      <c r="D15" t="s">
        <v>100</v>
      </c>
      <c r="E15" t="s">
        <v>123</v>
      </c>
      <c r="F15" t="s">
        <v>1472</v>
      </c>
      <c r="G15" t="s">
        <v>848</v>
      </c>
      <c r="H15" t="s">
        <v>102</v>
      </c>
      <c r="I15" s="77">
        <v>107555.21</v>
      </c>
      <c r="J15" s="77">
        <v>30480</v>
      </c>
      <c r="K15" s="77">
        <v>0</v>
      </c>
      <c r="L15" s="77">
        <v>32782.828007999997</v>
      </c>
      <c r="M15" s="78">
        <v>1.9E-3</v>
      </c>
      <c r="N15" s="78">
        <v>1.7399999999999999E-2</v>
      </c>
      <c r="O15" s="78">
        <v>2.3999999999999998E-3</v>
      </c>
    </row>
    <row r="16" spans="2:62">
      <c r="B16" t="s">
        <v>1473</v>
      </c>
      <c r="C16" t="s">
        <v>1474</v>
      </c>
      <c r="D16" t="s">
        <v>100</v>
      </c>
      <c r="E16" t="s">
        <v>123</v>
      </c>
      <c r="F16" t="s">
        <v>1036</v>
      </c>
      <c r="G16" t="s">
        <v>848</v>
      </c>
      <c r="H16" t="s">
        <v>102</v>
      </c>
      <c r="I16" s="77">
        <v>424120.35</v>
      </c>
      <c r="J16" s="77">
        <v>6001</v>
      </c>
      <c r="K16" s="77">
        <v>0</v>
      </c>
      <c r="L16" s="77">
        <v>25451.462203499999</v>
      </c>
      <c r="M16" s="78">
        <v>3.5999999999999999E-3</v>
      </c>
      <c r="N16" s="78">
        <v>1.35E-2</v>
      </c>
      <c r="O16" s="78">
        <v>1.9E-3</v>
      </c>
    </row>
    <row r="17" spans="2:15">
      <c r="B17" t="s">
        <v>1475</v>
      </c>
      <c r="C17" t="s">
        <v>1476</v>
      </c>
      <c r="D17" t="s">
        <v>100</v>
      </c>
      <c r="E17" t="s">
        <v>123</v>
      </c>
      <c r="F17" t="s">
        <v>1041</v>
      </c>
      <c r="G17" t="s">
        <v>848</v>
      </c>
      <c r="H17" t="s">
        <v>102</v>
      </c>
      <c r="I17" s="77">
        <v>1864491.51</v>
      </c>
      <c r="J17" s="77">
        <v>1006</v>
      </c>
      <c r="K17" s="77">
        <v>0</v>
      </c>
      <c r="L17" s="77">
        <v>18756.7845906</v>
      </c>
      <c r="M17" s="78">
        <v>3.3999999999999998E-3</v>
      </c>
      <c r="N17" s="78">
        <v>0.01</v>
      </c>
      <c r="O17" s="78">
        <v>1.4E-3</v>
      </c>
    </row>
    <row r="18" spans="2:15">
      <c r="B18" t="s">
        <v>1477</v>
      </c>
      <c r="C18" t="s">
        <v>1478</v>
      </c>
      <c r="D18" t="s">
        <v>100</v>
      </c>
      <c r="E18" t="s">
        <v>123</v>
      </c>
      <c r="F18" t="s">
        <v>671</v>
      </c>
      <c r="G18" t="s">
        <v>672</v>
      </c>
      <c r="H18" t="s">
        <v>102</v>
      </c>
      <c r="I18" s="77">
        <v>500986.66</v>
      </c>
      <c r="J18" s="77">
        <v>3560</v>
      </c>
      <c r="K18" s="77">
        <v>351.59845000000001</v>
      </c>
      <c r="L18" s="77">
        <v>18186.723546000001</v>
      </c>
      <c r="M18" s="78">
        <v>2E-3</v>
      </c>
      <c r="N18" s="78">
        <v>9.7000000000000003E-3</v>
      </c>
      <c r="O18" s="78">
        <v>1.2999999999999999E-3</v>
      </c>
    </row>
    <row r="19" spans="2:15">
      <c r="B19" t="s">
        <v>1479</v>
      </c>
      <c r="C19" t="s">
        <v>1480</v>
      </c>
      <c r="D19" t="s">
        <v>100</v>
      </c>
      <c r="E19" t="s">
        <v>123</v>
      </c>
      <c r="F19" t="s">
        <v>1481</v>
      </c>
      <c r="G19" t="s">
        <v>672</v>
      </c>
      <c r="H19" t="s">
        <v>102</v>
      </c>
      <c r="I19" s="77">
        <v>414817.62</v>
      </c>
      <c r="J19" s="77">
        <v>3020</v>
      </c>
      <c r="K19" s="77">
        <v>0</v>
      </c>
      <c r="L19" s="77">
        <v>12527.492124</v>
      </c>
      <c r="M19" s="78">
        <v>2E-3</v>
      </c>
      <c r="N19" s="78">
        <v>6.7000000000000002E-3</v>
      </c>
      <c r="O19" s="78">
        <v>8.9999999999999998E-4</v>
      </c>
    </row>
    <row r="20" spans="2:15">
      <c r="B20" t="s">
        <v>1482</v>
      </c>
      <c r="C20" t="s">
        <v>1483</v>
      </c>
      <c r="D20" t="s">
        <v>100</v>
      </c>
      <c r="E20" t="s">
        <v>123</v>
      </c>
      <c r="F20" t="s">
        <v>1120</v>
      </c>
      <c r="G20" t="s">
        <v>887</v>
      </c>
      <c r="H20" t="s">
        <v>102</v>
      </c>
      <c r="I20" s="77">
        <v>87503.94</v>
      </c>
      <c r="J20" s="77">
        <v>60900</v>
      </c>
      <c r="K20" s="77">
        <v>0</v>
      </c>
      <c r="L20" s="77">
        <v>53289.899460000001</v>
      </c>
      <c r="M20" s="78">
        <v>2E-3</v>
      </c>
      <c r="N20" s="78">
        <v>2.8299999999999999E-2</v>
      </c>
      <c r="O20" s="78">
        <v>3.8999999999999998E-3</v>
      </c>
    </row>
    <row r="21" spans="2:15">
      <c r="B21" t="s">
        <v>1484</v>
      </c>
      <c r="C21" t="s">
        <v>1485</v>
      </c>
      <c r="D21" t="s">
        <v>100</v>
      </c>
      <c r="E21" t="s">
        <v>123</v>
      </c>
      <c r="F21" t="s">
        <v>794</v>
      </c>
      <c r="G21" t="s">
        <v>795</v>
      </c>
      <c r="H21" t="s">
        <v>102</v>
      </c>
      <c r="I21" s="77">
        <v>52376.86</v>
      </c>
      <c r="J21" s="77">
        <v>5400</v>
      </c>
      <c r="K21" s="77">
        <v>103.48411</v>
      </c>
      <c r="L21" s="77">
        <v>2931.83455</v>
      </c>
      <c r="M21" s="78">
        <v>5.0000000000000001E-4</v>
      </c>
      <c r="N21" s="78">
        <v>1.6000000000000001E-3</v>
      </c>
      <c r="O21" s="78">
        <v>2.0000000000000001E-4</v>
      </c>
    </row>
    <row r="22" spans="2:15">
      <c r="B22" t="s">
        <v>1486</v>
      </c>
      <c r="C22" t="s">
        <v>1487</v>
      </c>
      <c r="D22" t="s">
        <v>100</v>
      </c>
      <c r="E22" t="s">
        <v>123</v>
      </c>
      <c r="F22" t="s">
        <v>1488</v>
      </c>
      <c r="G22" t="s">
        <v>795</v>
      </c>
      <c r="H22" t="s">
        <v>102</v>
      </c>
      <c r="I22" s="77">
        <v>1130160.2</v>
      </c>
      <c r="J22" s="77">
        <v>671</v>
      </c>
      <c r="K22" s="77">
        <v>0</v>
      </c>
      <c r="L22" s="77">
        <v>7583.3749420000004</v>
      </c>
      <c r="M22" s="78">
        <v>2.3999999999999998E-3</v>
      </c>
      <c r="N22" s="78">
        <v>4.0000000000000001E-3</v>
      </c>
      <c r="O22" s="78">
        <v>5.9999999999999995E-4</v>
      </c>
    </row>
    <row r="23" spans="2:15">
      <c r="B23" t="s">
        <v>1489</v>
      </c>
      <c r="C23" t="s">
        <v>1490</v>
      </c>
      <c r="D23" t="s">
        <v>100</v>
      </c>
      <c r="E23" t="s">
        <v>123</v>
      </c>
      <c r="F23" t="s">
        <v>1491</v>
      </c>
      <c r="G23" t="s">
        <v>381</v>
      </c>
      <c r="H23" t="s">
        <v>102</v>
      </c>
      <c r="I23" s="77">
        <v>2361001.7200000002</v>
      </c>
      <c r="J23" s="77">
        <v>1755</v>
      </c>
      <c r="K23" s="77">
        <v>0</v>
      </c>
      <c r="L23" s="77">
        <v>41435.580185999999</v>
      </c>
      <c r="M23" s="78">
        <v>1.9E-3</v>
      </c>
      <c r="N23" s="78">
        <v>2.1999999999999999E-2</v>
      </c>
      <c r="O23" s="78">
        <v>3.0999999999999999E-3</v>
      </c>
    </row>
    <row r="24" spans="2:15">
      <c r="B24" t="s">
        <v>1492</v>
      </c>
      <c r="C24" t="s">
        <v>1493</v>
      </c>
      <c r="D24" t="s">
        <v>100</v>
      </c>
      <c r="E24" t="s">
        <v>123</v>
      </c>
      <c r="F24" t="s">
        <v>418</v>
      </c>
      <c r="G24" t="s">
        <v>381</v>
      </c>
      <c r="H24" t="s">
        <v>102</v>
      </c>
      <c r="I24" s="77">
        <v>2815025.82</v>
      </c>
      <c r="J24" s="77">
        <v>2975</v>
      </c>
      <c r="K24" s="77">
        <v>0</v>
      </c>
      <c r="L24" s="77">
        <v>83747.018144999995</v>
      </c>
      <c r="M24" s="78">
        <v>2.0999999999999999E-3</v>
      </c>
      <c r="N24" s="78">
        <v>4.4499999999999998E-2</v>
      </c>
      <c r="O24" s="78">
        <v>6.1999999999999998E-3</v>
      </c>
    </row>
    <row r="25" spans="2:15">
      <c r="B25" t="s">
        <v>1494</v>
      </c>
      <c r="C25" t="s">
        <v>1495</v>
      </c>
      <c r="D25" t="s">
        <v>100</v>
      </c>
      <c r="E25" t="s">
        <v>123</v>
      </c>
      <c r="F25" t="s">
        <v>390</v>
      </c>
      <c r="G25" t="s">
        <v>381</v>
      </c>
      <c r="H25" t="s">
        <v>102</v>
      </c>
      <c r="I25" s="77">
        <v>3299102.34</v>
      </c>
      <c r="J25" s="77">
        <v>2700</v>
      </c>
      <c r="K25" s="77">
        <v>1491.1183799999999</v>
      </c>
      <c r="L25" s="77">
        <v>90566.881559999994</v>
      </c>
      <c r="M25" s="78">
        <v>2.0999999999999999E-3</v>
      </c>
      <c r="N25" s="78">
        <v>4.8099999999999997E-2</v>
      </c>
      <c r="O25" s="78">
        <v>6.7000000000000002E-3</v>
      </c>
    </row>
    <row r="26" spans="2:15">
      <c r="B26" t="s">
        <v>1496</v>
      </c>
      <c r="C26" t="s">
        <v>1497</v>
      </c>
      <c r="D26" t="s">
        <v>100</v>
      </c>
      <c r="E26" t="s">
        <v>123</v>
      </c>
      <c r="F26" t="s">
        <v>1150</v>
      </c>
      <c r="G26" t="s">
        <v>381</v>
      </c>
      <c r="H26" t="s">
        <v>102</v>
      </c>
      <c r="I26" s="77">
        <v>546185.42000000004</v>
      </c>
      <c r="J26" s="77">
        <v>11220</v>
      </c>
      <c r="K26" s="77">
        <v>0</v>
      </c>
      <c r="L26" s="77">
        <v>61282.004123999999</v>
      </c>
      <c r="M26" s="78">
        <v>2.0999999999999999E-3</v>
      </c>
      <c r="N26" s="78">
        <v>3.2599999999999997E-2</v>
      </c>
      <c r="O26" s="78">
        <v>4.4999999999999997E-3</v>
      </c>
    </row>
    <row r="27" spans="2:15">
      <c r="B27" t="s">
        <v>1498</v>
      </c>
      <c r="C27" t="s">
        <v>1499</v>
      </c>
      <c r="D27" t="s">
        <v>100</v>
      </c>
      <c r="E27" t="s">
        <v>123</v>
      </c>
      <c r="F27" t="s">
        <v>1500</v>
      </c>
      <c r="G27" t="s">
        <v>381</v>
      </c>
      <c r="H27" t="s">
        <v>102</v>
      </c>
      <c r="I27" s="77">
        <v>118743.29</v>
      </c>
      <c r="J27" s="77">
        <v>12650</v>
      </c>
      <c r="K27" s="77">
        <v>317.18516</v>
      </c>
      <c r="L27" s="77">
        <v>15338.211345</v>
      </c>
      <c r="M27" s="78">
        <v>1.1999999999999999E-3</v>
      </c>
      <c r="N27" s="78">
        <v>8.0999999999999996E-3</v>
      </c>
      <c r="O27" s="78">
        <v>1.1000000000000001E-3</v>
      </c>
    </row>
    <row r="28" spans="2:15">
      <c r="B28" t="s">
        <v>1501</v>
      </c>
      <c r="C28" t="s">
        <v>1502</v>
      </c>
      <c r="D28" t="s">
        <v>100</v>
      </c>
      <c r="E28" t="s">
        <v>123</v>
      </c>
      <c r="F28" t="s">
        <v>979</v>
      </c>
      <c r="G28" t="s">
        <v>112</v>
      </c>
      <c r="H28" t="s">
        <v>102</v>
      </c>
      <c r="I28" s="77">
        <v>20287.669999999998</v>
      </c>
      <c r="J28" s="77">
        <v>152370</v>
      </c>
      <c r="K28" s="77">
        <v>0</v>
      </c>
      <c r="L28" s="77">
        <v>30912.322778999998</v>
      </c>
      <c r="M28" s="78">
        <v>5.3E-3</v>
      </c>
      <c r="N28" s="78">
        <v>1.6400000000000001E-2</v>
      </c>
      <c r="O28" s="78">
        <v>2.3E-3</v>
      </c>
    </row>
    <row r="29" spans="2:15">
      <c r="B29" t="s">
        <v>1503</v>
      </c>
      <c r="C29" t="s">
        <v>1504</v>
      </c>
      <c r="D29" t="s">
        <v>100</v>
      </c>
      <c r="E29" t="s">
        <v>123</v>
      </c>
      <c r="F29" t="s">
        <v>1505</v>
      </c>
      <c r="G29" t="s">
        <v>112</v>
      </c>
      <c r="H29" t="s">
        <v>102</v>
      </c>
      <c r="I29" s="77">
        <v>9604.99</v>
      </c>
      <c r="J29" s="77">
        <v>117790</v>
      </c>
      <c r="K29" s="77">
        <v>0</v>
      </c>
      <c r="L29" s="77">
        <v>11313.717721000001</v>
      </c>
      <c r="M29" s="78">
        <v>1.1999999999999999E-3</v>
      </c>
      <c r="N29" s="78">
        <v>6.0000000000000001E-3</v>
      </c>
      <c r="O29" s="78">
        <v>8.0000000000000004E-4</v>
      </c>
    </row>
    <row r="30" spans="2:15">
      <c r="B30" t="s">
        <v>1506</v>
      </c>
      <c r="C30" t="s">
        <v>1507</v>
      </c>
      <c r="D30" t="s">
        <v>100</v>
      </c>
      <c r="E30" t="s">
        <v>123</v>
      </c>
      <c r="F30" t="s">
        <v>1508</v>
      </c>
      <c r="G30" t="s">
        <v>898</v>
      </c>
      <c r="H30" t="s">
        <v>102</v>
      </c>
      <c r="I30" s="77">
        <v>123526.03</v>
      </c>
      <c r="J30" s="77">
        <v>5940</v>
      </c>
      <c r="K30" s="77">
        <v>0</v>
      </c>
      <c r="L30" s="77">
        <v>7337.4461819999997</v>
      </c>
      <c r="M30" s="78">
        <v>6.9999999999999999E-4</v>
      </c>
      <c r="N30" s="78">
        <v>3.8999999999999998E-3</v>
      </c>
      <c r="O30" s="78">
        <v>5.0000000000000001E-4</v>
      </c>
    </row>
    <row r="31" spans="2:15">
      <c r="B31" t="s">
        <v>1509</v>
      </c>
      <c r="C31" t="s">
        <v>1510</v>
      </c>
      <c r="D31" t="s">
        <v>100</v>
      </c>
      <c r="E31" t="s">
        <v>123</v>
      </c>
      <c r="F31" t="s">
        <v>1511</v>
      </c>
      <c r="G31" t="s">
        <v>898</v>
      </c>
      <c r="H31" t="s">
        <v>102</v>
      </c>
      <c r="I31" s="77">
        <v>2108012.0699999998</v>
      </c>
      <c r="J31" s="77">
        <v>1051</v>
      </c>
      <c r="K31" s="77">
        <v>0</v>
      </c>
      <c r="L31" s="77">
        <v>22155.206855699998</v>
      </c>
      <c r="M31" s="78">
        <v>1.8E-3</v>
      </c>
      <c r="N31" s="78">
        <v>1.18E-2</v>
      </c>
      <c r="O31" s="78">
        <v>1.6000000000000001E-3</v>
      </c>
    </row>
    <row r="32" spans="2:15">
      <c r="B32" t="s">
        <v>1512</v>
      </c>
      <c r="C32" t="s">
        <v>1513</v>
      </c>
      <c r="D32" t="s">
        <v>100</v>
      </c>
      <c r="E32" t="s">
        <v>123</v>
      </c>
      <c r="F32" t="s">
        <v>891</v>
      </c>
      <c r="G32" t="s">
        <v>625</v>
      </c>
      <c r="H32" t="s">
        <v>102</v>
      </c>
      <c r="I32" s="77">
        <v>3318369.45</v>
      </c>
      <c r="J32" s="77">
        <v>2413</v>
      </c>
      <c r="K32" s="77">
        <v>0</v>
      </c>
      <c r="L32" s="77">
        <v>80072.254828499994</v>
      </c>
      <c r="M32" s="78">
        <v>2.5999999999999999E-3</v>
      </c>
      <c r="N32" s="78">
        <v>4.2500000000000003E-2</v>
      </c>
      <c r="O32" s="78">
        <v>5.8999999999999999E-3</v>
      </c>
    </row>
    <row r="33" spans="2:15">
      <c r="B33" t="s">
        <v>1514</v>
      </c>
      <c r="C33" t="s">
        <v>1515</v>
      </c>
      <c r="D33" t="s">
        <v>100</v>
      </c>
      <c r="E33" t="s">
        <v>123</v>
      </c>
      <c r="F33" t="s">
        <v>1516</v>
      </c>
      <c r="G33" t="s">
        <v>1517</v>
      </c>
      <c r="H33" t="s">
        <v>102</v>
      </c>
      <c r="I33" s="77">
        <v>91030.68</v>
      </c>
      <c r="J33" s="77">
        <v>15300</v>
      </c>
      <c r="K33" s="77">
        <v>0</v>
      </c>
      <c r="L33" s="77">
        <v>13927.69404</v>
      </c>
      <c r="M33" s="78">
        <v>8.0000000000000004E-4</v>
      </c>
      <c r="N33" s="78">
        <v>7.4000000000000003E-3</v>
      </c>
      <c r="O33" s="78">
        <v>1E-3</v>
      </c>
    </row>
    <row r="34" spans="2:15">
      <c r="B34" t="s">
        <v>1518</v>
      </c>
      <c r="C34" t="s">
        <v>1519</v>
      </c>
      <c r="D34" t="s">
        <v>100</v>
      </c>
      <c r="E34" t="s">
        <v>123</v>
      </c>
      <c r="F34" t="s">
        <v>1520</v>
      </c>
      <c r="G34" t="s">
        <v>1517</v>
      </c>
      <c r="H34" t="s">
        <v>102</v>
      </c>
      <c r="I34" s="77">
        <v>24163.61</v>
      </c>
      <c r="J34" s="77">
        <v>37180</v>
      </c>
      <c r="K34" s="77">
        <v>0</v>
      </c>
      <c r="L34" s="77">
        <v>8984.0301980000004</v>
      </c>
      <c r="M34" s="78">
        <v>8.0000000000000004E-4</v>
      </c>
      <c r="N34" s="78">
        <v>4.7999999999999996E-3</v>
      </c>
      <c r="O34" s="78">
        <v>6.9999999999999999E-4</v>
      </c>
    </row>
    <row r="35" spans="2:15">
      <c r="B35" t="s">
        <v>1521</v>
      </c>
      <c r="C35" t="s">
        <v>1522</v>
      </c>
      <c r="D35" t="s">
        <v>100</v>
      </c>
      <c r="E35" t="s">
        <v>123</v>
      </c>
      <c r="F35" t="s">
        <v>881</v>
      </c>
      <c r="G35" t="s">
        <v>882</v>
      </c>
      <c r="H35" t="s">
        <v>102</v>
      </c>
      <c r="I35" s="77">
        <v>267169.09000000003</v>
      </c>
      <c r="J35" s="77">
        <v>8105</v>
      </c>
      <c r="K35" s="77">
        <v>0</v>
      </c>
      <c r="L35" s="77">
        <v>21654.054744500001</v>
      </c>
      <c r="M35" s="78">
        <v>2.3E-3</v>
      </c>
      <c r="N35" s="78">
        <v>1.15E-2</v>
      </c>
      <c r="O35" s="78">
        <v>1.6000000000000001E-3</v>
      </c>
    </row>
    <row r="36" spans="2:15">
      <c r="B36" t="s">
        <v>1523</v>
      </c>
      <c r="C36" t="s">
        <v>1524</v>
      </c>
      <c r="D36" t="s">
        <v>100</v>
      </c>
      <c r="E36" t="s">
        <v>123</v>
      </c>
      <c r="F36" t="s">
        <v>1001</v>
      </c>
      <c r="G36" t="s">
        <v>1002</v>
      </c>
      <c r="H36" t="s">
        <v>102</v>
      </c>
      <c r="I36" s="77">
        <v>1174875.05</v>
      </c>
      <c r="J36" s="77">
        <v>2537</v>
      </c>
      <c r="K36" s="77">
        <v>230.20737</v>
      </c>
      <c r="L36" s="77">
        <v>30036.787388500001</v>
      </c>
      <c r="M36" s="78">
        <v>3.3E-3</v>
      </c>
      <c r="N36" s="78">
        <v>1.6E-2</v>
      </c>
      <c r="O36" s="78">
        <v>2.2000000000000001E-3</v>
      </c>
    </row>
    <row r="37" spans="2:15">
      <c r="B37" t="s">
        <v>1525</v>
      </c>
      <c r="C37" t="s">
        <v>1526</v>
      </c>
      <c r="D37" t="s">
        <v>100</v>
      </c>
      <c r="E37" t="s">
        <v>123</v>
      </c>
      <c r="F37" t="s">
        <v>540</v>
      </c>
      <c r="G37" t="s">
        <v>412</v>
      </c>
      <c r="H37" t="s">
        <v>102</v>
      </c>
      <c r="I37" s="77">
        <v>235794.64</v>
      </c>
      <c r="J37" s="77">
        <v>4751</v>
      </c>
      <c r="K37" s="77">
        <v>0</v>
      </c>
      <c r="L37" s="77">
        <v>11202.603346399999</v>
      </c>
      <c r="M37" s="78">
        <v>1.9E-3</v>
      </c>
      <c r="N37" s="78">
        <v>6.0000000000000001E-3</v>
      </c>
      <c r="O37" s="78">
        <v>8.0000000000000004E-4</v>
      </c>
    </row>
    <row r="38" spans="2:15">
      <c r="B38" t="s">
        <v>1527</v>
      </c>
      <c r="C38" t="s">
        <v>1528</v>
      </c>
      <c r="D38" t="s">
        <v>100</v>
      </c>
      <c r="E38" t="s">
        <v>123</v>
      </c>
      <c r="F38" t="s">
        <v>1529</v>
      </c>
      <c r="G38" t="s">
        <v>412</v>
      </c>
      <c r="H38" t="s">
        <v>102</v>
      </c>
      <c r="I38" s="77">
        <v>67812.45</v>
      </c>
      <c r="J38" s="77">
        <v>2805</v>
      </c>
      <c r="K38" s="77">
        <v>0</v>
      </c>
      <c r="L38" s="77">
        <v>1902.1392225</v>
      </c>
      <c r="M38" s="78">
        <v>4.0000000000000002E-4</v>
      </c>
      <c r="N38" s="78">
        <v>1E-3</v>
      </c>
      <c r="O38" s="78">
        <v>1E-4</v>
      </c>
    </row>
    <row r="39" spans="2:15">
      <c r="B39" t="s">
        <v>1530</v>
      </c>
      <c r="C39" t="s">
        <v>1531</v>
      </c>
      <c r="D39" t="s">
        <v>100</v>
      </c>
      <c r="E39" t="s">
        <v>123</v>
      </c>
      <c r="F39" t="s">
        <v>544</v>
      </c>
      <c r="G39" t="s">
        <v>412</v>
      </c>
      <c r="H39" t="s">
        <v>102</v>
      </c>
      <c r="I39" s="77">
        <v>891665.65</v>
      </c>
      <c r="J39" s="77">
        <v>1823</v>
      </c>
      <c r="K39" s="77">
        <v>0</v>
      </c>
      <c r="L39" s="77">
        <v>16255.0647995</v>
      </c>
      <c r="M39" s="78">
        <v>1.9E-3</v>
      </c>
      <c r="N39" s="78">
        <v>8.6E-3</v>
      </c>
      <c r="O39" s="78">
        <v>1.1999999999999999E-3</v>
      </c>
    </row>
    <row r="40" spans="2:15">
      <c r="B40" t="s">
        <v>1532</v>
      </c>
      <c r="C40" t="s">
        <v>1533</v>
      </c>
      <c r="D40" t="s">
        <v>100</v>
      </c>
      <c r="E40" t="s">
        <v>123</v>
      </c>
      <c r="F40" t="s">
        <v>557</v>
      </c>
      <c r="G40" t="s">
        <v>412</v>
      </c>
      <c r="H40" t="s">
        <v>102</v>
      </c>
      <c r="I40" s="77">
        <v>38436.44</v>
      </c>
      <c r="J40" s="77">
        <v>29700</v>
      </c>
      <c r="K40" s="77">
        <v>0</v>
      </c>
      <c r="L40" s="77">
        <v>11415.62268</v>
      </c>
      <c r="M40" s="78">
        <v>1.6000000000000001E-3</v>
      </c>
      <c r="N40" s="78">
        <v>6.1000000000000004E-3</v>
      </c>
      <c r="O40" s="78">
        <v>8.0000000000000004E-4</v>
      </c>
    </row>
    <row r="41" spans="2:15">
      <c r="B41" t="s">
        <v>1534</v>
      </c>
      <c r="C41" t="s">
        <v>1535</v>
      </c>
      <c r="D41" t="s">
        <v>100</v>
      </c>
      <c r="E41" t="s">
        <v>123</v>
      </c>
      <c r="F41" t="s">
        <v>480</v>
      </c>
      <c r="G41" t="s">
        <v>412</v>
      </c>
      <c r="H41" t="s">
        <v>102</v>
      </c>
      <c r="I41" s="77">
        <v>3152922.79</v>
      </c>
      <c r="J41" s="77">
        <v>992</v>
      </c>
      <c r="K41" s="77">
        <v>375.87153000000001</v>
      </c>
      <c r="L41" s="77">
        <v>31652.865606799998</v>
      </c>
      <c r="M41" s="78">
        <v>4.1999999999999997E-3</v>
      </c>
      <c r="N41" s="78">
        <v>1.6799999999999999E-2</v>
      </c>
      <c r="O41" s="78">
        <v>2.3E-3</v>
      </c>
    </row>
    <row r="42" spans="2:15">
      <c r="B42" t="s">
        <v>1536</v>
      </c>
      <c r="C42" t="s">
        <v>1537</v>
      </c>
      <c r="D42" t="s">
        <v>100</v>
      </c>
      <c r="E42" t="s">
        <v>123</v>
      </c>
      <c r="F42" t="s">
        <v>494</v>
      </c>
      <c r="G42" t="s">
        <v>412</v>
      </c>
      <c r="H42" t="s">
        <v>102</v>
      </c>
      <c r="I42" s="77">
        <v>156852.07</v>
      </c>
      <c r="J42" s="77">
        <v>22500</v>
      </c>
      <c r="K42" s="77">
        <v>858.71774000000005</v>
      </c>
      <c r="L42" s="77">
        <v>36150.433490000003</v>
      </c>
      <c r="M42" s="78">
        <v>3.3E-3</v>
      </c>
      <c r="N42" s="78">
        <v>1.9199999999999998E-2</v>
      </c>
      <c r="O42" s="78">
        <v>2.7000000000000001E-3</v>
      </c>
    </row>
    <row r="43" spans="2:15">
      <c r="B43" t="s">
        <v>1538</v>
      </c>
      <c r="C43" t="s">
        <v>1539</v>
      </c>
      <c r="D43" t="s">
        <v>100</v>
      </c>
      <c r="E43" t="s">
        <v>123</v>
      </c>
      <c r="F43" t="s">
        <v>453</v>
      </c>
      <c r="G43" t="s">
        <v>412</v>
      </c>
      <c r="H43" t="s">
        <v>102</v>
      </c>
      <c r="I43" s="77">
        <v>206462.24</v>
      </c>
      <c r="J43" s="77">
        <v>20580</v>
      </c>
      <c r="K43" s="77">
        <v>0</v>
      </c>
      <c r="L43" s="77">
        <v>42489.928992000001</v>
      </c>
      <c r="M43" s="78">
        <v>1.6999999999999999E-3</v>
      </c>
      <c r="N43" s="78">
        <v>2.2599999999999999E-2</v>
      </c>
      <c r="O43" s="78">
        <v>3.0999999999999999E-3</v>
      </c>
    </row>
    <row r="44" spans="2:15">
      <c r="B44" t="s">
        <v>1540</v>
      </c>
      <c r="C44" t="s">
        <v>1541</v>
      </c>
      <c r="D44" t="s">
        <v>100</v>
      </c>
      <c r="E44" t="s">
        <v>123</v>
      </c>
      <c r="F44" t="s">
        <v>1153</v>
      </c>
      <c r="G44" t="s">
        <v>1154</v>
      </c>
      <c r="H44" t="s">
        <v>102</v>
      </c>
      <c r="I44" s="77">
        <v>469119.06</v>
      </c>
      <c r="J44" s="77">
        <v>3197</v>
      </c>
      <c r="K44" s="77">
        <v>0</v>
      </c>
      <c r="L44" s="77">
        <v>14997.7363482</v>
      </c>
      <c r="M44" s="78">
        <v>4.0000000000000002E-4</v>
      </c>
      <c r="N44" s="78">
        <v>8.0000000000000002E-3</v>
      </c>
      <c r="O44" s="78">
        <v>1.1000000000000001E-3</v>
      </c>
    </row>
    <row r="45" spans="2:15">
      <c r="B45" t="s">
        <v>1542</v>
      </c>
      <c r="C45" t="s">
        <v>1543</v>
      </c>
      <c r="D45" t="s">
        <v>100</v>
      </c>
      <c r="E45" t="s">
        <v>123</v>
      </c>
      <c r="F45" t="s">
        <v>1544</v>
      </c>
      <c r="G45" t="s">
        <v>129</v>
      </c>
      <c r="H45" t="s">
        <v>102</v>
      </c>
      <c r="I45" s="77">
        <v>20120.39</v>
      </c>
      <c r="J45" s="77">
        <v>80520</v>
      </c>
      <c r="K45" s="77">
        <v>0</v>
      </c>
      <c r="L45" s="77">
        <v>16200.938028</v>
      </c>
      <c r="M45" s="78">
        <v>2.9999999999999997E-4</v>
      </c>
      <c r="N45" s="78">
        <v>8.6E-3</v>
      </c>
      <c r="O45" s="78">
        <v>1.1999999999999999E-3</v>
      </c>
    </row>
    <row r="46" spans="2:15">
      <c r="B46" t="s">
        <v>1545</v>
      </c>
      <c r="C46" t="s">
        <v>1546</v>
      </c>
      <c r="D46" t="s">
        <v>100</v>
      </c>
      <c r="E46" t="s">
        <v>123</v>
      </c>
      <c r="F46" t="s">
        <v>629</v>
      </c>
      <c r="G46" t="s">
        <v>132</v>
      </c>
      <c r="H46" t="s">
        <v>102</v>
      </c>
      <c r="I46" s="77">
        <v>5175069.83</v>
      </c>
      <c r="J46" s="77">
        <v>488.6</v>
      </c>
      <c r="K46" s="77">
        <v>0</v>
      </c>
      <c r="L46" s="77">
        <v>25285.39118938</v>
      </c>
      <c r="M46" s="78">
        <v>1.9E-3</v>
      </c>
      <c r="N46" s="78">
        <v>1.34E-2</v>
      </c>
      <c r="O46" s="78">
        <v>1.9E-3</v>
      </c>
    </row>
    <row r="47" spans="2:15">
      <c r="B47" s="79" t="s">
        <v>1547</v>
      </c>
      <c r="E47" s="16"/>
      <c r="F47" s="16"/>
      <c r="G47" s="16"/>
      <c r="I47" s="81">
        <v>50515420.399999999</v>
      </c>
      <c r="K47" s="81">
        <v>1055.1754699999999</v>
      </c>
      <c r="L47" s="81">
        <v>420321.23291661002</v>
      </c>
      <c r="N47" s="80">
        <v>0.2233</v>
      </c>
      <c r="O47" s="80">
        <v>3.1E-2</v>
      </c>
    </row>
    <row r="48" spans="2:15">
      <c r="B48" t="s">
        <v>1548</v>
      </c>
      <c r="C48" t="s">
        <v>1549</v>
      </c>
      <c r="D48" t="s">
        <v>100</v>
      </c>
      <c r="E48" t="s">
        <v>123</v>
      </c>
      <c r="F48" t="s">
        <v>1550</v>
      </c>
      <c r="G48" t="s">
        <v>101</v>
      </c>
      <c r="H48" t="s">
        <v>102</v>
      </c>
      <c r="I48" s="77">
        <v>40856.230000000003</v>
      </c>
      <c r="J48" s="77">
        <v>14230</v>
      </c>
      <c r="K48" s="77">
        <v>0</v>
      </c>
      <c r="L48" s="77">
        <v>5813.8415290000003</v>
      </c>
      <c r="M48" s="78">
        <v>1.6000000000000001E-3</v>
      </c>
      <c r="N48" s="78">
        <v>3.0999999999999999E-3</v>
      </c>
      <c r="O48" s="78">
        <v>4.0000000000000002E-4</v>
      </c>
    </row>
    <row r="49" spans="2:15">
      <c r="B49" t="s">
        <v>1551</v>
      </c>
      <c r="C49" t="s">
        <v>1552</v>
      </c>
      <c r="D49" t="s">
        <v>100</v>
      </c>
      <c r="E49" t="s">
        <v>123</v>
      </c>
      <c r="F49" t="s">
        <v>1014</v>
      </c>
      <c r="G49" t="s">
        <v>431</v>
      </c>
      <c r="H49" t="s">
        <v>102</v>
      </c>
      <c r="I49" s="77">
        <v>2575924.35</v>
      </c>
      <c r="J49" s="77">
        <v>98.1</v>
      </c>
      <c r="K49" s="77">
        <v>0</v>
      </c>
      <c r="L49" s="77">
        <v>2526.9817873500001</v>
      </c>
      <c r="M49" s="78">
        <v>8.0000000000000004E-4</v>
      </c>
      <c r="N49" s="78">
        <v>1.2999999999999999E-3</v>
      </c>
      <c r="O49" s="78">
        <v>2.0000000000000001E-4</v>
      </c>
    </row>
    <row r="50" spans="2:15">
      <c r="B50" t="s">
        <v>1553</v>
      </c>
      <c r="C50" t="s">
        <v>1554</v>
      </c>
      <c r="D50" t="s">
        <v>100</v>
      </c>
      <c r="E50" t="s">
        <v>123</v>
      </c>
      <c r="F50" t="s">
        <v>735</v>
      </c>
      <c r="G50" t="s">
        <v>431</v>
      </c>
      <c r="H50" t="s">
        <v>102</v>
      </c>
      <c r="I50" s="77">
        <v>41378.43</v>
      </c>
      <c r="J50" s="77">
        <v>35160</v>
      </c>
      <c r="K50" s="77">
        <v>0</v>
      </c>
      <c r="L50" s="77">
        <v>14548.655988</v>
      </c>
      <c r="M50" s="78">
        <v>3.8999999999999998E-3</v>
      </c>
      <c r="N50" s="78">
        <v>7.7000000000000002E-3</v>
      </c>
      <c r="O50" s="78">
        <v>1.1000000000000001E-3</v>
      </c>
    </row>
    <row r="51" spans="2:15">
      <c r="B51" t="s">
        <v>1555</v>
      </c>
      <c r="C51" t="s">
        <v>1556</v>
      </c>
      <c r="D51" t="s">
        <v>100</v>
      </c>
      <c r="E51" t="s">
        <v>123</v>
      </c>
      <c r="F51" t="s">
        <v>847</v>
      </c>
      <c r="G51" t="s">
        <v>848</v>
      </c>
      <c r="H51" t="s">
        <v>102</v>
      </c>
      <c r="I51" s="77">
        <v>102783.7</v>
      </c>
      <c r="J51" s="77">
        <v>8390</v>
      </c>
      <c r="K51" s="77">
        <v>0</v>
      </c>
      <c r="L51" s="77">
        <v>8623.5524299999997</v>
      </c>
      <c r="M51" s="78">
        <v>3.0999999999999999E-3</v>
      </c>
      <c r="N51" s="78">
        <v>4.5999999999999999E-3</v>
      </c>
      <c r="O51" s="78">
        <v>5.9999999999999995E-4</v>
      </c>
    </row>
    <row r="52" spans="2:15">
      <c r="B52" t="s">
        <v>1557</v>
      </c>
      <c r="C52" t="s">
        <v>1558</v>
      </c>
      <c r="D52" t="s">
        <v>100</v>
      </c>
      <c r="E52" t="s">
        <v>123</v>
      </c>
      <c r="F52" t="s">
        <v>1559</v>
      </c>
      <c r="G52" t="s">
        <v>848</v>
      </c>
      <c r="H52" t="s">
        <v>102</v>
      </c>
      <c r="I52" s="77">
        <v>448800.4</v>
      </c>
      <c r="J52" s="77">
        <v>762</v>
      </c>
      <c r="K52" s="77">
        <v>0</v>
      </c>
      <c r="L52" s="77">
        <v>3419.8590479999998</v>
      </c>
      <c r="M52" s="78">
        <v>2.5000000000000001E-3</v>
      </c>
      <c r="N52" s="78">
        <v>1.8E-3</v>
      </c>
      <c r="O52" s="78">
        <v>2.9999999999999997E-4</v>
      </c>
    </row>
    <row r="53" spans="2:15">
      <c r="B53" t="s">
        <v>1560</v>
      </c>
      <c r="C53" t="s">
        <v>1561</v>
      </c>
      <c r="D53" t="s">
        <v>100</v>
      </c>
      <c r="E53" t="s">
        <v>123</v>
      </c>
      <c r="F53" t="s">
        <v>765</v>
      </c>
      <c r="G53" t="s">
        <v>766</v>
      </c>
      <c r="H53" t="s">
        <v>102</v>
      </c>
      <c r="I53" s="77">
        <v>3287.18</v>
      </c>
      <c r="J53" s="77">
        <v>45570</v>
      </c>
      <c r="K53" s="77">
        <v>0</v>
      </c>
      <c r="L53" s="77">
        <v>1497.967926</v>
      </c>
      <c r="M53" s="78">
        <v>1.1000000000000001E-3</v>
      </c>
      <c r="N53" s="78">
        <v>8.0000000000000004E-4</v>
      </c>
      <c r="O53" s="78">
        <v>1E-4</v>
      </c>
    </row>
    <row r="54" spans="2:15">
      <c r="B54" t="s">
        <v>1562</v>
      </c>
      <c r="C54" t="s">
        <v>1563</v>
      </c>
      <c r="D54" t="s">
        <v>100</v>
      </c>
      <c r="E54" t="s">
        <v>123</v>
      </c>
      <c r="F54" t="s">
        <v>1564</v>
      </c>
      <c r="G54" t="s">
        <v>672</v>
      </c>
      <c r="H54" t="s">
        <v>102</v>
      </c>
      <c r="I54" s="77">
        <v>25424.34</v>
      </c>
      <c r="J54" s="77">
        <v>8831</v>
      </c>
      <c r="K54" s="77">
        <v>0</v>
      </c>
      <c r="L54" s="77">
        <v>2245.2234653999999</v>
      </c>
      <c r="M54" s="78">
        <v>1.6999999999999999E-3</v>
      </c>
      <c r="N54" s="78">
        <v>1.1999999999999999E-3</v>
      </c>
      <c r="O54" s="78">
        <v>2.0000000000000001E-4</v>
      </c>
    </row>
    <row r="55" spans="2:15">
      <c r="B55" t="s">
        <v>1565</v>
      </c>
      <c r="C55" t="s">
        <v>1566</v>
      </c>
      <c r="D55" t="s">
        <v>100</v>
      </c>
      <c r="E55" t="s">
        <v>123</v>
      </c>
      <c r="F55" t="s">
        <v>1567</v>
      </c>
      <c r="G55" t="s">
        <v>672</v>
      </c>
      <c r="H55" t="s">
        <v>102</v>
      </c>
      <c r="I55" s="77">
        <v>133439.04000000001</v>
      </c>
      <c r="J55" s="77">
        <v>4874</v>
      </c>
      <c r="K55" s="77">
        <v>0</v>
      </c>
      <c r="L55" s="77">
        <v>6503.8188096000003</v>
      </c>
      <c r="M55" s="78">
        <v>1.6999999999999999E-3</v>
      </c>
      <c r="N55" s="78">
        <v>3.5000000000000001E-3</v>
      </c>
      <c r="O55" s="78">
        <v>5.0000000000000001E-4</v>
      </c>
    </row>
    <row r="56" spans="2:15">
      <c r="B56" t="s">
        <v>1568</v>
      </c>
      <c r="C56" t="s">
        <v>1569</v>
      </c>
      <c r="D56" t="s">
        <v>100</v>
      </c>
      <c r="E56" t="s">
        <v>123</v>
      </c>
      <c r="F56" t="s">
        <v>1570</v>
      </c>
      <c r="G56" t="s">
        <v>672</v>
      </c>
      <c r="H56" t="s">
        <v>102</v>
      </c>
      <c r="I56" s="77">
        <v>126426.2</v>
      </c>
      <c r="J56" s="77">
        <v>7300</v>
      </c>
      <c r="K56" s="77">
        <v>0</v>
      </c>
      <c r="L56" s="77">
        <v>9229.1126000000004</v>
      </c>
      <c r="M56" s="78">
        <v>2E-3</v>
      </c>
      <c r="N56" s="78">
        <v>4.8999999999999998E-3</v>
      </c>
      <c r="O56" s="78">
        <v>6.9999999999999999E-4</v>
      </c>
    </row>
    <row r="57" spans="2:15">
      <c r="B57" t="s">
        <v>1571</v>
      </c>
      <c r="C57" t="s">
        <v>1572</v>
      </c>
      <c r="D57" t="s">
        <v>100</v>
      </c>
      <c r="E57" t="s">
        <v>123</v>
      </c>
      <c r="F57" t="s">
        <v>1031</v>
      </c>
      <c r="G57" t="s">
        <v>795</v>
      </c>
      <c r="H57" t="s">
        <v>102</v>
      </c>
      <c r="I57" s="77">
        <v>623408.51</v>
      </c>
      <c r="J57" s="77">
        <v>895.2</v>
      </c>
      <c r="K57" s="77">
        <v>0</v>
      </c>
      <c r="L57" s="77">
        <v>5580.7529815199996</v>
      </c>
      <c r="M57" s="78">
        <v>3.0000000000000001E-3</v>
      </c>
      <c r="N57" s="78">
        <v>3.0000000000000001E-3</v>
      </c>
      <c r="O57" s="78">
        <v>4.0000000000000002E-4</v>
      </c>
    </row>
    <row r="58" spans="2:15">
      <c r="B58" t="s">
        <v>1573</v>
      </c>
      <c r="C58" t="s">
        <v>1574</v>
      </c>
      <c r="D58" t="s">
        <v>100</v>
      </c>
      <c r="E58" t="s">
        <v>123</v>
      </c>
      <c r="F58" t="s">
        <v>1046</v>
      </c>
      <c r="G58" t="s">
        <v>795</v>
      </c>
      <c r="H58" t="s">
        <v>102</v>
      </c>
      <c r="I58" s="77">
        <v>59429.96</v>
      </c>
      <c r="J58" s="77">
        <v>14130</v>
      </c>
      <c r="K58" s="77">
        <v>0</v>
      </c>
      <c r="L58" s="77">
        <v>8397.4533479999991</v>
      </c>
      <c r="M58" s="78">
        <v>4.7000000000000002E-3</v>
      </c>
      <c r="N58" s="78">
        <v>4.4999999999999997E-3</v>
      </c>
      <c r="O58" s="78">
        <v>5.9999999999999995E-4</v>
      </c>
    </row>
    <row r="59" spans="2:15">
      <c r="B59" t="s">
        <v>1575</v>
      </c>
      <c r="C59" t="s">
        <v>1576</v>
      </c>
      <c r="D59" t="s">
        <v>100</v>
      </c>
      <c r="E59" t="s">
        <v>123</v>
      </c>
      <c r="F59" t="s">
        <v>1577</v>
      </c>
      <c r="G59" t="s">
        <v>795</v>
      </c>
      <c r="H59" t="s">
        <v>102</v>
      </c>
      <c r="I59" s="77">
        <v>31472.1</v>
      </c>
      <c r="J59" s="77">
        <v>7144</v>
      </c>
      <c r="K59" s="77">
        <v>40.333469999999998</v>
      </c>
      <c r="L59" s="77">
        <v>2288.7002940000002</v>
      </c>
      <c r="M59" s="78">
        <v>1E-3</v>
      </c>
      <c r="N59" s="78">
        <v>1.1999999999999999E-3</v>
      </c>
      <c r="O59" s="78">
        <v>2.0000000000000001E-4</v>
      </c>
    </row>
    <row r="60" spans="2:15">
      <c r="B60" t="s">
        <v>1578</v>
      </c>
      <c r="C60" t="s">
        <v>1579</v>
      </c>
      <c r="D60" t="s">
        <v>100</v>
      </c>
      <c r="E60" t="s">
        <v>123</v>
      </c>
      <c r="F60" t="s">
        <v>985</v>
      </c>
      <c r="G60" t="s">
        <v>795</v>
      </c>
      <c r="H60" t="s">
        <v>102</v>
      </c>
      <c r="I60" s="77">
        <v>48658.93</v>
      </c>
      <c r="J60" s="77">
        <v>20430</v>
      </c>
      <c r="K60" s="77">
        <v>0</v>
      </c>
      <c r="L60" s="77">
        <v>9941.0193990000007</v>
      </c>
      <c r="M60" s="78">
        <v>2.5999999999999999E-3</v>
      </c>
      <c r="N60" s="78">
        <v>5.3E-3</v>
      </c>
      <c r="O60" s="78">
        <v>6.9999999999999999E-4</v>
      </c>
    </row>
    <row r="61" spans="2:15">
      <c r="B61" t="s">
        <v>1580</v>
      </c>
      <c r="C61" t="s">
        <v>1581</v>
      </c>
      <c r="D61" t="s">
        <v>100</v>
      </c>
      <c r="E61" t="s">
        <v>123</v>
      </c>
      <c r="F61" t="s">
        <v>1582</v>
      </c>
      <c r="G61" t="s">
        <v>795</v>
      </c>
      <c r="H61" t="s">
        <v>102</v>
      </c>
      <c r="I61" s="77">
        <v>750244.34</v>
      </c>
      <c r="J61" s="77">
        <v>653</v>
      </c>
      <c r="K61" s="77">
        <v>61.986690000000003</v>
      </c>
      <c r="L61" s="77">
        <v>4961.0822301999997</v>
      </c>
      <c r="M61" s="78">
        <v>2.5000000000000001E-3</v>
      </c>
      <c r="N61" s="78">
        <v>2.5999999999999999E-3</v>
      </c>
      <c r="O61" s="78">
        <v>4.0000000000000002E-4</v>
      </c>
    </row>
    <row r="62" spans="2:15">
      <c r="B62" t="s">
        <v>1583</v>
      </c>
      <c r="C62" t="s">
        <v>1584</v>
      </c>
      <c r="D62" t="s">
        <v>100</v>
      </c>
      <c r="E62" t="s">
        <v>123</v>
      </c>
      <c r="F62" t="s">
        <v>1585</v>
      </c>
      <c r="G62" t="s">
        <v>381</v>
      </c>
      <c r="H62" t="s">
        <v>102</v>
      </c>
      <c r="I62" s="77">
        <v>4744.57</v>
      </c>
      <c r="J62" s="77">
        <v>13450</v>
      </c>
      <c r="K62" s="77">
        <v>0</v>
      </c>
      <c r="L62" s="77">
        <v>638.14466500000003</v>
      </c>
      <c r="M62" s="78">
        <v>1E-4</v>
      </c>
      <c r="N62" s="78">
        <v>2.9999999999999997E-4</v>
      </c>
      <c r="O62" s="78">
        <v>0</v>
      </c>
    </row>
    <row r="63" spans="2:15">
      <c r="B63" t="s">
        <v>1586</v>
      </c>
      <c r="C63" t="s">
        <v>1587</v>
      </c>
      <c r="D63" t="s">
        <v>100</v>
      </c>
      <c r="E63" t="s">
        <v>123</v>
      </c>
      <c r="F63" t="s">
        <v>1588</v>
      </c>
      <c r="G63" t="s">
        <v>112</v>
      </c>
      <c r="H63" t="s">
        <v>102</v>
      </c>
      <c r="I63" s="77">
        <v>47548.55</v>
      </c>
      <c r="J63" s="77">
        <v>8579</v>
      </c>
      <c r="K63" s="77">
        <v>0</v>
      </c>
      <c r="L63" s="77">
        <v>4079.1901045</v>
      </c>
      <c r="M63" s="78">
        <v>1.2999999999999999E-3</v>
      </c>
      <c r="N63" s="78">
        <v>2.2000000000000001E-3</v>
      </c>
      <c r="O63" s="78">
        <v>2.9999999999999997E-4</v>
      </c>
    </row>
    <row r="64" spans="2:15">
      <c r="B64" t="s">
        <v>1589</v>
      </c>
      <c r="C64" t="s">
        <v>1590</v>
      </c>
      <c r="D64" t="s">
        <v>100</v>
      </c>
      <c r="E64" t="s">
        <v>123</v>
      </c>
      <c r="F64" t="s">
        <v>715</v>
      </c>
      <c r="G64" t="s">
        <v>112</v>
      </c>
      <c r="H64" t="s">
        <v>102</v>
      </c>
      <c r="I64" s="77">
        <v>7832774.3600000003</v>
      </c>
      <c r="J64" s="77">
        <v>60.9</v>
      </c>
      <c r="K64" s="77">
        <v>0</v>
      </c>
      <c r="L64" s="77">
        <v>4770.1595852399996</v>
      </c>
      <c r="M64" s="78">
        <v>6.1999999999999998E-3</v>
      </c>
      <c r="N64" s="78">
        <v>2.5000000000000001E-3</v>
      </c>
      <c r="O64" s="78">
        <v>4.0000000000000002E-4</v>
      </c>
    </row>
    <row r="65" spans="2:15">
      <c r="B65" t="s">
        <v>1591</v>
      </c>
      <c r="C65" t="s">
        <v>1592</v>
      </c>
      <c r="D65" t="s">
        <v>100</v>
      </c>
      <c r="E65" t="s">
        <v>123</v>
      </c>
      <c r="F65" t="s">
        <v>1593</v>
      </c>
      <c r="G65" t="s">
        <v>112</v>
      </c>
      <c r="H65" t="s">
        <v>102</v>
      </c>
      <c r="I65" s="77">
        <v>18071.490000000002</v>
      </c>
      <c r="J65" s="77">
        <v>40150</v>
      </c>
      <c r="K65" s="77">
        <v>0</v>
      </c>
      <c r="L65" s="77">
        <v>7255.7032349999999</v>
      </c>
      <c r="M65" s="78">
        <v>2.7000000000000001E-3</v>
      </c>
      <c r="N65" s="78">
        <v>3.8999999999999998E-3</v>
      </c>
      <c r="O65" s="78">
        <v>5.0000000000000001E-4</v>
      </c>
    </row>
    <row r="66" spans="2:15">
      <c r="B66" t="s">
        <v>1594</v>
      </c>
      <c r="C66" t="s">
        <v>1595</v>
      </c>
      <c r="D66" t="s">
        <v>100</v>
      </c>
      <c r="E66" t="s">
        <v>123</v>
      </c>
      <c r="F66" t="s">
        <v>897</v>
      </c>
      <c r="G66" t="s">
        <v>898</v>
      </c>
      <c r="H66" t="s">
        <v>102</v>
      </c>
      <c r="I66" s="77">
        <v>20229572.079999998</v>
      </c>
      <c r="J66" s="77">
        <v>126</v>
      </c>
      <c r="K66" s="77">
        <v>0</v>
      </c>
      <c r="L66" s="77">
        <v>25489.260820799998</v>
      </c>
      <c r="M66" s="78">
        <v>7.7999999999999996E-3</v>
      </c>
      <c r="N66" s="78">
        <v>1.35E-2</v>
      </c>
      <c r="O66" s="78">
        <v>1.9E-3</v>
      </c>
    </row>
    <row r="67" spans="2:15">
      <c r="B67" t="s">
        <v>1596</v>
      </c>
      <c r="C67" t="s">
        <v>1597</v>
      </c>
      <c r="D67" t="s">
        <v>100</v>
      </c>
      <c r="E67" t="s">
        <v>123</v>
      </c>
      <c r="F67" t="s">
        <v>1598</v>
      </c>
      <c r="G67" t="s">
        <v>898</v>
      </c>
      <c r="H67" t="s">
        <v>102</v>
      </c>
      <c r="I67" s="77">
        <v>66816.429999999993</v>
      </c>
      <c r="J67" s="77">
        <v>1796</v>
      </c>
      <c r="K67" s="77">
        <v>0</v>
      </c>
      <c r="L67" s="77">
        <v>1200.0230828000001</v>
      </c>
      <c r="M67" s="78">
        <v>6.9999999999999999E-4</v>
      </c>
      <c r="N67" s="78">
        <v>5.9999999999999995E-4</v>
      </c>
      <c r="O67" s="78">
        <v>1E-4</v>
      </c>
    </row>
    <row r="68" spans="2:15">
      <c r="B68" t="s">
        <v>1599</v>
      </c>
      <c r="C68" t="s">
        <v>1600</v>
      </c>
      <c r="D68" t="s">
        <v>100</v>
      </c>
      <c r="E68" t="s">
        <v>123</v>
      </c>
      <c r="F68" t="s">
        <v>1601</v>
      </c>
      <c r="G68" t="s">
        <v>898</v>
      </c>
      <c r="H68" t="s">
        <v>102</v>
      </c>
      <c r="I68" s="77">
        <v>321408.21999999997</v>
      </c>
      <c r="J68" s="77">
        <v>1519</v>
      </c>
      <c r="K68" s="77">
        <v>0</v>
      </c>
      <c r="L68" s="77">
        <v>4882.1908617999998</v>
      </c>
      <c r="M68" s="78">
        <v>3.3999999999999998E-3</v>
      </c>
      <c r="N68" s="78">
        <v>2.5999999999999999E-3</v>
      </c>
      <c r="O68" s="78">
        <v>4.0000000000000002E-4</v>
      </c>
    </row>
    <row r="69" spans="2:15">
      <c r="B69" t="s">
        <v>1602</v>
      </c>
      <c r="C69" t="s">
        <v>1603</v>
      </c>
      <c r="D69" t="s">
        <v>100</v>
      </c>
      <c r="E69" t="s">
        <v>123</v>
      </c>
      <c r="F69" t="s">
        <v>1604</v>
      </c>
      <c r="G69" t="s">
        <v>898</v>
      </c>
      <c r="H69" t="s">
        <v>102</v>
      </c>
      <c r="I69" s="77">
        <v>1623449.7</v>
      </c>
      <c r="J69" s="77">
        <v>263.10000000000002</v>
      </c>
      <c r="K69" s="77">
        <v>0</v>
      </c>
      <c r="L69" s="77">
        <v>4271.2961606999997</v>
      </c>
      <c r="M69" s="78">
        <v>1.4E-3</v>
      </c>
      <c r="N69" s="78">
        <v>2.3E-3</v>
      </c>
      <c r="O69" s="78">
        <v>2.9999999999999997E-4</v>
      </c>
    </row>
    <row r="70" spans="2:15">
      <c r="B70" t="s">
        <v>1605</v>
      </c>
      <c r="C70" t="s">
        <v>1606</v>
      </c>
      <c r="D70" t="s">
        <v>100</v>
      </c>
      <c r="E70" t="s">
        <v>123</v>
      </c>
      <c r="F70" t="s">
        <v>1607</v>
      </c>
      <c r="G70" t="s">
        <v>625</v>
      </c>
      <c r="H70" t="s">
        <v>102</v>
      </c>
      <c r="I70" s="77">
        <v>643106.69999999995</v>
      </c>
      <c r="J70" s="77">
        <v>861.4</v>
      </c>
      <c r="K70" s="77">
        <v>72.308989999999994</v>
      </c>
      <c r="L70" s="77">
        <v>5612.0301037999998</v>
      </c>
      <c r="M70" s="78">
        <v>6.0000000000000001E-3</v>
      </c>
      <c r="N70" s="78">
        <v>3.0000000000000001E-3</v>
      </c>
      <c r="O70" s="78">
        <v>4.0000000000000002E-4</v>
      </c>
    </row>
    <row r="71" spans="2:15">
      <c r="B71" t="s">
        <v>1608</v>
      </c>
      <c r="C71" t="s">
        <v>1609</v>
      </c>
      <c r="D71" t="s">
        <v>100</v>
      </c>
      <c r="E71" t="s">
        <v>123</v>
      </c>
      <c r="F71" t="s">
        <v>1610</v>
      </c>
      <c r="G71" t="s">
        <v>625</v>
      </c>
      <c r="H71" t="s">
        <v>102</v>
      </c>
      <c r="I71" s="77">
        <v>26263.24</v>
      </c>
      <c r="J71" s="77">
        <v>14360</v>
      </c>
      <c r="K71" s="77">
        <v>0</v>
      </c>
      <c r="L71" s="77">
        <v>3771.4012640000001</v>
      </c>
      <c r="M71" s="78">
        <v>2.8E-3</v>
      </c>
      <c r="N71" s="78">
        <v>2E-3</v>
      </c>
      <c r="O71" s="78">
        <v>2.9999999999999997E-4</v>
      </c>
    </row>
    <row r="72" spans="2:15">
      <c r="B72" t="s">
        <v>1611</v>
      </c>
      <c r="C72" t="s">
        <v>1612</v>
      </c>
      <c r="D72" t="s">
        <v>100</v>
      </c>
      <c r="E72" t="s">
        <v>123</v>
      </c>
      <c r="F72" t="s">
        <v>1613</v>
      </c>
      <c r="G72" t="s">
        <v>1517</v>
      </c>
      <c r="H72" t="s">
        <v>102</v>
      </c>
      <c r="I72" s="77">
        <v>57453.56</v>
      </c>
      <c r="J72" s="77">
        <v>9869</v>
      </c>
      <c r="K72" s="77">
        <v>0</v>
      </c>
      <c r="L72" s="77">
        <v>5670.0918363999999</v>
      </c>
      <c r="M72" s="78">
        <v>1.2999999999999999E-3</v>
      </c>
      <c r="N72" s="78">
        <v>3.0000000000000001E-3</v>
      </c>
      <c r="O72" s="78">
        <v>4.0000000000000002E-4</v>
      </c>
    </row>
    <row r="73" spans="2:15">
      <c r="B73" t="s">
        <v>1614</v>
      </c>
      <c r="C73" t="s">
        <v>1615</v>
      </c>
      <c r="D73" t="s">
        <v>100</v>
      </c>
      <c r="E73" t="s">
        <v>123</v>
      </c>
      <c r="F73" t="s">
        <v>1616</v>
      </c>
      <c r="G73" t="s">
        <v>882</v>
      </c>
      <c r="H73" t="s">
        <v>102</v>
      </c>
      <c r="I73" s="77">
        <v>270363.03000000003</v>
      </c>
      <c r="J73" s="77">
        <v>1221</v>
      </c>
      <c r="K73" s="77">
        <v>0</v>
      </c>
      <c r="L73" s="77">
        <v>3301.1325962999999</v>
      </c>
      <c r="M73" s="78">
        <v>2.7000000000000001E-3</v>
      </c>
      <c r="N73" s="78">
        <v>1.8E-3</v>
      </c>
      <c r="O73" s="78">
        <v>2.0000000000000001E-4</v>
      </c>
    </row>
    <row r="74" spans="2:15">
      <c r="B74" t="s">
        <v>1617</v>
      </c>
      <c r="C74" t="s">
        <v>1618</v>
      </c>
      <c r="D74" t="s">
        <v>100</v>
      </c>
      <c r="E74" t="s">
        <v>123</v>
      </c>
      <c r="F74" t="s">
        <v>811</v>
      </c>
      <c r="G74" t="s">
        <v>1075</v>
      </c>
      <c r="H74" t="s">
        <v>102</v>
      </c>
      <c r="I74" s="77">
        <v>81237.5</v>
      </c>
      <c r="J74" s="77">
        <v>33500</v>
      </c>
      <c r="K74" s="77">
        <v>0</v>
      </c>
      <c r="L74" s="77">
        <v>27214.5625</v>
      </c>
      <c r="M74" s="78">
        <v>5.0000000000000001E-3</v>
      </c>
      <c r="N74" s="78">
        <v>1.4500000000000001E-2</v>
      </c>
      <c r="O74" s="78">
        <v>2E-3</v>
      </c>
    </row>
    <row r="75" spans="2:15">
      <c r="B75" t="s">
        <v>1619</v>
      </c>
      <c r="C75" t="s">
        <v>1620</v>
      </c>
      <c r="D75" t="s">
        <v>100</v>
      </c>
      <c r="E75" t="s">
        <v>123</v>
      </c>
      <c r="F75" t="s">
        <v>1621</v>
      </c>
      <c r="G75" t="s">
        <v>944</v>
      </c>
      <c r="H75" t="s">
        <v>102</v>
      </c>
      <c r="I75" s="77">
        <v>19045.02</v>
      </c>
      <c r="J75" s="77">
        <v>8193</v>
      </c>
      <c r="K75" s="77">
        <v>36.500360000000001</v>
      </c>
      <c r="L75" s="77">
        <v>1596.8588486000001</v>
      </c>
      <c r="M75" s="78">
        <v>1.6999999999999999E-3</v>
      </c>
      <c r="N75" s="78">
        <v>8.0000000000000004E-4</v>
      </c>
      <c r="O75" s="78">
        <v>1E-4</v>
      </c>
    </row>
    <row r="76" spans="2:15">
      <c r="B76" t="s">
        <v>1622</v>
      </c>
      <c r="C76" t="s">
        <v>1623</v>
      </c>
      <c r="D76" t="s">
        <v>100</v>
      </c>
      <c r="E76" t="s">
        <v>123</v>
      </c>
      <c r="F76" t="s">
        <v>1624</v>
      </c>
      <c r="G76" t="s">
        <v>944</v>
      </c>
      <c r="H76" t="s">
        <v>102</v>
      </c>
      <c r="I76" s="77">
        <v>27351</v>
      </c>
      <c r="J76" s="77">
        <v>3586</v>
      </c>
      <c r="K76" s="77">
        <v>0</v>
      </c>
      <c r="L76" s="77">
        <v>980.80686000000003</v>
      </c>
      <c r="M76" s="78">
        <v>1E-3</v>
      </c>
      <c r="N76" s="78">
        <v>5.0000000000000001E-4</v>
      </c>
      <c r="O76" s="78">
        <v>1E-4</v>
      </c>
    </row>
    <row r="77" spans="2:15">
      <c r="B77" t="s">
        <v>1625</v>
      </c>
      <c r="C77" t="s">
        <v>1626</v>
      </c>
      <c r="D77" t="s">
        <v>100</v>
      </c>
      <c r="E77" t="s">
        <v>123</v>
      </c>
      <c r="F77" t="s">
        <v>1627</v>
      </c>
      <c r="G77" t="s">
        <v>944</v>
      </c>
      <c r="H77" t="s">
        <v>102</v>
      </c>
      <c r="I77" s="77">
        <v>44086.080000000002</v>
      </c>
      <c r="J77" s="77">
        <v>11960</v>
      </c>
      <c r="K77" s="77">
        <v>0</v>
      </c>
      <c r="L77" s="77">
        <v>5272.6951680000002</v>
      </c>
      <c r="M77" s="78">
        <v>3.5999999999999999E-3</v>
      </c>
      <c r="N77" s="78">
        <v>2.8E-3</v>
      </c>
      <c r="O77" s="78">
        <v>4.0000000000000002E-4</v>
      </c>
    </row>
    <row r="78" spans="2:15">
      <c r="B78" t="s">
        <v>1628</v>
      </c>
      <c r="C78" t="s">
        <v>1629</v>
      </c>
      <c r="D78" t="s">
        <v>100</v>
      </c>
      <c r="E78" t="s">
        <v>123</v>
      </c>
      <c r="F78" t="s">
        <v>1630</v>
      </c>
      <c r="G78" t="s">
        <v>944</v>
      </c>
      <c r="H78" t="s">
        <v>102</v>
      </c>
      <c r="I78" s="77">
        <v>19709.34</v>
      </c>
      <c r="J78" s="77">
        <v>32520</v>
      </c>
      <c r="K78" s="77">
        <v>0</v>
      </c>
      <c r="L78" s="77">
        <v>6409.4773679999998</v>
      </c>
      <c r="M78" s="78">
        <v>2.3E-3</v>
      </c>
      <c r="N78" s="78">
        <v>3.3999999999999998E-3</v>
      </c>
      <c r="O78" s="78">
        <v>5.0000000000000001E-4</v>
      </c>
    </row>
    <row r="79" spans="2:15">
      <c r="B79" t="s">
        <v>1631</v>
      </c>
      <c r="C79" t="s">
        <v>1632</v>
      </c>
      <c r="D79" t="s">
        <v>100</v>
      </c>
      <c r="E79" t="s">
        <v>123</v>
      </c>
      <c r="F79" t="s">
        <v>1633</v>
      </c>
      <c r="G79" t="s">
        <v>1002</v>
      </c>
      <c r="H79" t="s">
        <v>102</v>
      </c>
      <c r="I79" s="77">
        <v>713910.28</v>
      </c>
      <c r="J79" s="77">
        <v>1220</v>
      </c>
      <c r="K79" s="77">
        <v>107.04942</v>
      </c>
      <c r="L79" s="77">
        <v>8816.7548360000001</v>
      </c>
      <c r="M79" s="78">
        <v>5.7000000000000002E-3</v>
      </c>
      <c r="N79" s="78">
        <v>4.7000000000000002E-3</v>
      </c>
      <c r="O79" s="78">
        <v>5.9999999999999995E-4</v>
      </c>
    </row>
    <row r="80" spans="2:15">
      <c r="B80" t="s">
        <v>1634</v>
      </c>
      <c r="C80" t="s">
        <v>1635</v>
      </c>
      <c r="D80" t="s">
        <v>100</v>
      </c>
      <c r="E80" t="s">
        <v>123</v>
      </c>
      <c r="F80" t="s">
        <v>1636</v>
      </c>
      <c r="G80" t="s">
        <v>776</v>
      </c>
      <c r="H80" t="s">
        <v>102</v>
      </c>
      <c r="I80" s="77">
        <v>17736.73</v>
      </c>
      <c r="J80" s="77">
        <v>3174</v>
      </c>
      <c r="K80" s="77">
        <v>0</v>
      </c>
      <c r="L80" s="77">
        <v>562.96381020000001</v>
      </c>
      <c r="M80" s="78">
        <v>2.9999999999999997E-4</v>
      </c>
      <c r="N80" s="78">
        <v>2.9999999999999997E-4</v>
      </c>
      <c r="O80" s="78">
        <v>0</v>
      </c>
    </row>
    <row r="81" spans="2:15">
      <c r="B81" t="s">
        <v>1637</v>
      </c>
      <c r="C81" t="s">
        <v>1638</v>
      </c>
      <c r="D81" t="s">
        <v>100</v>
      </c>
      <c r="E81" t="s">
        <v>123</v>
      </c>
      <c r="F81" t="s">
        <v>1639</v>
      </c>
      <c r="G81" t="s">
        <v>776</v>
      </c>
      <c r="H81" t="s">
        <v>102</v>
      </c>
      <c r="I81" s="77">
        <v>3472.92</v>
      </c>
      <c r="J81" s="77">
        <v>4494</v>
      </c>
      <c r="K81" s="77">
        <v>0</v>
      </c>
      <c r="L81" s="77">
        <v>156.07302480000001</v>
      </c>
      <c r="M81" s="78">
        <v>2.0000000000000001E-4</v>
      </c>
      <c r="N81" s="78">
        <v>1E-4</v>
      </c>
      <c r="O81" s="78">
        <v>0</v>
      </c>
    </row>
    <row r="82" spans="2:15">
      <c r="B82" t="s">
        <v>1640</v>
      </c>
      <c r="C82" t="s">
        <v>1641</v>
      </c>
      <c r="D82" t="s">
        <v>100</v>
      </c>
      <c r="E82" t="s">
        <v>123</v>
      </c>
      <c r="F82" t="s">
        <v>798</v>
      </c>
      <c r="G82" t="s">
        <v>776</v>
      </c>
      <c r="H82" t="s">
        <v>102</v>
      </c>
      <c r="I82" s="77">
        <v>505992.68</v>
      </c>
      <c r="J82" s="77">
        <v>1185</v>
      </c>
      <c r="K82" s="77">
        <v>0</v>
      </c>
      <c r="L82" s="77">
        <v>5996.013258</v>
      </c>
      <c r="M82" s="78">
        <v>2.8E-3</v>
      </c>
      <c r="N82" s="78">
        <v>3.2000000000000002E-3</v>
      </c>
      <c r="O82" s="78">
        <v>4.0000000000000002E-4</v>
      </c>
    </row>
    <row r="83" spans="2:15">
      <c r="B83" t="s">
        <v>1642</v>
      </c>
      <c r="C83" t="s">
        <v>1643</v>
      </c>
      <c r="D83" t="s">
        <v>100</v>
      </c>
      <c r="E83" t="s">
        <v>123</v>
      </c>
      <c r="F83" t="s">
        <v>571</v>
      </c>
      <c r="G83" t="s">
        <v>412</v>
      </c>
      <c r="H83" t="s">
        <v>102</v>
      </c>
      <c r="I83" s="77">
        <v>10906.14</v>
      </c>
      <c r="J83" s="77">
        <v>59120</v>
      </c>
      <c r="K83" s="77">
        <v>0</v>
      </c>
      <c r="L83" s="77">
        <v>6447.7099680000001</v>
      </c>
      <c r="M83" s="78">
        <v>2E-3</v>
      </c>
      <c r="N83" s="78">
        <v>3.3999999999999998E-3</v>
      </c>
      <c r="O83" s="78">
        <v>5.0000000000000001E-4</v>
      </c>
    </row>
    <row r="84" spans="2:15">
      <c r="B84" t="s">
        <v>1644</v>
      </c>
      <c r="C84" t="s">
        <v>1645</v>
      </c>
      <c r="D84" t="s">
        <v>100</v>
      </c>
      <c r="E84" t="s">
        <v>123</v>
      </c>
      <c r="F84" t="s">
        <v>612</v>
      </c>
      <c r="G84" t="s">
        <v>412</v>
      </c>
      <c r="H84" t="s">
        <v>102</v>
      </c>
      <c r="I84" s="77">
        <v>106617.88</v>
      </c>
      <c r="J84" s="77">
        <v>7670</v>
      </c>
      <c r="K84" s="77">
        <v>0</v>
      </c>
      <c r="L84" s="77">
        <v>8177.5913959999998</v>
      </c>
      <c r="M84" s="78">
        <v>2.8999999999999998E-3</v>
      </c>
      <c r="N84" s="78">
        <v>4.3E-3</v>
      </c>
      <c r="O84" s="78">
        <v>5.9999999999999995E-4</v>
      </c>
    </row>
    <row r="85" spans="2:15">
      <c r="B85" t="s">
        <v>1646</v>
      </c>
      <c r="C85" t="s">
        <v>1647</v>
      </c>
      <c r="D85" t="s">
        <v>100</v>
      </c>
      <c r="E85" t="s">
        <v>123</v>
      </c>
      <c r="F85" t="s">
        <v>858</v>
      </c>
      <c r="G85" t="s">
        <v>412</v>
      </c>
      <c r="H85" t="s">
        <v>102</v>
      </c>
      <c r="I85" s="77">
        <v>3987215.05</v>
      </c>
      <c r="J85" s="77">
        <v>160</v>
      </c>
      <c r="K85" s="77">
        <v>115.57342</v>
      </c>
      <c r="L85" s="77">
        <v>6495.1175000000003</v>
      </c>
      <c r="M85" s="78">
        <v>5.7999999999999996E-3</v>
      </c>
      <c r="N85" s="78">
        <v>3.5000000000000001E-3</v>
      </c>
      <c r="O85" s="78">
        <v>5.0000000000000001E-4</v>
      </c>
    </row>
    <row r="86" spans="2:15">
      <c r="B86" t="s">
        <v>1648</v>
      </c>
      <c r="C86" t="s">
        <v>1649</v>
      </c>
      <c r="D86" t="s">
        <v>100</v>
      </c>
      <c r="E86" t="s">
        <v>123</v>
      </c>
      <c r="F86" t="s">
        <v>519</v>
      </c>
      <c r="G86" t="s">
        <v>412</v>
      </c>
      <c r="H86" t="s">
        <v>102</v>
      </c>
      <c r="I86" s="77">
        <v>54509.13</v>
      </c>
      <c r="J86" s="77">
        <v>19500</v>
      </c>
      <c r="K86" s="77">
        <v>0</v>
      </c>
      <c r="L86" s="77">
        <v>10629.280350000001</v>
      </c>
      <c r="M86" s="78">
        <v>4.4999999999999997E-3</v>
      </c>
      <c r="N86" s="78">
        <v>5.5999999999999999E-3</v>
      </c>
      <c r="O86" s="78">
        <v>8.0000000000000004E-4</v>
      </c>
    </row>
    <row r="87" spans="2:15">
      <c r="B87" t="s">
        <v>1650</v>
      </c>
      <c r="C87" t="s">
        <v>1651</v>
      </c>
      <c r="D87" t="s">
        <v>100</v>
      </c>
      <c r="E87" t="s">
        <v>123</v>
      </c>
      <c r="F87" t="s">
        <v>523</v>
      </c>
      <c r="G87" t="s">
        <v>412</v>
      </c>
      <c r="H87" t="s">
        <v>102</v>
      </c>
      <c r="I87" s="77">
        <v>681135.89</v>
      </c>
      <c r="J87" s="77">
        <v>1570</v>
      </c>
      <c r="K87" s="77">
        <v>0</v>
      </c>
      <c r="L87" s="77">
        <v>10693.833473000001</v>
      </c>
      <c r="M87" s="78">
        <v>3.5000000000000001E-3</v>
      </c>
      <c r="N87" s="78">
        <v>5.7000000000000002E-3</v>
      </c>
      <c r="O87" s="78">
        <v>8.0000000000000004E-4</v>
      </c>
    </row>
    <row r="88" spans="2:15">
      <c r="B88" t="s">
        <v>1652</v>
      </c>
      <c r="C88" t="s">
        <v>1653</v>
      </c>
      <c r="D88" t="s">
        <v>100</v>
      </c>
      <c r="E88" t="s">
        <v>123</v>
      </c>
      <c r="F88" t="s">
        <v>1654</v>
      </c>
      <c r="G88" t="s">
        <v>125</v>
      </c>
      <c r="H88" t="s">
        <v>102</v>
      </c>
      <c r="I88" s="77">
        <v>205521.46</v>
      </c>
      <c r="J88" s="77">
        <v>1985</v>
      </c>
      <c r="K88" s="77">
        <v>0</v>
      </c>
      <c r="L88" s="77">
        <v>4079.600981</v>
      </c>
      <c r="M88" s="78">
        <v>1.6000000000000001E-3</v>
      </c>
      <c r="N88" s="78">
        <v>2.2000000000000001E-3</v>
      </c>
      <c r="O88" s="78">
        <v>2.9999999999999997E-4</v>
      </c>
    </row>
    <row r="89" spans="2:15">
      <c r="B89" t="s">
        <v>1655</v>
      </c>
      <c r="C89" t="s">
        <v>1656</v>
      </c>
      <c r="D89" t="s">
        <v>100</v>
      </c>
      <c r="E89" t="s">
        <v>123</v>
      </c>
      <c r="F89" t="s">
        <v>1657</v>
      </c>
      <c r="G89" t="s">
        <v>1658</v>
      </c>
      <c r="H89" t="s">
        <v>102</v>
      </c>
      <c r="I89" s="77">
        <v>369413.62</v>
      </c>
      <c r="J89" s="77">
        <v>3813</v>
      </c>
      <c r="K89" s="77">
        <v>0</v>
      </c>
      <c r="L89" s="77">
        <v>14085.7413306</v>
      </c>
      <c r="M89" s="78">
        <v>3.3999999999999998E-3</v>
      </c>
      <c r="N89" s="78">
        <v>7.4999999999999997E-3</v>
      </c>
      <c r="O89" s="78">
        <v>1E-3</v>
      </c>
    </row>
    <row r="90" spans="2:15">
      <c r="B90" t="s">
        <v>1659</v>
      </c>
      <c r="C90" t="s">
        <v>1660</v>
      </c>
      <c r="D90" t="s">
        <v>100</v>
      </c>
      <c r="E90" t="s">
        <v>123</v>
      </c>
      <c r="F90" t="s">
        <v>1661</v>
      </c>
      <c r="G90" t="s">
        <v>536</v>
      </c>
      <c r="H90" t="s">
        <v>102</v>
      </c>
      <c r="I90" s="77">
        <v>43589.37</v>
      </c>
      <c r="J90" s="77">
        <v>9714</v>
      </c>
      <c r="K90" s="77">
        <v>0</v>
      </c>
      <c r="L90" s="77">
        <v>4234.2714017999997</v>
      </c>
      <c r="M90" s="78">
        <v>2E-3</v>
      </c>
      <c r="N90" s="78">
        <v>2.2000000000000001E-3</v>
      </c>
      <c r="O90" s="78">
        <v>2.9999999999999997E-4</v>
      </c>
    </row>
    <row r="91" spans="2:15">
      <c r="B91" t="s">
        <v>1662</v>
      </c>
      <c r="C91" t="s">
        <v>1663</v>
      </c>
      <c r="D91" t="s">
        <v>100</v>
      </c>
      <c r="E91" t="s">
        <v>123</v>
      </c>
      <c r="F91" t="s">
        <v>1664</v>
      </c>
      <c r="G91" t="s">
        <v>536</v>
      </c>
      <c r="H91" t="s">
        <v>102</v>
      </c>
      <c r="I91" s="77">
        <v>40876.129999999997</v>
      </c>
      <c r="J91" s="77">
        <v>16530</v>
      </c>
      <c r="K91" s="77">
        <v>0</v>
      </c>
      <c r="L91" s="77">
        <v>6756.8242890000001</v>
      </c>
      <c r="M91" s="78">
        <v>2.8E-3</v>
      </c>
      <c r="N91" s="78">
        <v>3.5999999999999999E-3</v>
      </c>
      <c r="O91" s="78">
        <v>5.0000000000000001E-4</v>
      </c>
    </row>
    <row r="92" spans="2:15">
      <c r="B92" t="s">
        <v>1665</v>
      </c>
      <c r="C92" t="s">
        <v>1666</v>
      </c>
      <c r="D92" t="s">
        <v>100</v>
      </c>
      <c r="E92" t="s">
        <v>123</v>
      </c>
      <c r="F92" t="s">
        <v>1667</v>
      </c>
      <c r="G92" t="s">
        <v>536</v>
      </c>
      <c r="H92" t="s">
        <v>102</v>
      </c>
      <c r="I92" s="77">
        <v>22383.22</v>
      </c>
      <c r="J92" s="77">
        <v>30550</v>
      </c>
      <c r="K92" s="77">
        <v>0</v>
      </c>
      <c r="L92" s="77">
        <v>6838.0737099999997</v>
      </c>
      <c r="M92" s="78">
        <v>1.6000000000000001E-3</v>
      </c>
      <c r="N92" s="78">
        <v>3.5999999999999999E-3</v>
      </c>
      <c r="O92" s="78">
        <v>5.0000000000000001E-4</v>
      </c>
    </row>
    <row r="93" spans="2:15">
      <c r="B93" t="s">
        <v>1668</v>
      </c>
      <c r="C93" t="s">
        <v>1669</v>
      </c>
      <c r="D93" t="s">
        <v>100</v>
      </c>
      <c r="E93" t="s">
        <v>123</v>
      </c>
      <c r="F93" t="s">
        <v>1670</v>
      </c>
      <c r="G93" t="s">
        <v>536</v>
      </c>
      <c r="H93" t="s">
        <v>102</v>
      </c>
      <c r="I93" s="77">
        <v>42531.99</v>
      </c>
      <c r="J93" s="77">
        <v>6565</v>
      </c>
      <c r="K93" s="77">
        <v>0</v>
      </c>
      <c r="L93" s="77">
        <v>2792.2251434999998</v>
      </c>
      <c r="M93" s="78">
        <v>8.9999999999999998E-4</v>
      </c>
      <c r="N93" s="78">
        <v>1.5E-3</v>
      </c>
      <c r="O93" s="78">
        <v>2.0000000000000001E-4</v>
      </c>
    </row>
    <row r="94" spans="2:15">
      <c r="B94" t="s">
        <v>1671</v>
      </c>
      <c r="C94" t="s">
        <v>1672</v>
      </c>
      <c r="D94" t="s">
        <v>100</v>
      </c>
      <c r="E94" t="s">
        <v>123</v>
      </c>
      <c r="F94" t="s">
        <v>1673</v>
      </c>
      <c r="G94" t="s">
        <v>536</v>
      </c>
      <c r="H94" t="s">
        <v>102</v>
      </c>
      <c r="I94" s="77">
        <v>20026.990000000002</v>
      </c>
      <c r="J94" s="77">
        <v>21280</v>
      </c>
      <c r="K94" s="77">
        <v>0</v>
      </c>
      <c r="L94" s="77">
        <v>4261.7434720000001</v>
      </c>
      <c r="M94" s="78">
        <v>1.5E-3</v>
      </c>
      <c r="N94" s="78">
        <v>2.3E-3</v>
      </c>
      <c r="O94" s="78">
        <v>2.9999999999999997E-4</v>
      </c>
    </row>
    <row r="95" spans="2:15">
      <c r="B95" t="s">
        <v>1674</v>
      </c>
      <c r="C95" t="s">
        <v>1675</v>
      </c>
      <c r="D95" t="s">
        <v>100</v>
      </c>
      <c r="E95" t="s">
        <v>123</v>
      </c>
      <c r="F95" t="s">
        <v>535</v>
      </c>
      <c r="G95" t="s">
        <v>536</v>
      </c>
      <c r="H95" t="s">
        <v>102</v>
      </c>
      <c r="I95" s="77">
        <v>1435466.73</v>
      </c>
      <c r="J95" s="77">
        <v>1741</v>
      </c>
      <c r="K95" s="77">
        <v>0</v>
      </c>
      <c r="L95" s="77">
        <v>24991.475769299999</v>
      </c>
      <c r="M95" s="78">
        <v>5.4000000000000003E-3</v>
      </c>
      <c r="N95" s="78">
        <v>1.3299999999999999E-2</v>
      </c>
      <c r="O95" s="78">
        <v>1.8E-3</v>
      </c>
    </row>
    <row r="96" spans="2:15">
      <c r="B96" t="s">
        <v>1676</v>
      </c>
      <c r="C96" t="s">
        <v>1677</v>
      </c>
      <c r="D96" t="s">
        <v>100</v>
      </c>
      <c r="E96" t="s">
        <v>123</v>
      </c>
      <c r="F96" t="s">
        <v>1678</v>
      </c>
      <c r="G96" t="s">
        <v>1679</v>
      </c>
      <c r="H96" t="s">
        <v>102</v>
      </c>
      <c r="I96" s="77">
        <v>446380.22</v>
      </c>
      <c r="J96" s="77">
        <v>3650</v>
      </c>
      <c r="K96" s="77">
        <v>181.00584000000001</v>
      </c>
      <c r="L96" s="77">
        <v>16473.883870000001</v>
      </c>
      <c r="M96" s="78">
        <v>6.1999999999999998E-3</v>
      </c>
      <c r="N96" s="78">
        <v>8.8000000000000005E-3</v>
      </c>
      <c r="O96" s="78">
        <v>1.1999999999999999E-3</v>
      </c>
    </row>
    <row r="97" spans="2:15">
      <c r="B97" t="s">
        <v>1680</v>
      </c>
      <c r="C97" t="s">
        <v>1681</v>
      </c>
      <c r="D97" t="s">
        <v>100</v>
      </c>
      <c r="E97" t="s">
        <v>123</v>
      </c>
      <c r="F97" t="s">
        <v>1682</v>
      </c>
      <c r="G97" t="s">
        <v>1679</v>
      </c>
      <c r="H97" t="s">
        <v>102</v>
      </c>
      <c r="I97" s="77">
        <v>113857.02</v>
      </c>
      <c r="J97" s="77">
        <v>14920</v>
      </c>
      <c r="K97" s="77">
        <v>142.32128</v>
      </c>
      <c r="L97" s="77">
        <v>17129.788664</v>
      </c>
      <c r="M97" s="78">
        <v>5.0000000000000001E-3</v>
      </c>
      <c r="N97" s="78">
        <v>9.1000000000000004E-3</v>
      </c>
      <c r="O97" s="78">
        <v>1.2999999999999999E-3</v>
      </c>
    </row>
    <row r="98" spans="2:15">
      <c r="B98" t="s">
        <v>1683</v>
      </c>
      <c r="C98" t="s">
        <v>1684</v>
      </c>
      <c r="D98" t="s">
        <v>100</v>
      </c>
      <c r="E98" t="s">
        <v>123</v>
      </c>
      <c r="F98" t="s">
        <v>1685</v>
      </c>
      <c r="G98" t="s">
        <v>1679</v>
      </c>
      <c r="H98" t="s">
        <v>102</v>
      </c>
      <c r="I98" s="77">
        <v>297455.34999999998</v>
      </c>
      <c r="J98" s="77">
        <v>6316</v>
      </c>
      <c r="K98" s="77">
        <v>175.49866</v>
      </c>
      <c r="L98" s="77">
        <v>18962.778566000001</v>
      </c>
      <c r="M98" s="78">
        <v>4.7000000000000002E-3</v>
      </c>
      <c r="N98" s="78">
        <v>1.01E-2</v>
      </c>
      <c r="O98" s="78">
        <v>1.4E-3</v>
      </c>
    </row>
    <row r="99" spans="2:15">
      <c r="B99" t="s">
        <v>1686</v>
      </c>
      <c r="C99" t="s">
        <v>1687</v>
      </c>
      <c r="D99" t="s">
        <v>100</v>
      </c>
      <c r="E99" t="s">
        <v>123</v>
      </c>
      <c r="F99" t="s">
        <v>1688</v>
      </c>
      <c r="G99" t="s">
        <v>127</v>
      </c>
      <c r="H99" t="s">
        <v>102</v>
      </c>
      <c r="I99" s="77">
        <v>34283.97</v>
      </c>
      <c r="J99" s="77">
        <v>26300</v>
      </c>
      <c r="K99" s="77">
        <v>0</v>
      </c>
      <c r="L99" s="77">
        <v>9016.6841100000001</v>
      </c>
      <c r="M99" s="78">
        <v>5.8999999999999999E-3</v>
      </c>
      <c r="N99" s="78">
        <v>4.7999999999999996E-3</v>
      </c>
      <c r="O99" s="78">
        <v>6.9999999999999999E-4</v>
      </c>
    </row>
    <row r="100" spans="2:15">
      <c r="B100" t="s">
        <v>1689</v>
      </c>
      <c r="C100" t="s">
        <v>1690</v>
      </c>
      <c r="D100" t="s">
        <v>100</v>
      </c>
      <c r="E100" t="s">
        <v>123</v>
      </c>
      <c r="F100" t="s">
        <v>1691</v>
      </c>
      <c r="G100" t="s">
        <v>127</v>
      </c>
      <c r="H100" t="s">
        <v>102</v>
      </c>
      <c r="I100" s="77">
        <v>3173014.49</v>
      </c>
      <c r="J100" s="77">
        <v>181</v>
      </c>
      <c r="K100" s="77">
        <v>105.41388999999999</v>
      </c>
      <c r="L100" s="77">
        <v>5848.5701169000004</v>
      </c>
      <c r="M100" s="78">
        <v>6.1999999999999998E-3</v>
      </c>
      <c r="N100" s="78">
        <v>3.0999999999999999E-3</v>
      </c>
      <c r="O100" s="78">
        <v>4.0000000000000002E-4</v>
      </c>
    </row>
    <row r="101" spans="2:15">
      <c r="B101" t="s">
        <v>1692</v>
      </c>
      <c r="C101" t="s">
        <v>1693</v>
      </c>
      <c r="D101" t="s">
        <v>100</v>
      </c>
      <c r="E101" t="s">
        <v>123</v>
      </c>
      <c r="F101" t="s">
        <v>1694</v>
      </c>
      <c r="G101" t="s">
        <v>128</v>
      </c>
      <c r="H101" t="s">
        <v>102</v>
      </c>
      <c r="I101" s="77">
        <v>105975.14</v>
      </c>
      <c r="J101" s="77">
        <v>703.5</v>
      </c>
      <c r="K101" s="77">
        <v>17.183450000000001</v>
      </c>
      <c r="L101" s="77">
        <v>762.71855989999995</v>
      </c>
      <c r="M101" s="78">
        <v>5.0000000000000001E-4</v>
      </c>
      <c r="N101" s="78">
        <v>4.0000000000000002E-4</v>
      </c>
      <c r="O101" s="78">
        <v>1E-4</v>
      </c>
    </row>
    <row r="102" spans="2:15">
      <c r="B102" t="s">
        <v>1695</v>
      </c>
      <c r="C102" t="s">
        <v>1696</v>
      </c>
      <c r="D102" t="s">
        <v>100</v>
      </c>
      <c r="E102" t="s">
        <v>123</v>
      </c>
      <c r="F102" t="s">
        <v>1697</v>
      </c>
      <c r="G102" t="s">
        <v>128</v>
      </c>
      <c r="H102" t="s">
        <v>102</v>
      </c>
      <c r="I102" s="77">
        <v>295833.43</v>
      </c>
      <c r="J102" s="77">
        <v>1500</v>
      </c>
      <c r="K102" s="77">
        <v>0</v>
      </c>
      <c r="L102" s="77">
        <v>4437.5014499999997</v>
      </c>
      <c r="M102" s="78">
        <v>1.5E-3</v>
      </c>
      <c r="N102" s="78">
        <v>2.3999999999999998E-3</v>
      </c>
      <c r="O102" s="78">
        <v>2.9999999999999997E-4</v>
      </c>
    </row>
    <row r="103" spans="2:15">
      <c r="B103" t="s">
        <v>1698</v>
      </c>
      <c r="C103" t="s">
        <v>1699</v>
      </c>
      <c r="D103" t="s">
        <v>100</v>
      </c>
      <c r="E103" t="s">
        <v>123</v>
      </c>
      <c r="F103" t="s">
        <v>1700</v>
      </c>
      <c r="G103" t="s">
        <v>129</v>
      </c>
      <c r="H103" t="s">
        <v>102</v>
      </c>
      <c r="I103" s="77">
        <v>44280.26</v>
      </c>
      <c r="J103" s="77">
        <v>6095</v>
      </c>
      <c r="K103" s="77">
        <v>0</v>
      </c>
      <c r="L103" s="77">
        <v>2698.8818470000001</v>
      </c>
      <c r="M103" s="78">
        <v>1.2999999999999999E-3</v>
      </c>
      <c r="N103" s="78">
        <v>1.4E-3</v>
      </c>
      <c r="O103" s="78">
        <v>2.0000000000000001E-4</v>
      </c>
    </row>
    <row r="104" spans="2:15">
      <c r="B104" t="s">
        <v>1701</v>
      </c>
      <c r="C104" t="s">
        <v>1702</v>
      </c>
      <c r="D104" t="s">
        <v>100</v>
      </c>
      <c r="E104" t="s">
        <v>123</v>
      </c>
      <c r="F104" t="s">
        <v>1703</v>
      </c>
      <c r="G104" t="s">
        <v>129</v>
      </c>
      <c r="H104" t="s">
        <v>102</v>
      </c>
      <c r="I104" s="77">
        <v>1247.26</v>
      </c>
      <c r="J104" s="77">
        <v>13850</v>
      </c>
      <c r="K104" s="77">
        <v>0</v>
      </c>
      <c r="L104" s="77">
        <v>172.74551</v>
      </c>
      <c r="M104" s="78">
        <v>0</v>
      </c>
      <c r="N104" s="78">
        <v>1E-4</v>
      </c>
      <c r="O104" s="78">
        <v>0</v>
      </c>
    </row>
    <row r="105" spans="2:15">
      <c r="B105" t="s">
        <v>1704</v>
      </c>
      <c r="C105" t="s">
        <v>1705</v>
      </c>
      <c r="D105" t="s">
        <v>100</v>
      </c>
      <c r="E105" t="s">
        <v>123</v>
      </c>
      <c r="F105" t="s">
        <v>995</v>
      </c>
      <c r="G105" t="s">
        <v>132</v>
      </c>
      <c r="H105" t="s">
        <v>102</v>
      </c>
      <c r="I105" s="77">
        <v>740633.71</v>
      </c>
      <c r="J105" s="77">
        <v>1666</v>
      </c>
      <c r="K105" s="77">
        <v>0</v>
      </c>
      <c r="L105" s="77">
        <v>12338.9576086</v>
      </c>
      <c r="M105" s="78">
        <v>3.8999999999999998E-3</v>
      </c>
      <c r="N105" s="78">
        <v>6.6E-3</v>
      </c>
      <c r="O105" s="78">
        <v>8.9999999999999998E-4</v>
      </c>
    </row>
    <row r="106" spans="2:15">
      <c r="B106" t="s">
        <v>1706</v>
      </c>
      <c r="C106" t="s">
        <v>1707</v>
      </c>
      <c r="D106" t="s">
        <v>100</v>
      </c>
      <c r="E106" t="s">
        <v>123</v>
      </c>
      <c r="F106" t="s">
        <v>780</v>
      </c>
      <c r="G106" t="s">
        <v>132</v>
      </c>
      <c r="H106" t="s">
        <v>102</v>
      </c>
      <c r="I106" s="77">
        <v>656618.76</v>
      </c>
      <c r="J106" s="77">
        <v>1290</v>
      </c>
      <c r="K106" s="77">
        <v>0</v>
      </c>
      <c r="L106" s="77">
        <v>8470.3820039999991</v>
      </c>
      <c r="M106" s="78">
        <v>4.0000000000000001E-3</v>
      </c>
      <c r="N106" s="78">
        <v>4.4999999999999997E-3</v>
      </c>
      <c r="O106" s="78">
        <v>5.9999999999999995E-4</v>
      </c>
    </row>
    <row r="107" spans="2:15">
      <c r="B107" s="79" t="s">
        <v>1708</v>
      </c>
      <c r="E107" s="16"/>
      <c r="F107" s="16"/>
      <c r="G107" s="16"/>
      <c r="I107" s="81">
        <v>14830740.68</v>
      </c>
      <c r="K107" s="81">
        <v>231.13014000000001</v>
      </c>
      <c r="L107" s="81">
        <v>102286.50483948643</v>
      </c>
      <c r="N107" s="80">
        <v>5.4300000000000001E-2</v>
      </c>
      <c r="O107" s="80">
        <v>7.4999999999999997E-3</v>
      </c>
    </row>
    <row r="108" spans="2:15">
      <c r="B108" t="s">
        <v>1709</v>
      </c>
      <c r="C108" t="s">
        <v>1710</v>
      </c>
      <c r="D108" t="s">
        <v>100</v>
      </c>
      <c r="E108" t="s">
        <v>123</v>
      </c>
      <c r="F108" t="s">
        <v>1711</v>
      </c>
      <c r="G108" t="s">
        <v>1712</v>
      </c>
      <c r="H108" t="s">
        <v>102</v>
      </c>
      <c r="I108" s="77">
        <v>49208.77</v>
      </c>
      <c r="J108" s="77">
        <v>483.4</v>
      </c>
      <c r="K108" s="77">
        <v>0</v>
      </c>
      <c r="L108" s="77">
        <v>237.87519417999999</v>
      </c>
      <c r="M108" s="78">
        <v>1.6999999999999999E-3</v>
      </c>
      <c r="N108" s="78">
        <v>1E-4</v>
      </c>
      <c r="O108" s="78">
        <v>0</v>
      </c>
    </row>
    <row r="109" spans="2:15">
      <c r="B109" t="s">
        <v>1713</v>
      </c>
      <c r="C109" t="s">
        <v>1714</v>
      </c>
      <c r="D109" t="s">
        <v>100</v>
      </c>
      <c r="E109" t="s">
        <v>123</v>
      </c>
      <c r="F109" t="s">
        <v>1715</v>
      </c>
      <c r="G109" t="s">
        <v>1712</v>
      </c>
      <c r="H109" t="s">
        <v>102</v>
      </c>
      <c r="I109" s="77">
        <v>109786.67</v>
      </c>
      <c r="J109" s="77">
        <v>3999</v>
      </c>
      <c r="K109" s="77">
        <v>0</v>
      </c>
      <c r="L109" s="77">
        <v>4390.3689333000002</v>
      </c>
      <c r="M109" s="78">
        <v>4.4000000000000003E-3</v>
      </c>
      <c r="N109" s="78">
        <v>2.3E-3</v>
      </c>
      <c r="O109" s="78">
        <v>2.9999999999999997E-4</v>
      </c>
    </row>
    <row r="110" spans="2:15">
      <c r="B110" t="s">
        <v>1716</v>
      </c>
      <c r="C110" t="s">
        <v>1717</v>
      </c>
      <c r="D110" t="s">
        <v>100</v>
      </c>
      <c r="E110" t="s">
        <v>123</v>
      </c>
      <c r="F110" t="s">
        <v>867</v>
      </c>
      <c r="G110" t="s">
        <v>431</v>
      </c>
      <c r="H110" t="s">
        <v>102</v>
      </c>
      <c r="I110" s="77">
        <v>928590.86</v>
      </c>
      <c r="J110" s="77">
        <v>416.9</v>
      </c>
      <c r="K110" s="77">
        <v>0</v>
      </c>
      <c r="L110" s="77">
        <v>3871.2952953399999</v>
      </c>
      <c r="M110" s="78">
        <v>1.6000000000000001E-3</v>
      </c>
      <c r="N110" s="78">
        <v>2.0999999999999999E-3</v>
      </c>
      <c r="O110" s="78">
        <v>2.9999999999999997E-4</v>
      </c>
    </row>
    <row r="111" spans="2:15">
      <c r="B111" t="s">
        <v>1718</v>
      </c>
      <c r="C111" t="s">
        <v>1719</v>
      </c>
      <c r="D111" t="s">
        <v>100</v>
      </c>
      <c r="E111" t="s">
        <v>123</v>
      </c>
      <c r="F111" t="s">
        <v>1720</v>
      </c>
      <c r="G111" t="s">
        <v>431</v>
      </c>
      <c r="H111" t="s">
        <v>102</v>
      </c>
      <c r="I111" s="77">
        <v>62347.35</v>
      </c>
      <c r="J111" s="77">
        <v>3768</v>
      </c>
      <c r="K111" s="77">
        <v>0</v>
      </c>
      <c r="L111" s="77">
        <v>2349.2481480000001</v>
      </c>
      <c r="M111" s="78">
        <v>3.8999999999999998E-3</v>
      </c>
      <c r="N111" s="78">
        <v>1.1999999999999999E-3</v>
      </c>
      <c r="O111" s="78">
        <v>2.0000000000000001E-4</v>
      </c>
    </row>
    <row r="112" spans="2:15">
      <c r="B112" t="s">
        <v>1721</v>
      </c>
      <c r="C112" t="s">
        <v>1722</v>
      </c>
      <c r="D112" t="s">
        <v>100</v>
      </c>
      <c r="E112" t="s">
        <v>123</v>
      </c>
      <c r="F112" t="s">
        <v>1095</v>
      </c>
      <c r="G112" t="s">
        <v>848</v>
      </c>
      <c r="H112" t="s">
        <v>102</v>
      </c>
      <c r="I112" s="77">
        <v>9667.2099999999991</v>
      </c>
      <c r="J112" s="77">
        <v>4338</v>
      </c>
      <c r="K112" s="77">
        <v>0</v>
      </c>
      <c r="L112" s="77">
        <v>419.36356979999999</v>
      </c>
      <c r="M112" s="78">
        <v>8.0000000000000004E-4</v>
      </c>
      <c r="N112" s="78">
        <v>2.0000000000000001E-4</v>
      </c>
      <c r="O112" s="78">
        <v>0</v>
      </c>
    </row>
    <row r="113" spans="2:15">
      <c r="B113" t="s">
        <v>1723</v>
      </c>
      <c r="C113" t="s">
        <v>1724</v>
      </c>
      <c r="D113" t="s">
        <v>100</v>
      </c>
      <c r="E113" t="s">
        <v>123</v>
      </c>
      <c r="F113" t="s">
        <v>1725</v>
      </c>
      <c r="G113" t="s">
        <v>848</v>
      </c>
      <c r="H113" t="s">
        <v>102</v>
      </c>
      <c r="I113" s="77">
        <v>99780.75</v>
      </c>
      <c r="J113" s="77">
        <v>1211</v>
      </c>
      <c r="K113" s="77">
        <v>0</v>
      </c>
      <c r="L113" s="77">
        <v>1208.3448825</v>
      </c>
      <c r="M113" s="78">
        <v>2.2000000000000001E-3</v>
      </c>
      <c r="N113" s="78">
        <v>5.9999999999999995E-4</v>
      </c>
      <c r="O113" s="78">
        <v>1E-4</v>
      </c>
    </row>
    <row r="114" spans="2:15">
      <c r="B114" t="s">
        <v>1726</v>
      </c>
      <c r="C114" t="s">
        <v>1727</v>
      </c>
      <c r="D114" t="s">
        <v>100</v>
      </c>
      <c r="E114" t="s">
        <v>123</v>
      </c>
      <c r="F114" t="s">
        <v>1728</v>
      </c>
      <c r="G114" t="s">
        <v>848</v>
      </c>
      <c r="H114" t="s">
        <v>102</v>
      </c>
      <c r="I114" s="77">
        <v>114210.35</v>
      </c>
      <c r="J114" s="77">
        <v>428.7</v>
      </c>
      <c r="K114" s="77">
        <v>0</v>
      </c>
      <c r="L114" s="77">
        <v>489.61977044999998</v>
      </c>
      <c r="M114" s="78">
        <v>1.6000000000000001E-3</v>
      </c>
      <c r="N114" s="78">
        <v>2.9999999999999997E-4</v>
      </c>
      <c r="O114" s="78">
        <v>0</v>
      </c>
    </row>
    <row r="115" spans="2:15">
      <c r="B115" t="s">
        <v>1729</v>
      </c>
      <c r="C115" t="s">
        <v>1730</v>
      </c>
      <c r="D115" t="s">
        <v>100</v>
      </c>
      <c r="E115" t="s">
        <v>123</v>
      </c>
      <c r="F115" t="s">
        <v>1731</v>
      </c>
      <c r="G115" t="s">
        <v>848</v>
      </c>
      <c r="H115" t="s">
        <v>102</v>
      </c>
      <c r="I115" s="77">
        <v>107854.16</v>
      </c>
      <c r="J115" s="77">
        <v>701.5</v>
      </c>
      <c r="K115" s="77">
        <v>0</v>
      </c>
      <c r="L115" s="77">
        <v>756.59693240000001</v>
      </c>
      <c r="M115" s="78">
        <v>3.8999999999999998E-3</v>
      </c>
      <c r="N115" s="78">
        <v>4.0000000000000002E-4</v>
      </c>
      <c r="O115" s="78">
        <v>1E-4</v>
      </c>
    </row>
    <row r="116" spans="2:15">
      <c r="B116" t="s">
        <v>1732</v>
      </c>
      <c r="C116" t="s">
        <v>1733</v>
      </c>
      <c r="D116" t="s">
        <v>100</v>
      </c>
      <c r="E116" t="s">
        <v>123</v>
      </c>
      <c r="F116" t="s">
        <v>1734</v>
      </c>
      <c r="G116" t="s">
        <v>766</v>
      </c>
      <c r="H116" t="s">
        <v>102</v>
      </c>
      <c r="I116" s="77">
        <v>1121181.18</v>
      </c>
      <c r="J116" s="77">
        <v>150.1</v>
      </c>
      <c r="K116" s="77">
        <v>0</v>
      </c>
      <c r="L116" s="77">
        <v>1682.89295118</v>
      </c>
      <c r="M116" s="78">
        <v>4.8999999999999998E-3</v>
      </c>
      <c r="N116" s="78">
        <v>8.9999999999999998E-4</v>
      </c>
      <c r="O116" s="78">
        <v>1E-4</v>
      </c>
    </row>
    <row r="117" spans="2:15">
      <c r="B117" t="s">
        <v>1735</v>
      </c>
      <c r="C117" t="s">
        <v>1736</v>
      </c>
      <c r="D117" t="s">
        <v>100</v>
      </c>
      <c r="E117" t="s">
        <v>123</v>
      </c>
      <c r="F117" t="s">
        <v>1737</v>
      </c>
      <c r="G117" t="s">
        <v>1738</v>
      </c>
      <c r="H117" t="s">
        <v>102</v>
      </c>
      <c r="I117" s="77">
        <v>33111</v>
      </c>
      <c r="J117" s="77">
        <v>1684</v>
      </c>
      <c r="K117" s="77">
        <v>0</v>
      </c>
      <c r="L117" s="77">
        <v>557.58924000000002</v>
      </c>
      <c r="M117" s="78">
        <v>6.9999999999999999E-4</v>
      </c>
      <c r="N117" s="78">
        <v>2.9999999999999997E-4</v>
      </c>
      <c r="O117" s="78">
        <v>0</v>
      </c>
    </row>
    <row r="118" spans="2:15">
      <c r="B118" t="s">
        <v>1739</v>
      </c>
      <c r="C118" t="s">
        <v>1740</v>
      </c>
      <c r="D118" t="s">
        <v>100</v>
      </c>
      <c r="E118" t="s">
        <v>123</v>
      </c>
      <c r="F118" t="s">
        <v>1082</v>
      </c>
      <c r="G118" t="s">
        <v>795</v>
      </c>
      <c r="H118" t="s">
        <v>102</v>
      </c>
      <c r="I118" s="77">
        <v>12163.92</v>
      </c>
      <c r="J118" s="77">
        <v>3120</v>
      </c>
      <c r="K118" s="77">
        <v>11.118869999999999</v>
      </c>
      <c r="L118" s="77">
        <v>390.633174</v>
      </c>
      <c r="M118" s="78">
        <v>2.0000000000000001E-4</v>
      </c>
      <c r="N118" s="78">
        <v>2.0000000000000001E-4</v>
      </c>
      <c r="O118" s="78">
        <v>0</v>
      </c>
    </row>
    <row r="119" spans="2:15">
      <c r="B119" t="s">
        <v>1741</v>
      </c>
      <c r="C119" t="s">
        <v>1742</v>
      </c>
      <c r="D119" t="s">
        <v>100</v>
      </c>
      <c r="E119" t="s">
        <v>123</v>
      </c>
      <c r="F119" t="s">
        <v>1743</v>
      </c>
      <c r="G119" t="s">
        <v>795</v>
      </c>
      <c r="H119" t="s">
        <v>102</v>
      </c>
      <c r="I119" s="77">
        <v>24552.55</v>
      </c>
      <c r="J119" s="77">
        <v>26800</v>
      </c>
      <c r="K119" s="77">
        <v>0</v>
      </c>
      <c r="L119" s="77">
        <v>6580.0834000000004</v>
      </c>
      <c r="M119" s="78">
        <v>6.7000000000000002E-3</v>
      </c>
      <c r="N119" s="78">
        <v>3.5000000000000001E-3</v>
      </c>
      <c r="O119" s="78">
        <v>5.0000000000000001E-4</v>
      </c>
    </row>
    <row r="120" spans="2:15">
      <c r="B120" t="s">
        <v>1744</v>
      </c>
      <c r="C120" t="s">
        <v>1745</v>
      </c>
      <c r="D120" t="s">
        <v>100</v>
      </c>
      <c r="E120" t="s">
        <v>123</v>
      </c>
      <c r="F120" t="s">
        <v>1746</v>
      </c>
      <c r="G120" t="s">
        <v>795</v>
      </c>
      <c r="H120" t="s">
        <v>102</v>
      </c>
      <c r="I120" s="77">
        <v>762.98</v>
      </c>
      <c r="J120" s="77">
        <v>168.7</v>
      </c>
      <c r="K120" s="77">
        <v>0</v>
      </c>
      <c r="L120" s="77">
        <v>1.28714726</v>
      </c>
      <c r="M120" s="78">
        <v>1E-4</v>
      </c>
      <c r="N120" s="78">
        <v>0</v>
      </c>
      <c r="O120" s="78">
        <v>0</v>
      </c>
    </row>
    <row r="121" spans="2:15">
      <c r="B121" t="s">
        <v>1747</v>
      </c>
      <c r="C121" t="s">
        <v>1748</v>
      </c>
      <c r="D121" t="s">
        <v>100</v>
      </c>
      <c r="E121" t="s">
        <v>123</v>
      </c>
      <c r="F121" t="s">
        <v>1092</v>
      </c>
      <c r="G121" t="s">
        <v>795</v>
      </c>
      <c r="H121" t="s">
        <v>102</v>
      </c>
      <c r="I121" s="77">
        <v>129664.29</v>
      </c>
      <c r="J121" s="77">
        <v>2616.0000100000007</v>
      </c>
      <c r="K121" s="77">
        <v>0</v>
      </c>
      <c r="L121" s="77">
        <v>3392.0178393664301</v>
      </c>
      <c r="M121" s="78">
        <v>2.3999999999999998E-3</v>
      </c>
      <c r="N121" s="78">
        <v>1.8E-3</v>
      </c>
      <c r="O121" s="78">
        <v>2.0000000000000001E-4</v>
      </c>
    </row>
    <row r="122" spans="2:15">
      <c r="B122" t="s">
        <v>1749</v>
      </c>
      <c r="C122" t="s">
        <v>1750</v>
      </c>
      <c r="D122" t="s">
        <v>100</v>
      </c>
      <c r="E122" t="s">
        <v>123</v>
      </c>
      <c r="F122" t="s">
        <v>1751</v>
      </c>
      <c r="G122" t="s">
        <v>795</v>
      </c>
      <c r="H122" t="s">
        <v>102</v>
      </c>
      <c r="I122" s="77">
        <v>114458.45</v>
      </c>
      <c r="J122" s="77">
        <v>2540</v>
      </c>
      <c r="K122" s="77">
        <v>0</v>
      </c>
      <c r="L122" s="77">
        <v>2907.2446300000001</v>
      </c>
      <c r="M122" s="78">
        <v>3.2000000000000002E-3</v>
      </c>
      <c r="N122" s="78">
        <v>1.5E-3</v>
      </c>
      <c r="O122" s="78">
        <v>2.0000000000000001E-4</v>
      </c>
    </row>
    <row r="123" spans="2:15">
      <c r="B123" t="s">
        <v>1752</v>
      </c>
      <c r="C123" t="s">
        <v>1753</v>
      </c>
      <c r="D123" t="s">
        <v>100</v>
      </c>
      <c r="E123" t="s">
        <v>123</v>
      </c>
      <c r="F123" t="s">
        <v>1754</v>
      </c>
      <c r="G123" t="s">
        <v>795</v>
      </c>
      <c r="H123" t="s">
        <v>102</v>
      </c>
      <c r="I123" s="77">
        <v>1906143.98</v>
      </c>
      <c r="J123" s="77">
        <v>255.8</v>
      </c>
      <c r="K123" s="77">
        <v>0</v>
      </c>
      <c r="L123" s="77">
        <v>4875.9163008400001</v>
      </c>
      <c r="M123" s="78">
        <v>2.0999999999999999E-3</v>
      </c>
      <c r="N123" s="78">
        <v>2.5999999999999999E-3</v>
      </c>
      <c r="O123" s="78">
        <v>4.0000000000000002E-4</v>
      </c>
    </row>
    <row r="124" spans="2:15">
      <c r="B124" t="s">
        <v>1755</v>
      </c>
      <c r="C124" t="s">
        <v>1756</v>
      </c>
      <c r="D124" t="s">
        <v>100</v>
      </c>
      <c r="E124" t="s">
        <v>123</v>
      </c>
      <c r="F124" t="s">
        <v>1757</v>
      </c>
      <c r="G124" t="s">
        <v>1758</v>
      </c>
      <c r="H124" t="s">
        <v>102</v>
      </c>
      <c r="I124" s="77">
        <v>16660.89</v>
      </c>
      <c r="J124" s="77">
        <v>1964</v>
      </c>
      <c r="K124" s="77">
        <v>0</v>
      </c>
      <c r="L124" s="77">
        <v>327.21987960000001</v>
      </c>
      <c r="M124" s="78">
        <v>3.7000000000000002E-3</v>
      </c>
      <c r="N124" s="78">
        <v>2.0000000000000001E-4</v>
      </c>
      <c r="O124" s="78">
        <v>0</v>
      </c>
    </row>
    <row r="125" spans="2:15">
      <c r="B125" t="s">
        <v>1759</v>
      </c>
      <c r="C125" t="s">
        <v>1760</v>
      </c>
      <c r="D125" t="s">
        <v>100</v>
      </c>
      <c r="E125" t="s">
        <v>123</v>
      </c>
      <c r="F125" t="s">
        <v>1761</v>
      </c>
      <c r="G125" t="s">
        <v>1762</v>
      </c>
      <c r="H125" t="s">
        <v>102</v>
      </c>
      <c r="I125" s="77">
        <v>65489.08</v>
      </c>
      <c r="J125" s="77">
        <v>432.8</v>
      </c>
      <c r="K125" s="77">
        <v>0</v>
      </c>
      <c r="L125" s="77">
        <v>283.43673824000001</v>
      </c>
      <c r="M125" s="78">
        <v>1.2999999999999999E-3</v>
      </c>
      <c r="N125" s="78">
        <v>2.0000000000000001E-4</v>
      </c>
      <c r="O125" s="78">
        <v>0</v>
      </c>
    </row>
    <row r="126" spans="2:15">
      <c r="B126" t="s">
        <v>1763</v>
      </c>
      <c r="C126" t="s">
        <v>1764</v>
      </c>
      <c r="D126" t="s">
        <v>100</v>
      </c>
      <c r="E126" t="s">
        <v>123</v>
      </c>
      <c r="F126" t="s">
        <v>1765</v>
      </c>
      <c r="G126" t="s">
        <v>112</v>
      </c>
      <c r="H126" t="s">
        <v>102</v>
      </c>
      <c r="I126" s="77">
        <v>31430.94</v>
      </c>
      <c r="J126" s="77">
        <v>9584</v>
      </c>
      <c r="K126" s="77">
        <v>0</v>
      </c>
      <c r="L126" s="77">
        <v>3012.3412896</v>
      </c>
      <c r="M126" s="78">
        <v>7.9000000000000008E-3</v>
      </c>
      <c r="N126" s="78">
        <v>1.6000000000000001E-3</v>
      </c>
      <c r="O126" s="78">
        <v>2.0000000000000001E-4</v>
      </c>
    </row>
    <row r="127" spans="2:15">
      <c r="B127" t="s">
        <v>1766</v>
      </c>
      <c r="C127" t="s">
        <v>1767</v>
      </c>
      <c r="D127" t="s">
        <v>100</v>
      </c>
      <c r="E127" t="s">
        <v>123</v>
      </c>
      <c r="F127" t="s">
        <v>1768</v>
      </c>
      <c r="G127" t="s">
        <v>112</v>
      </c>
      <c r="H127" t="s">
        <v>102</v>
      </c>
      <c r="I127" s="77">
        <v>68652.100000000006</v>
      </c>
      <c r="J127" s="77">
        <v>2097</v>
      </c>
      <c r="K127" s="77">
        <v>0</v>
      </c>
      <c r="L127" s="77">
        <v>1439.6345369999999</v>
      </c>
      <c r="M127" s="78">
        <v>2.5000000000000001E-3</v>
      </c>
      <c r="N127" s="78">
        <v>8.0000000000000004E-4</v>
      </c>
      <c r="O127" s="78">
        <v>1E-4</v>
      </c>
    </row>
    <row r="128" spans="2:15">
      <c r="B128" t="s">
        <v>1769</v>
      </c>
      <c r="C128" t="s">
        <v>1770</v>
      </c>
      <c r="D128" t="s">
        <v>100</v>
      </c>
      <c r="E128" t="s">
        <v>123</v>
      </c>
      <c r="F128" t="s">
        <v>1771</v>
      </c>
      <c r="G128" t="s">
        <v>112</v>
      </c>
      <c r="H128" t="s">
        <v>102</v>
      </c>
      <c r="I128" s="77">
        <v>15977.8</v>
      </c>
      <c r="J128" s="77">
        <v>11000</v>
      </c>
      <c r="K128" s="77">
        <v>0</v>
      </c>
      <c r="L128" s="77">
        <v>1757.558</v>
      </c>
      <c r="M128" s="78">
        <v>3.2000000000000002E-3</v>
      </c>
      <c r="N128" s="78">
        <v>8.9999999999999998E-4</v>
      </c>
      <c r="O128" s="78">
        <v>1E-4</v>
      </c>
    </row>
    <row r="129" spans="2:15">
      <c r="B129" t="s">
        <v>1772</v>
      </c>
      <c r="C129" t="s">
        <v>1773</v>
      </c>
      <c r="D129" t="s">
        <v>100</v>
      </c>
      <c r="E129" t="s">
        <v>123</v>
      </c>
      <c r="F129" t="s">
        <v>1774</v>
      </c>
      <c r="G129" t="s">
        <v>112</v>
      </c>
      <c r="H129" t="s">
        <v>102</v>
      </c>
      <c r="I129" s="77">
        <v>377271.02</v>
      </c>
      <c r="J129" s="77">
        <v>483.7</v>
      </c>
      <c r="K129" s="77">
        <v>0</v>
      </c>
      <c r="L129" s="77">
        <v>1824.8599237400001</v>
      </c>
      <c r="M129" s="78">
        <v>2.5000000000000001E-3</v>
      </c>
      <c r="N129" s="78">
        <v>1E-3</v>
      </c>
      <c r="O129" s="78">
        <v>1E-4</v>
      </c>
    </row>
    <row r="130" spans="2:15">
      <c r="B130" t="s">
        <v>1775</v>
      </c>
      <c r="C130" t="s">
        <v>1776</v>
      </c>
      <c r="D130" t="s">
        <v>100</v>
      </c>
      <c r="E130" t="s">
        <v>123</v>
      </c>
      <c r="F130" t="s">
        <v>851</v>
      </c>
      <c r="G130" t="s">
        <v>112</v>
      </c>
      <c r="H130" t="s">
        <v>102</v>
      </c>
      <c r="I130" s="77">
        <v>53477</v>
      </c>
      <c r="J130" s="77">
        <v>5.0999999999999996</v>
      </c>
      <c r="K130" s="77">
        <v>0</v>
      </c>
      <c r="L130" s="77">
        <v>2.7273269999999998</v>
      </c>
      <c r="M130" s="78">
        <v>2.2000000000000001E-3</v>
      </c>
      <c r="N130" s="78">
        <v>0</v>
      </c>
      <c r="O130" s="78">
        <v>0</v>
      </c>
    </row>
    <row r="131" spans="2:15">
      <c r="B131" t="s">
        <v>1777</v>
      </c>
      <c r="C131" t="s">
        <v>1778</v>
      </c>
      <c r="D131" t="s">
        <v>100</v>
      </c>
      <c r="E131" t="s">
        <v>123</v>
      </c>
      <c r="F131" t="s">
        <v>1779</v>
      </c>
      <c r="G131" t="s">
        <v>112</v>
      </c>
      <c r="H131" t="s">
        <v>102</v>
      </c>
      <c r="I131" s="77">
        <v>76967.53</v>
      </c>
      <c r="J131" s="77">
        <v>7550</v>
      </c>
      <c r="K131" s="77">
        <v>0</v>
      </c>
      <c r="L131" s="77">
        <v>5811.0485150000004</v>
      </c>
      <c r="M131" s="78">
        <v>3.0999999999999999E-3</v>
      </c>
      <c r="N131" s="78">
        <v>3.0999999999999999E-3</v>
      </c>
      <c r="O131" s="78">
        <v>4.0000000000000002E-4</v>
      </c>
    </row>
    <row r="132" spans="2:15">
      <c r="B132" t="s">
        <v>1780</v>
      </c>
      <c r="C132" t="s">
        <v>1781</v>
      </c>
      <c r="D132" t="s">
        <v>100</v>
      </c>
      <c r="E132" t="s">
        <v>123</v>
      </c>
      <c r="F132" t="s">
        <v>1782</v>
      </c>
      <c r="G132" t="s">
        <v>898</v>
      </c>
      <c r="H132" t="s">
        <v>102</v>
      </c>
      <c r="I132" s="77">
        <v>79350.64</v>
      </c>
      <c r="J132" s="77">
        <v>819.8</v>
      </c>
      <c r="K132" s="77">
        <v>0</v>
      </c>
      <c r="L132" s="77">
        <v>650.51654671999995</v>
      </c>
      <c r="M132" s="78">
        <v>4.0000000000000001E-3</v>
      </c>
      <c r="N132" s="78">
        <v>2.9999999999999997E-4</v>
      </c>
      <c r="O132" s="78">
        <v>0</v>
      </c>
    </row>
    <row r="133" spans="2:15">
      <c r="B133" t="s">
        <v>1783</v>
      </c>
      <c r="C133" t="s">
        <v>1784</v>
      </c>
      <c r="D133" t="s">
        <v>100</v>
      </c>
      <c r="E133" t="s">
        <v>123</v>
      </c>
      <c r="F133" t="s">
        <v>1123</v>
      </c>
      <c r="G133" t="s">
        <v>898</v>
      </c>
      <c r="H133" t="s">
        <v>102</v>
      </c>
      <c r="I133" s="77">
        <v>331299.09000000003</v>
      </c>
      <c r="J133" s="77">
        <v>1003</v>
      </c>
      <c r="K133" s="77">
        <v>0</v>
      </c>
      <c r="L133" s="77">
        <v>3322.9298727</v>
      </c>
      <c r="M133" s="78">
        <v>3.7000000000000002E-3</v>
      </c>
      <c r="N133" s="78">
        <v>1.8E-3</v>
      </c>
      <c r="O133" s="78">
        <v>2.0000000000000001E-4</v>
      </c>
    </row>
    <row r="134" spans="2:15">
      <c r="B134" t="s">
        <v>1785</v>
      </c>
      <c r="C134" t="s">
        <v>1786</v>
      </c>
      <c r="D134" t="s">
        <v>100</v>
      </c>
      <c r="E134" t="s">
        <v>123</v>
      </c>
      <c r="F134" t="s">
        <v>1787</v>
      </c>
      <c r="G134" t="s">
        <v>1788</v>
      </c>
      <c r="H134" t="s">
        <v>102</v>
      </c>
      <c r="I134" s="77">
        <v>109112.6</v>
      </c>
      <c r="J134" s="77">
        <v>276.39999999999998</v>
      </c>
      <c r="K134" s="77">
        <v>0</v>
      </c>
      <c r="L134" s="77">
        <v>301.58722640000002</v>
      </c>
      <c r="M134" s="78">
        <v>5.5999999999999999E-3</v>
      </c>
      <c r="N134" s="78">
        <v>2.0000000000000001E-4</v>
      </c>
      <c r="O134" s="78">
        <v>0</v>
      </c>
    </row>
    <row r="135" spans="2:15">
      <c r="B135" t="s">
        <v>1789</v>
      </c>
      <c r="C135" t="s">
        <v>1790</v>
      </c>
      <c r="D135" t="s">
        <v>100</v>
      </c>
      <c r="E135" t="s">
        <v>123</v>
      </c>
      <c r="F135" t="s">
        <v>1791</v>
      </c>
      <c r="G135" t="s">
        <v>625</v>
      </c>
      <c r="H135" t="s">
        <v>102</v>
      </c>
      <c r="I135" s="77">
        <v>135037.51999999999</v>
      </c>
      <c r="J135" s="77">
        <v>885</v>
      </c>
      <c r="K135" s="77">
        <v>0</v>
      </c>
      <c r="L135" s="77">
        <v>1195.082052</v>
      </c>
      <c r="M135" s="78">
        <v>3.8999999999999998E-3</v>
      </c>
      <c r="N135" s="78">
        <v>5.9999999999999995E-4</v>
      </c>
      <c r="O135" s="78">
        <v>1E-4</v>
      </c>
    </row>
    <row r="136" spans="2:15">
      <c r="B136" t="s">
        <v>1792</v>
      </c>
      <c r="C136" t="s">
        <v>1793</v>
      </c>
      <c r="D136" t="s">
        <v>100</v>
      </c>
      <c r="E136" t="s">
        <v>123</v>
      </c>
      <c r="F136" t="s">
        <v>1794</v>
      </c>
      <c r="G136" t="s">
        <v>625</v>
      </c>
      <c r="H136" t="s">
        <v>102</v>
      </c>
      <c r="I136" s="77">
        <v>84307.199999999997</v>
      </c>
      <c r="J136" s="77">
        <v>702.2</v>
      </c>
      <c r="K136" s="77">
        <v>0</v>
      </c>
      <c r="L136" s="77">
        <v>592.00515840000003</v>
      </c>
      <c r="M136" s="78">
        <v>5.5999999999999999E-3</v>
      </c>
      <c r="N136" s="78">
        <v>2.9999999999999997E-4</v>
      </c>
      <c r="O136" s="78">
        <v>0</v>
      </c>
    </row>
    <row r="137" spans="2:15">
      <c r="B137" t="s">
        <v>1795</v>
      </c>
      <c r="C137" t="s">
        <v>1796</v>
      </c>
      <c r="D137" t="s">
        <v>100</v>
      </c>
      <c r="E137" t="s">
        <v>123</v>
      </c>
      <c r="F137" t="s">
        <v>1797</v>
      </c>
      <c r="G137" t="s">
        <v>625</v>
      </c>
      <c r="H137" t="s">
        <v>102</v>
      </c>
      <c r="I137" s="77">
        <v>36834.410000000003</v>
      </c>
      <c r="J137" s="77">
        <v>490</v>
      </c>
      <c r="K137" s="77">
        <v>0</v>
      </c>
      <c r="L137" s="77">
        <v>180.488609</v>
      </c>
      <c r="M137" s="78">
        <v>2.5000000000000001E-3</v>
      </c>
      <c r="N137" s="78">
        <v>1E-4</v>
      </c>
      <c r="O137" s="78">
        <v>0</v>
      </c>
    </row>
    <row r="138" spans="2:15">
      <c r="B138" t="s">
        <v>1798</v>
      </c>
      <c r="C138" t="s">
        <v>1799</v>
      </c>
      <c r="D138" t="s">
        <v>100</v>
      </c>
      <c r="E138" t="s">
        <v>123</v>
      </c>
      <c r="F138" t="s">
        <v>1800</v>
      </c>
      <c r="G138" t="s">
        <v>625</v>
      </c>
      <c r="H138" t="s">
        <v>102</v>
      </c>
      <c r="I138" s="77">
        <v>80813.279999999999</v>
      </c>
      <c r="J138" s="77">
        <v>2190</v>
      </c>
      <c r="K138" s="77">
        <v>0</v>
      </c>
      <c r="L138" s="77">
        <v>1769.8108319999999</v>
      </c>
      <c r="M138" s="78">
        <v>3.0999999999999999E-3</v>
      </c>
      <c r="N138" s="78">
        <v>8.9999999999999998E-4</v>
      </c>
      <c r="O138" s="78">
        <v>1E-4</v>
      </c>
    </row>
    <row r="139" spans="2:15">
      <c r="B139" t="s">
        <v>1801</v>
      </c>
      <c r="C139" t="s">
        <v>1802</v>
      </c>
      <c r="D139" t="s">
        <v>100</v>
      </c>
      <c r="E139" t="s">
        <v>123</v>
      </c>
      <c r="F139" t="s">
        <v>1803</v>
      </c>
      <c r="G139" t="s">
        <v>625</v>
      </c>
      <c r="H139" t="s">
        <v>102</v>
      </c>
      <c r="I139" s="77">
        <v>413079.44</v>
      </c>
      <c r="J139" s="77">
        <v>470.4</v>
      </c>
      <c r="K139" s="77">
        <v>0</v>
      </c>
      <c r="L139" s="77">
        <v>1943.1256857599999</v>
      </c>
      <c r="M139" s="78">
        <v>4.7999999999999996E-3</v>
      </c>
      <c r="N139" s="78">
        <v>1E-3</v>
      </c>
      <c r="O139" s="78">
        <v>1E-4</v>
      </c>
    </row>
    <row r="140" spans="2:15">
      <c r="B140" t="s">
        <v>1804</v>
      </c>
      <c r="C140" t="s">
        <v>1805</v>
      </c>
      <c r="D140" t="s">
        <v>100</v>
      </c>
      <c r="E140" t="s">
        <v>123</v>
      </c>
      <c r="F140" t="s">
        <v>1806</v>
      </c>
      <c r="G140" t="s">
        <v>625</v>
      </c>
      <c r="H140" t="s">
        <v>102</v>
      </c>
      <c r="I140" s="77">
        <v>24945.19</v>
      </c>
      <c r="J140" s="77">
        <v>5790</v>
      </c>
      <c r="K140" s="77">
        <v>0</v>
      </c>
      <c r="L140" s="77">
        <v>1444.326501</v>
      </c>
      <c r="M140" s="78">
        <v>3.0000000000000001E-3</v>
      </c>
      <c r="N140" s="78">
        <v>8.0000000000000004E-4</v>
      </c>
      <c r="O140" s="78">
        <v>1E-4</v>
      </c>
    </row>
    <row r="141" spans="2:15">
      <c r="B141" t="s">
        <v>1807</v>
      </c>
      <c r="C141" t="s">
        <v>1808</v>
      </c>
      <c r="D141" t="s">
        <v>100</v>
      </c>
      <c r="E141" t="s">
        <v>123</v>
      </c>
      <c r="F141" t="s">
        <v>1809</v>
      </c>
      <c r="G141" t="s">
        <v>625</v>
      </c>
      <c r="H141" t="s">
        <v>102</v>
      </c>
      <c r="I141" s="77">
        <v>97814.67</v>
      </c>
      <c r="J141" s="77">
        <v>1013</v>
      </c>
      <c r="K141" s="77">
        <v>16.132280000000002</v>
      </c>
      <c r="L141" s="77">
        <v>1006.9948871</v>
      </c>
      <c r="M141" s="78">
        <v>5.8999999999999999E-3</v>
      </c>
      <c r="N141" s="78">
        <v>5.0000000000000001E-4</v>
      </c>
      <c r="O141" s="78">
        <v>1E-4</v>
      </c>
    </row>
    <row r="142" spans="2:15">
      <c r="B142" t="s">
        <v>1810</v>
      </c>
      <c r="C142" t="s">
        <v>1811</v>
      </c>
      <c r="D142" t="s">
        <v>100</v>
      </c>
      <c r="E142" t="s">
        <v>123</v>
      </c>
      <c r="F142" t="s">
        <v>1812</v>
      </c>
      <c r="G142" t="s">
        <v>882</v>
      </c>
      <c r="H142" t="s">
        <v>102</v>
      </c>
      <c r="I142" s="77">
        <v>58483.74</v>
      </c>
      <c r="J142" s="77">
        <v>1780</v>
      </c>
      <c r="K142" s="77">
        <v>0</v>
      </c>
      <c r="L142" s="77">
        <v>1041.0105719999999</v>
      </c>
      <c r="M142" s="78">
        <v>4.1000000000000003E-3</v>
      </c>
      <c r="N142" s="78">
        <v>5.9999999999999995E-4</v>
      </c>
      <c r="O142" s="78">
        <v>1E-4</v>
      </c>
    </row>
    <row r="143" spans="2:15">
      <c r="B143" t="s">
        <v>1813</v>
      </c>
      <c r="C143" t="s">
        <v>1814</v>
      </c>
      <c r="D143" t="s">
        <v>100</v>
      </c>
      <c r="E143" t="s">
        <v>123</v>
      </c>
      <c r="F143" t="s">
        <v>1815</v>
      </c>
      <c r="G143" t="s">
        <v>882</v>
      </c>
      <c r="H143" t="s">
        <v>102</v>
      </c>
      <c r="I143" s="77">
        <v>2466.39</v>
      </c>
      <c r="J143" s="77">
        <v>11220</v>
      </c>
      <c r="K143" s="77">
        <v>0</v>
      </c>
      <c r="L143" s="77">
        <v>276.72895799999998</v>
      </c>
      <c r="M143" s="78">
        <v>6.9999999999999999E-4</v>
      </c>
      <c r="N143" s="78">
        <v>1E-4</v>
      </c>
      <c r="O143" s="78">
        <v>0</v>
      </c>
    </row>
    <row r="144" spans="2:15">
      <c r="B144" t="s">
        <v>1816</v>
      </c>
      <c r="C144" t="s">
        <v>1817</v>
      </c>
      <c r="D144" t="s">
        <v>100</v>
      </c>
      <c r="E144" t="s">
        <v>123</v>
      </c>
      <c r="F144" t="s">
        <v>1818</v>
      </c>
      <c r="G144" t="s">
        <v>882</v>
      </c>
      <c r="H144" t="s">
        <v>102</v>
      </c>
      <c r="I144" s="77">
        <v>42578.34</v>
      </c>
      <c r="J144" s="77">
        <v>7922</v>
      </c>
      <c r="K144" s="77">
        <v>0</v>
      </c>
      <c r="L144" s="77">
        <v>3373.0560948000002</v>
      </c>
      <c r="M144" s="78">
        <v>3.3999999999999998E-3</v>
      </c>
      <c r="N144" s="78">
        <v>1.8E-3</v>
      </c>
      <c r="O144" s="78">
        <v>2.0000000000000001E-4</v>
      </c>
    </row>
    <row r="145" spans="2:15">
      <c r="B145" t="s">
        <v>1819</v>
      </c>
      <c r="C145" t="s">
        <v>1820</v>
      </c>
      <c r="D145" t="s">
        <v>100</v>
      </c>
      <c r="E145" t="s">
        <v>123</v>
      </c>
      <c r="F145" t="s">
        <v>1821</v>
      </c>
      <c r="G145" t="s">
        <v>1822</v>
      </c>
      <c r="H145" t="s">
        <v>102</v>
      </c>
      <c r="I145" s="77">
        <v>81071.86</v>
      </c>
      <c r="J145" s="77">
        <v>751.1</v>
      </c>
      <c r="K145" s="77">
        <v>0</v>
      </c>
      <c r="L145" s="77">
        <v>608.93074046000004</v>
      </c>
      <c r="M145" s="78">
        <v>1.6000000000000001E-3</v>
      </c>
      <c r="N145" s="78">
        <v>2.9999999999999997E-4</v>
      </c>
      <c r="O145" s="78">
        <v>0</v>
      </c>
    </row>
    <row r="146" spans="2:15">
      <c r="B146" t="s">
        <v>1823</v>
      </c>
      <c r="C146" t="s">
        <v>1824</v>
      </c>
      <c r="D146" t="s">
        <v>100</v>
      </c>
      <c r="E146" t="s">
        <v>123</v>
      </c>
      <c r="F146" t="s">
        <v>1825</v>
      </c>
      <c r="G146" t="s">
        <v>1075</v>
      </c>
      <c r="H146" t="s">
        <v>102</v>
      </c>
      <c r="I146" s="77">
        <v>40234.19</v>
      </c>
      <c r="J146" s="77">
        <v>7273</v>
      </c>
      <c r="K146" s="77">
        <v>0</v>
      </c>
      <c r="L146" s="77">
        <v>2926.2326386999998</v>
      </c>
      <c r="M146" s="78">
        <v>6.9999999999999999E-4</v>
      </c>
      <c r="N146" s="78">
        <v>1.6000000000000001E-3</v>
      </c>
      <c r="O146" s="78">
        <v>2.0000000000000001E-4</v>
      </c>
    </row>
    <row r="147" spans="2:15">
      <c r="B147" t="s">
        <v>1826</v>
      </c>
      <c r="C147" t="s">
        <v>1827</v>
      </c>
      <c r="D147" t="s">
        <v>100</v>
      </c>
      <c r="E147" t="s">
        <v>123</v>
      </c>
      <c r="F147" t="s">
        <v>1828</v>
      </c>
      <c r="G147" t="s">
        <v>944</v>
      </c>
      <c r="H147" t="s">
        <v>102</v>
      </c>
      <c r="I147" s="77">
        <v>119736.9</v>
      </c>
      <c r="J147" s="77">
        <v>510.5</v>
      </c>
      <c r="K147" s="77">
        <v>0</v>
      </c>
      <c r="L147" s="77">
        <v>611.25687449999998</v>
      </c>
      <c r="M147" s="78">
        <v>2.0999999999999999E-3</v>
      </c>
      <c r="N147" s="78">
        <v>2.9999999999999997E-4</v>
      </c>
      <c r="O147" s="78">
        <v>0</v>
      </c>
    </row>
    <row r="148" spans="2:15">
      <c r="B148" t="s">
        <v>1829</v>
      </c>
      <c r="C148" t="s">
        <v>1830</v>
      </c>
      <c r="D148" t="s">
        <v>100</v>
      </c>
      <c r="E148" t="s">
        <v>123</v>
      </c>
      <c r="F148" t="s">
        <v>1831</v>
      </c>
      <c r="G148" t="s">
        <v>944</v>
      </c>
      <c r="H148" t="s">
        <v>102</v>
      </c>
      <c r="I148" s="77">
        <v>413092.31</v>
      </c>
      <c r="J148" s="77">
        <v>221.9</v>
      </c>
      <c r="K148" s="77">
        <v>0</v>
      </c>
      <c r="L148" s="77">
        <v>916.65183589000003</v>
      </c>
      <c r="M148" s="78">
        <v>2.8E-3</v>
      </c>
      <c r="N148" s="78">
        <v>5.0000000000000001E-4</v>
      </c>
      <c r="O148" s="78">
        <v>1E-4</v>
      </c>
    </row>
    <row r="149" spans="2:15">
      <c r="B149" t="s">
        <v>1832</v>
      </c>
      <c r="C149" t="s">
        <v>1833</v>
      </c>
      <c r="D149" t="s">
        <v>100</v>
      </c>
      <c r="E149" t="s">
        <v>123</v>
      </c>
      <c r="F149" t="s">
        <v>1834</v>
      </c>
      <c r="G149" t="s">
        <v>944</v>
      </c>
      <c r="H149" t="s">
        <v>102</v>
      </c>
      <c r="I149" s="77">
        <v>158614.63</v>
      </c>
      <c r="J149" s="77">
        <v>881.6</v>
      </c>
      <c r="K149" s="77">
        <v>0</v>
      </c>
      <c r="L149" s="77">
        <v>1398.34657808</v>
      </c>
      <c r="M149" s="78">
        <v>4.0000000000000001E-3</v>
      </c>
      <c r="N149" s="78">
        <v>6.9999999999999999E-4</v>
      </c>
      <c r="O149" s="78">
        <v>1E-4</v>
      </c>
    </row>
    <row r="150" spans="2:15">
      <c r="B150" t="s">
        <v>1835</v>
      </c>
      <c r="C150" t="s">
        <v>1836</v>
      </c>
      <c r="D150" t="s">
        <v>100</v>
      </c>
      <c r="E150" t="s">
        <v>123</v>
      </c>
      <c r="F150" t="s">
        <v>1837</v>
      </c>
      <c r="G150" t="s">
        <v>1002</v>
      </c>
      <c r="H150" t="s">
        <v>102</v>
      </c>
      <c r="I150" s="77">
        <v>33283.370000000003</v>
      </c>
      <c r="J150" s="77">
        <v>7908</v>
      </c>
      <c r="K150" s="77">
        <v>0</v>
      </c>
      <c r="L150" s="77">
        <v>2632.0488995999999</v>
      </c>
      <c r="M150" s="78">
        <v>3.8E-3</v>
      </c>
      <c r="N150" s="78">
        <v>1.4E-3</v>
      </c>
      <c r="O150" s="78">
        <v>2.0000000000000001E-4</v>
      </c>
    </row>
    <row r="151" spans="2:15">
      <c r="B151" t="s">
        <v>1838</v>
      </c>
      <c r="C151" t="s">
        <v>1839</v>
      </c>
      <c r="D151" t="s">
        <v>100</v>
      </c>
      <c r="E151" t="s">
        <v>123</v>
      </c>
      <c r="F151" t="s">
        <v>1840</v>
      </c>
      <c r="G151" t="s">
        <v>1002</v>
      </c>
      <c r="H151" t="s">
        <v>102</v>
      </c>
      <c r="I151" s="77">
        <v>449013.38</v>
      </c>
      <c r="J151" s="77">
        <v>414.8</v>
      </c>
      <c r="K151" s="77">
        <v>0</v>
      </c>
      <c r="L151" s="77">
        <v>1862.5075002399999</v>
      </c>
      <c r="M151" s="78">
        <v>1.6000000000000001E-3</v>
      </c>
      <c r="N151" s="78">
        <v>1E-3</v>
      </c>
      <c r="O151" s="78">
        <v>1E-4</v>
      </c>
    </row>
    <row r="152" spans="2:15">
      <c r="B152" t="s">
        <v>1841</v>
      </c>
      <c r="C152" t="s">
        <v>1842</v>
      </c>
      <c r="D152" t="s">
        <v>100</v>
      </c>
      <c r="E152" t="s">
        <v>123</v>
      </c>
      <c r="F152" t="s">
        <v>1843</v>
      </c>
      <c r="G152" t="s">
        <v>1002</v>
      </c>
      <c r="H152" t="s">
        <v>102</v>
      </c>
      <c r="I152" s="77">
        <v>7004.46</v>
      </c>
      <c r="J152" s="77">
        <v>17030</v>
      </c>
      <c r="K152" s="77">
        <v>0</v>
      </c>
      <c r="L152" s="77">
        <v>1192.8595379999999</v>
      </c>
      <c r="M152" s="78">
        <v>3.0999999999999999E-3</v>
      </c>
      <c r="N152" s="78">
        <v>5.9999999999999995E-4</v>
      </c>
      <c r="O152" s="78">
        <v>1E-4</v>
      </c>
    </row>
    <row r="153" spans="2:15">
      <c r="B153" t="s">
        <v>1844</v>
      </c>
      <c r="C153" t="s">
        <v>1845</v>
      </c>
      <c r="D153" t="s">
        <v>100</v>
      </c>
      <c r="E153" t="s">
        <v>123</v>
      </c>
      <c r="F153" t="s">
        <v>1846</v>
      </c>
      <c r="G153" t="s">
        <v>1002</v>
      </c>
      <c r="H153" t="s">
        <v>102</v>
      </c>
      <c r="I153" s="77">
        <v>50556.13</v>
      </c>
      <c r="J153" s="77">
        <v>227.3</v>
      </c>
      <c r="K153" s="77">
        <v>0</v>
      </c>
      <c r="L153" s="77">
        <v>114.91408349</v>
      </c>
      <c r="M153" s="78">
        <v>6.9999999999999999E-4</v>
      </c>
      <c r="N153" s="78">
        <v>1E-4</v>
      </c>
      <c r="O153" s="78">
        <v>0</v>
      </c>
    </row>
    <row r="154" spans="2:15">
      <c r="B154" t="s">
        <v>1847</v>
      </c>
      <c r="C154" t="s">
        <v>1848</v>
      </c>
      <c r="D154" t="s">
        <v>100</v>
      </c>
      <c r="E154" t="s">
        <v>123</v>
      </c>
      <c r="F154" t="s">
        <v>775</v>
      </c>
      <c r="G154" t="s">
        <v>776</v>
      </c>
      <c r="H154" t="s">
        <v>102</v>
      </c>
      <c r="I154" s="77">
        <v>488877.94</v>
      </c>
      <c r="J154" s="77">
        <v>388.5</v>
      </c>
      <c r="K154" s="77">
        <v>45.075519999999997</v>
      </c>
      <c r="L154" s="77">
        <v>1944.3663168999999</v>
      </c>
      <c r="M154" s="78">
        <v>3.0000000000000001E-3</v>
      </c>
      <c r="N154" s="78">
        <v>1E-3</v>
      </c>
      <c r="O154" s="78">
        <v>1E-4</v>
      </c>
    </row>
    <row r="155" spans="2:15">
      <c r="B155" t="s">
        <v>1849</v>
      </c>
      <c r="C155" t="s">
        <v>1850</v>
      </c>
      <c r="D155" t="s">
        <v>100</v>
      </c>
      <c r="E155" t="s">
        <v>123</v>
      </c>
      <c r="F155" t="s">
        <v>1109</v>
      </c>
      <c r="G155" t="s">
        <v>412</v>
      </c>
      <c r="H155" t="s">
        <v>102</v>
      </c>
      <c r="I155" s="77">
        <v>553783.17000000004</v>
      </c>
      <c r="J155" s="77">
        <v>576</v>
      </c>
      <c r="K155" s="77">
        <v>0</v>
      </c>
      <c r="L155" s="77">
        <v>3189.7910591999998</v>
      </c>
      <c r="M155" s="78">
        <v>7.7999999999999996E-3</v>
      </c>
      <c r="N155" s="78">
        <v>1.6999999999999999E-3</v>
      </c>
      <c r="O155" s="78">
        <v>2.0000000000000001E-4</v>
      </c>
    </row>
    <row r="156" spans="2:15">
      <c r="B156" t="s">
        <v>1851</v>
      </c>
      <c r="C156" t="s">
        <v>1852</v>
      </c>
      <c r="D156" t="s">
        <v>100</v>
      </c>
      <c r="E156" t="s">
        <v>123</v>
      </c>
      <c r="F156" t="s">
        <v>1853</v>
      </c>
      <c r="G156" t="s">
        <v>1854</v>
      </c>
      <c r="H156" t="s">
        <v>102</v>
      </c>
      <c r="I156" s="77">
        <v>1206807.83</v>
      </c>
      <c r="J156" s="77">
        <v>174.1</v>
      </c>
      <c r="K156" s="77">
        <v>0</v>
      </c>
      <c r="L156" s="77">
        <v>2101.0524320300001</v>
      </c>
      <c r="M156" s="78">
        <v>4.1000000000000003E-3</v>
      </c>
      <c r="N156" s="78">
        <v>1.1000000000000001E-3</v>
      </c>
      <c r="O156" s="78">
        <v>2.0000000000000001E-4</v>
      </c>
    </row>
    <row r="157" spans="2:15">
      <c r="B157" t="s">
        <v>1855</v>
      </c>
      <c r="C157" t="s">
        <v>1856</v>
      </c>
      <c r="D157" t="s">
        <v>100</v>
      </c>
      <c r="E157" t="s">
        <v>123</v>
      </c>
      <c r="F157" t="s">
        <v>1857</v>
      </c>
      <c r="G157" t="s">
        <v>1854</v>
      </c>
      <c r="H157" t="s">
        <v>102</v>
      </c>
      <c r="I157" s="77">
        <v>7132.91</v>
      </c>
      <c r="J157" s="77">
        <v>711</v>
      </c>
      <c r="K157" s="77">
        <v>0</v>
      </c>
      <c r="L157" s="77">
        <v>50.714990100000001</v>
      </c>
      <c r="M157" s="78">
        <v>4.0000000000000002E-4</v>
      </c>
      <c r="N157" s="78">
        <v>0</v>
      </c>
      <c r="O157" s="78">
        <v>0</v>
      </c>
    </row>
    <row r="158" spans="2:15">
      <c r="B158" t="s">
        <v>1858</v>
      </c>
      <c r="C158" t="s">
        <v>1859</v>
      </c>
      <c r="D158" t="s">
        <v>100</v>
      </c>
      <c r="E158" t="s">
        <v>123</v>
      </c>
      <c r="F158" t="s">
        <v>1860</v>
      </c>
      <c r="G158" t="s">
        <v>1861</v>
      </c>
      <c r="H158" t="s">
        <v>102</v>
      </c>
      <c r="I158" s="77">
        <v>358227.92</v>
      </c>
      <c r="J158" s="77">
        <v>670.4</v>
      </c>
      <c r="K158" s="77">
        <v>0</v>
      </c>
      <c r="L158" s="77">
        <v>2401.5599756800002</v>
      </c>
      <c r="M158" s="78">
        <v>3.8E-3</v>
      </c>
      <c r="N158" s="78">
        <v>1.2999999999999999E-3</v>
      </c>
      <c r="O158" s="78">
        <v>2.0000000000000001E-4</v>
      </c>
    </row>
    <row r="159" spans="2:15">
      <c r="B159" t="s">
        <v>1862</v>
      </c>
      <c r="C159" t="s">
        <v>1863</v>
      </c>
      <c r="D159" t="s">
        <v>100</v>
      </c>
      <c r="E159" t="s">
        <v>123</v>
      </c>
      <c r="F159" t="s">
        <v>1864</v>
      </c>
      <c r="G159" t="s">
        <v>125</v>
      </c>
      <c r="H159" t="s">
        <v>102</v>
      </c>
      <c r="I159" s="77">
        <v>6372.5</v>
      </c>
      <c r="J159" s="77">
        <v>7258</v>
      </c>
      <c r="K159" s="77">
        <v>0</v>
      </c>
      <c r="L159" s="77">
        <v>462.51605000000001</v>
      </c>
      <c r="M159" s="78">
        <v>5.9999999999999995E-4</v>
      </c>
      <c r="N159" s="78">
        <v>2.0000000000000001E-4</v>
      </c>
      <c r="O159" s="78">
        <v>0</v>
      </c>
    </row>
    <row r="160" spans="2:15">
      <c r="B160" t="s">
        <v>1865</v>
      </c>
      <c r="C160" t="s">
        <v>1866</v>
      </c>
      <c r="D160" t="s">
        <v>100</v>
      </c>
      <c r="E160" t="s">
        <v>123</v>
      </c>
      <c r="F160" t="s">
        <v>1867</v>
      </c>
      <c r="G160" t="s">
        <v>125</v>
      </c>
      <c r="H160" t="s">
        <v>102</v>
      </c>
      <c r="I160" s="77">
        <v>48230.28</v>
      </c>
      <c r="J160" s="77">
        <v>318.89999999999998</v>
      </c>
      <c r="K160" s="77">
        <v>0</v>
      </c>
      <c r="L160" s="77">
        <v>153.80636292</v>
      </c>
      <c r="M160" s="78">
        <v>2.7000000000000001E-3</v>
      </c>
      <c r="N160" s="78">
        <v>1E-4</v>
      </c>
      <c r="O160" s="78">
        <v>0</v>
      </c>
    </row>
    <row r="161" spans="2:15">
      <c r="B161" t="s">
        <v>1868</v>
      </c>
      <c r="C161" t="s">
        <v>1869</v>
      </c>
      <c r="D161" t="s">
        <v>100</v>
      </c>
      <c r="E161" t="s">
        <v>123</v>
      </c>
      <c r="F161" t="s">
        <v>1870</v>
      </c>
      <c r="G161" t="s">
        <v>125</v>
      </c>
      <c r="H161" t="s">
        <v>102</v>
      </c>
      <c r="I161" s="77">
        <v>402646.22</v>
      </c>
      <c r="J161" s="77">
        <v>194.5</v>
      </c>
      <c r="K161" s="77">
        <v>0</v>
      </c>
      <c r="L161" s="77">
        <v>783.1468979</v>
      </c>
      <c r="M161" s="78">
        <v>3.7000000000000002E-3</v>
      </c>
      <c r="N161" s="78">
        <v>4.0000000000000002E-4</v>
      </c>
      <c r="O161" s="78">
        <v>1E-4</v>
      </c>
    </row>
    <row r="162" spans="2:15">
      <c r="B162" t="s">
        <v>1871</v>
      </c>
      <c r="C162" t="s">
        <v>1872</v>
      </c>
      <c r="D162" t="s">
        <v>100</v>
      </c>
      <c r="E162" t="s">
        <v>123</v>
      </c>
      <c r="F162" t="s">
        <v>1873</v>
      </c>
      <c r="G162" t="s">
        <v>125</v>
      </c>
      <c r="H162" t="s">
        <v>102</v>
      </c>
      <c r="I162" s="77">
        <v>101407.18</v>
      </c>
      <c r="J162" s="77">
        <v>676</v>
      </c>
      <c r="K162" s="77">
        <v>0</v>
      </c>
      <c r="L162" s="77">
        <v>685.51253680000002</v>
      </c>
      <c r="M162" s="78">
        <v>5.1999999999999998E-3</v>
      </c>
      <c r="N162" s="78">
        <v>4.0000000000000002E-4</v>
      </c>
      <c r="O162" s="78">
        <v>1E-4</v>
      </c>
    </row>
    <row r="163" spans="2:15">
      <c r="B163" t="s">
        <v>1874</v>
      </c>
      <c r="C163" t="s">
        <v>1875</v>
      </c>
      <c r="D163" t="s">
        <v>100</v>
      </c>
      <c r="E163" t="s">
        <v>123</v>
      </c>
      <c r="F163" t="s">
        <v>1876</v>
      </c>
      <c r="G163" t="s">
        <v>125</v>
      </c>
      <c r="H163" t="s">
        <v>102</v>
      </c>
      <c r="I163" s="77">
        <v>32927.65</v>
      </c>
      <c r="J163" s="77">
        <v>546.4</v>
      </c>
      <c r="K163" s="77">
        <v>0</v>
      </c>
      <c r="L163" s="77">
        <v>179.91667960000001</v>
      </c>
      <c r="M163" s="78">
        <v>4.3E-3</v>
      </c>
      <c r="N163" s="78">
        <v>1E-4</v>
      </c>
      <c r="O163" s="78">
        <v>0</v>
      </c>
    </row>
    <row r="164" spans="2:15">
      <c r="B164" t="s">
        <v>1877</v>
      </c>
      <c r="C164" t="s">
        <v>1878</v>
      </c>
      <c r="D164" t="s">
        <v>100</v>
      </c>
      <c r="E164" t="s">
        <v>123</v>
      </c>
      <c r="F164" t="s">
        <v>1879</v>
      </c>
      <c r="G164" t="s">
        <v>125</v>
      </c>
      <c r="H164" t="s">
        <v>102</v>
      </c>
      <c r="I164" s="77">
        <v>268415.26</v>
      </c>
      <c r="J164" s="77">
        <v>265.39999999999998</v>
      </c>
      <c r="K164" s="77">
        <v>0</v>
      </c>
      <c r="L164" s="77">
        <v>712.37410004000003</v>
      </c>
      <c r="M164" s="78">
        <v>3.5000000000000001E-3</v>
      </c>
      <c r="N164" s="78">
        <v>4.0000000000000002E-4</v>
      </c>
      <c r="O164" s="78">
        <v>1E-4</v>
      </c>
    </row>
    <row r="165" spans="2:15">
      <c r="B165" t="s">
        <v>1880</v>
      </c>
      <c r="C165" t="s">
        <v>1881</v>
      </c>
      <c r="D165" t="s">
        <v>100</v>
      </c>
      <c r="E165" t="s">
        <v>123</v>
      </c>
      <c r="F165" t="s">
        <v>1882</v>
      </c>
      <c r="G165" t="s">
        <v>1658</v>
      </c>
      <c r="H165" t="s">
        <v>102</v>
      </c>
      <c r="I165" s="77">
        <v>101103.7</v>
      </c>
      <c r="J165" s="77">
        <v>108.9</v>
      </c>
      <c r="K165" s="77">
        <v>0</v>
      </c>
      <c r="L165" s="77">
        <v>110.10192929999999</v>
      </c>
      <c r="M165" s="78">
        <v>1E-3</v>
      </c>
      <c r="N165" s="78">
        <v>1E-4</v>
      </c>
      <c r="O165" s="78">
        <v>0</v>
      </c>
    </row>
    <row r="166" spans="2:15">
      <c r="B166" t="s">
        <v>1883</v>
      </c>
      <c r="C166" t="s">
        <v>1884</v>
      </c>
      <c r="D166" t="s">
        <v>100</v>
      </c>
      <c r="E166" t="s">
        <v>123</v>
      </c>
      <c r="F166" t="s">
        <v>1885</v>
      </c>
      <c r="G166" t="s">
        <v>1658</v>
      </c>
      <c r="H166" t="s">
        <v>102</v>
      </c>
      <c r="I166" s="77">
        <v>419792.29</v>
      </c>
      <c r="J166" s="77">
        <v>51.5</v>
      </c>
      <c r="K166" s="77">
        <v>0</v>
      </c>
      <c r="L166" s="77">
        <v>216.19302934999999</v>
      </c>
      <c r="M166" s="78">
        <v>4.5999999999999999E-3</v>
      </c>
      <c r="N166" s="78">
        <v>1E-4</v>
      </c>
      <c r="O166" s="78">
        <v>0</v>
      </c>
    </row>
    <row r="167" spans="2:15">
      <c r="B167" t="s">
        <v>1886</v>
      </c>
      <c r="C167" t="s">
        <v>1887</v>
      </c>
      <c r="D167" t="s">
        <v>100</v>
      </c>
      <c r="E167" t="s">
        <v>123</v>
      </c>
      <c r="F167" t="s">
        <v>1888</v>
      </c>
      <c r="G167" t="s">
        <v>1658</v>
      </c>
      <c r="H167" t="s">
        <v>102</v>
      </c>
      <c r="I167" s="77">
        <v>71393.13</v>
      </c>
      <c r="J167" s="77">
        <v>654.6</v>
      </c>
      <c r="K167" s="77">
        <v>0</v>
      </c>
      <c r="L167" s="77">
        <v>467.33942897999998</v>
      </c>
      <c r="M167" s="78">
        <v>3.3E-3</v>
      </c>
      <c r="N167" s="78">
        <v>2.0000000000000001E-4</v>
      </c>
      <c r="O167" s="78">
        <v>0</v>
      </c>
    </row>
    <row r="168" spans="2:15">
      <c r="B168" t="s">
        <v>1889</v>
      </c>
      <c r="C168" t="s">
        <v>1890</v>
      </c>
      <c r="D168" t="s">
        <v>100</v>
      </c>
      <c r="E168" t="s">
        <v>123</v>
      </c>
      <c r="F168" t="s">
        <v>1891</v>
      </c>
      <c r="G168" t="s">
        <v>536</v>
      </c>
      <c r="H168" t="s">
        <v>102</v>
      </c>
      <c r="I168" s="77">
        <v>252205.48</v>
      </c>
      <c r="J168" s="77">
        <v>97.2</v>
      </c>
      <c r="K168" s="77">
        <v>0</v>
      </c>
      <c r="L168" s="77">
        <v>245.14372656</v>
      </c>
      <c r="M168" s="78">
        <v>1.4E-3</v>
      </c>
      <c r="N168" s="78">
        <v>1E-4</v>
      </c>
      <c r="O168" s="78">
        <v>0</v>
      </c>
    </row>
    <row r="169" spans="2:15">
      <c r="B169" t="s">
        <v>1892</v>
      </c>
      <c r="C169" t="s">
        <v>1893</v>
      </c>
      <c r="D169" t="s">
        <v>100</v>
      </c>
      <c r="E169" t="s">
        <v>123</v>
      </c>
      <c r="F169" t="s">
        <v>1894</v>
      </c>
      <c r="G169" t="s">
        <v>536</v>
      </c>
      <c r="H169" t="s">
        <v>102</v>
      </c>
      <c r="I169" s="77">
        <v>167712.98000000001</v>
      </c>
      <c r="J169" s="77">
        <v>353.6</v>
      </c>
      <c r="K169" s="77">
        <v>0</v>
      </c>
      <c r="L169" s="77">
        <v>593.03309727999999</v>
      </c>
      <c r="M169" s="78">
        <v>1.2999999999999999E-3</v>
      </c>
      <c r="N169" s="78">
        <v>2.9999999999999997E-4</v>
      </c>
      <c r="O169" s="78">
        <v>0</v>
      </c>
    </row>
    <row r="170" spans="2:15">
      <c r="B170" t="s">
        <v>1895</v>
      </c>
      <c r="C170" t="s">
        <v>1896</v>
      </c>
      <c r="D170" t="s">
        <v>100</v>
      </c>
      <c r="E170" t="s">
        <v>123</v>
      </c>
      <c r="F170" t="s">
        <v>1897</v>
      </c>
      <c r="G170" t="s">
        <v>536</v>
      </c>
      <c r="H170" t="s">
        <v>102</v>
      </c>
      <c r="I170" s="77">
        <v>223088.66</v>
      </c>
      <c r="J170" s="77">
        <v>701.5</v>
      </c>
      <c r="K170" s="77">
        <v>96.3125</v>
      </c>
      <c r="L170" s="77">
        <v>1661.2794498999999</v>
      </c>
      <c r="M170" s="78">
        <v>1.6000000000000001E-3</v>
      </c>
      <c r="N170" s="78">
        <v>8.9999999999999998E-4</v>
      </c>
      <c r="O170" s="78">
        <v>1E-4</v>
      </c>
    </row>
    <row r="171" spans="2:15">
      <c r="B171" t="s">
        <v>1898</v>
      </c>
      <c r="C171" t="s">
        <v>1899</v>
      </c>
      <c r="D171" t="s">
        <v>100</v>
      </c>
      <c r="E171" t="s">
        <v>123</v>
      </c>
      <c r="F171" t="s">
        <v>1900</v>
      </c>
      <c r="G171" t="s">
        <v>127</v>
      </c>
      <c r="H171" t="s">
        <v>102</v>
      </c>
      <c r="I171" s="77">
        <v>217775.68</v>
      </c>
      <c r="J171" s="77">
        <v>455</v>
      </c>
      <c r="K171" s="77">
        <v>3.9587300000000001</v>
      </c>
      <c r="L171" s="77">
        <v>994.83807400000001</v>
      </c>
      <c r="M171" s="78">
        <v>4.0000000000000001E-3</v>
      </c>
      <c r="N171" s="78">
        <v>5.0000000000000001E-4</v>
      </c>
      <c r="O171" s="78">
        <v>1E-4</v>
      </c>
    </row>
    <row r="172" spans="2:15">
      <c r="B172" t="s">
        <v>1901</v>
      </c>
      <c r="C172" t="s">
        <v>1902</v>
      </c>
      <c r="D172" t="s">
        <v>100</v>
      </c>
      <c r="E172" t="s">
        <v>123</v>
      </c>
      <c r="F172" t="s">
        <v>1903</v>
      </c>
      <c r="G172" t="s">
        <v>127</v>
      </c>
      <c r="H172" t="s">
        <v>102</v>
      </c>
      <c r="I172" s="77">
        <v>95762.68</v>
      </c>
      <c r="J172" s="77">
        <v>2137</v>
      </c>
      <c r="K172" s="77">
        <v>0</v>
      </c>
      <c r="L172" s="77">
        <v>2046.4484715999999</v>
      </c>
      <c r="M172" s="78">
        <v>5.7000000000000002E-3</v>
      </c>
      <c r="N172" s="78">
        <v>1.1000000000000001E-3</v>
      </c>
      <c r="O172" s="78">
        <v>2.0000000000000001E-4</v>
      </c>
    </row>
    <row r="173" spans="2:15">
      <c r="B173" t="s">
        <v>1904</v>
      </c>
      <c r="C173" t="s">
        <v>1905</v>
      </c>
      <c r="D173" t="s">
        <v>100</v>
      </c>
      <c r="E173" t="s">
        <v>123</v>
      </c>
      <c r="F173" t="s">
        <v>1906</v>
      </c>
      <c r="G173" t="s">
        <v>127</v>
      </c>
      <c r="H173" t="s">
        <v>102</v>
      </c>
      <c r="I173" s="77">
        <v>36649.269999999997</v>
      </c>
      <c r="J173" s="77">
        <v>1946</v>
      </c>
      <c r="K173" s="77">
        <v>0</v>
      </c>
      <c r="L173" s="77">
        <v>713.19479420000005</v>
      </c>
      <c r="M173" s="78">
        <v>5.4999999999999997E-3</v>
      </c>
      <c r="N173" s="78">
        <v>4.0000000000000002E-4</v>
      </c>
      <c r="O173" s="78">
        <v>1E-4</v>
      </c>
    </row>
    <row r="174" spans="2:15">
      <c r="B174" t="s">
        <v>1907</v>
      </c>
      <c r="C174" t="s">
        <v>1908</v>
      </c>
      <c r="D174" t="s">
        <v>100</v>
      </c>
      <c r="E174" t="s">
        <v>123</v>
      </c>
      <c r="F174" t="s">
        <v>1909</v>
      </c>
      <c r="G174" t="s">
        <v>127</v>
      </c>
      <c r="H174" t="s">
        <v>102</v>
      </c>
      <c r="I174" s="77">
        <v>389144.93</v>
      </c>
      <c r="J174" s="77">
        <v>365.1</v>
      </c>
      <c r="K174" s="77">
        <v>0</v>
      </c>
      <c r="L174" s="77">
        <v>1420.76813943</v>
      </c>
      <c r="M174" s="78">
        <v>4.8999999999999998E-3</v>
      </c>
      <c r="N174" s="78">
        <v>8.0000000000000004E-4</v>
      </c>
      <c r="O174" s="78">
        <v>1E-4</v>
      </c>
    </row>
    <row r="175" spans="2:15">
      <c r="B175" t="s">
        <v>1910</v>
      </c>
      <c r="C175" t="s">
        <v>1911</v>
      </c>
      <c r="D175" t="s">
        <v>100</v>
      </c>
      <c r="E175" t="s">
        <v>123</v>
      </c>
      <c r="F175" t="s">
        <v>1912</v>
      </c>
      <c r="G175" t="s">
        <v>127</v>
      </c>
      <c r="H175" t="s">
        <v>102</v>
      </c>
      <c r="I175" s="77">
        <v>58532.24</v>
      </c>
      <c r="J175" s="77">
        <v>1355</v>
      </c>
      <c r="K175" s="77">
        <v>58.532240000000002</v>
      </c>
      <c r="L175" s="77">
        <v>851.644092</v>
      </c>
      <c r="M175" s="78">
        <v>5.1000000000000004E-3</v>
      </c>
      <c r="N175" s="78">
        <v>5.0000000000000001E-4</v>
      </c>
      <c r="O175" s="78">
        <v>1E-4</v>
      </c>
    </row>
    <row r="176" spans="2:15">
      <c r="B176" t="s">
        <v>1913</v>
      </c>
      <c r="C176" t="s">
        <v>1914</v>
      </c>
      <c r="D176" t="s">
        <v>100</v>
      </c>
      <c r="E176" t="s">
        <v>123</v>
      </c>
      <c r="F176" t="s">
        <v>928</v>
      </c>
      <c r="G176" t="s">
        <v>128</v>
      </c>
      <c r="H176" t="s">
        <v>102</v>
      </c>
      <c r="I176" s="77">
        <v>159061.44</v>
      </c>
      <c r="J176" s="77">
        <v>834</v>
      </c>
      <c r="K176" s="77">
        <v>0</v>
      </c>
      <c r="L176" s="77">
        <v>1326.5724095999999</v>
      </c>
      <c r="M176" s="78">
        <v>2.3E-3</v>
      </c>
      <c r="N176" s="78">
        <v>6.9999999999999999E-4</v>
      </c>
      <c r="O176" s="78">
        <v>1E-4</v>
      </c>
    </row>
    <row r="177" spans="2:15">
      <c r="B177" t="s">
        <v>1915</v>
      </c>
      <c r="C177" t="s">
        <v>1916</v>
      </c>
      <c r="D177" t="s">
        <v>100</v>
      </c>
      <c r="E177" t="s">
        <v>123</v>
      </c>
      <c r="F177" t="s">
        <v>1917</v>
      </c>
      <c r="G177" t="s">
        <v>129</v>
      </c>
      <c r="H177" t="s">
        <v>102</v>
      </c>
      <c r="I177" s="77">
        <v>33500.89</v>
      </c>
      <c r="J177" s="77">
        <v>2060</v>
      </c>
      <c r="K177" s="77">
        <v>0</v>
      </c>
      <c r="L177" s="77">
        <v>690.118334</v>
      </c>
      <c r="M177" s="78">
        <v>2.8E-3</v>
      </c>
      <c r="N177" s="78">
        <v>4.0000000000000002E-4</v>
      </c>
      <c r="O177" s="78">
        <v>1E-4</v>
      </c>
    </row>
    <row r="178" spans="2:15">
      <c r="B178" t="s">
        <v>1918</v>
      </c>
      <c r="C178" t="s">
        <v>1919</v>
      </c>
      <c r="D178" t="s">
        <v>100</v>
      </c>
      <c r="E178" t="s">
        <v>123</v>
      </c>
      <c r="F178" t="s">
        <v>1920</v>
      </c>
      <c r="G178" t="s">
        <v>129</v>
      </c>
      <c r="H178" t="s">
        <v>102</v>
      </c>
      <c r="I178" s="77">
        <v>658204.07999999996</v>
      </c>
      <c r="J178" s="77">
        <v>44.1</v>
      </c>
      <c r="K178" s="77">
        <v>0</v>
      </c>
      <c r="L178" s="77">
        <v>290.26799928000003</v>
      </c>
      <c r="M178" s="78">
        <v>4.7999999999999996E-3</v>
      </c>
      <c r="N178" s="78">
        <v>2.0000000000000001E-4</v>
      </c>
      <c r="O178" s="78">
        <v>0</v>
      </c>
    </row>
    <row r="179" spans="2:15">
      <c r="B179" t="s">
        <v>1921</v>
      </c>
      <c r="C179" t="s">
        <v>1922</v>
      </c>
      <c r="D179" t="s">
        <v>100</v>
      </c>
      <c r="E179" t="s">
        <v>123</v>
      </c>
      <c r="F179" t="s">
        <v>1923</v>
      </c>
      <c r="G179" t="s">
        <v>129</v>
      </c>
      <c r="H179" t="s">
        <v>102</v>
      </c>
      <c r="I179" s="77">
        <v>93843.8</v>
      </c>
      <c r="J179" s="77">
        <v>68.400000000000006</v>
      </c>
      <c r="K179" s="77">
        <v>0</v>
      </c>
      <c r="L179" s="77">
        <v>64.189159200000006</v>
      </c>
      <c r="M179" s="78">
        <v>2.3999999999999998E-3</v>
      </c>
      <c r="N179" s="78">
        <v>0</v>
      </c>
      <c r="O179" s="78">
        <v>0</v>
      </c>
    </row>
    <row r="180" spans="2:15">
      <c r="B180" s="79" t="s">
        <v>1924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215</v>
      </c>
      <c r="C181" t="s">
        <v>215</v>
      </c>
      <c r="E181" s="16"/>
      <c r="F181" s="16"/>
      <c r="G181" t="s">
        <v>215</v>
      </c>
      <c r="H181" t="s">
        <v>215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242</v>
      </c>
      <c r="E182" s="16"/>
      <c r="F182" s="16"/>
      <c r="G182" s="16"/>
      <c r="I182" s="81">
        <v>4269503.75</v>
      </c>
      <c r="K182" s="81">
        <v>103.95884</v>
      </c>
      <c r="L182" s="81">
        <v>436445.50602162513</v>
      </c>
      <c r="N182" s="80">
        <v>0.2319</v>
      </c>
      <c r="O182" s="80">
        <v>3.2199999999999999E-2</v>
      </c>
    </row>
    <row r="183" spans="2:15">
      <c r="B183" s="79" t="s">
        <v>376</v>
      </c>
      <c r="E183" s="16"/>
      <c r="F183" s="16"/>
      <c r="G183" s="16"/>
      <c r="I183" s="81">
        <v>2767909.59</v>
      </c>
      <c r="K183" s="81">
        <v>0</v>
      </c>
      <c r="L183" s="81">
        <v>196955.30271359801</v>
      </c>
      <c r="N183" s="80">
        <v>0.1046</v>
      </c>
      <c r="O183" s="80">
        <v>1.4500000000000001E-2</v>
      </c>
    </row>
    <row r="184" spans="2:15">
      <c r="B184" t="s">
        <v>1925</v>
      </c>
      <c r="C184" t="s">
        <v>1926</v>
      </c>
      <c r="D184" t="s">
        <v>1927</v>
      </c>
      <c r="E184" t="s">
        <v>1136</v>
      </c>
      <c r="F184" t="s">
        <v>1928</v>
      </c>
      <c r="G184" t="s">
        <v>1220</v>
      </c>
      <c r="H184" t="s">
        <v>106</v>
      </c>
      <c r="I184" s="77">
        <v>23632.17</v>
      </c>
      <c r="J184" s="77">
        <v>1940</v>
      </c>
      <c r="K184" s="77">
        <v>0</v>
      </c>
      <c r="L184" s="77">
        <v>1644.0522554280001</v>
      </c>
      <c r="M184" s="78">
        <v>5.0000000000000001E-4</v>
      </c>
      <c r="N184" s="78">
        <v>8.9999999999999998E-4</v>
      </c>
      <c r="O184" s="78">
        <v>1E-4</v>
      </c>
    </row>
    <row r="185" spans="2:15">
      <c r="B185" t="s">
        <v>1929</v>
      </c>
      <c r="C185" t="s">
        <v>1930</v>
      </c>
      <c r="D185" t="s">
        <v>1927</v>
      </c>
      <c r="E185" t="s">
        <v>1136</v>
      </c>
      <c r="F185" t="s">
        <v>1472</v>
      </c>
      <c r="G185" t="s">
        <v>1332</v>
      </c>
      <c r="H185" t="s">
        <v>106</v>
      </c>
      <c r="I185" s="77">
        <v>56801.49</v>
      </c>
      <c r="J185" s="77">
        <v>8469</v>
      </c>
      <c r="K185" s="77">
        <v>0</v>
      </c>
      <c r="L185" s="77">
        <v>17250.5182225266</v>
      </c>
      <c r="M185" s="78">
        <v>8.9999999999999998E-4</v>
      </c>
      <c r="N185" s="78">
        <v>9.1999999999999998E-3</v>
      </c>
      <c r="O185" s="78">
        <v>1.2999999999999999E-3</v>
      </c>
    </row>
    <row r="186" spans="2:15">
      <c r="B186" t="s">
        <v>1931</v>
      </c>
      <c r="C186" t="s">
        <v>1932</v>
      </c>
      <c r="D186" t="s">
        <v>1927</v>
      </c>
      <c r="E186" t="s">
        <v>1136</v>
      </c>
      <c r="F186" t="s">
        <v>1933</v>
      </c>
      <c r="G186" t="s">
        <v>1934</v>
      </c>
      <c r="H186" t="s">
        <v>106</v>
      </c>
      <c r="I186" s="77">
        <v>49100.41</v>
      </c>
      <c r="J186" s="77">
        <v>3152</v>
      </c>
      <c r="K186" s="77">
        <v>0</v>
      </c>
      <c r="L186" s="77">
        <v>5549.8546945952003</v>
      </c>
      <c r="M186" s="78">
        <v>5.9999999999999995E-4</v>
      </c>
      <c r="N186" s="78">
        <v>2.8999999999999998E-3</v>
      </c>
      <c r="O186" s="78">
        <v>4.0000000000000002E-4</v>
      </c>
    </row>
    <row r="187" spans="2:15">
      <c r="B187" t="s">
        <v>1935</v>
      </c>
      <c r="C187" t="s">
        <v>1936</v>
      </c>
      <c r="D187" t="s">
        <v>1927</v>
      </c>
      <c r="E187" t="s">
        <v>1136</v>
      </c>
      <c r="F187" t="s">
        <v>1937</v>
      </c>
      <c r="G187" t="s">
        <v>1319</v>
      </c>
      <c r="H187" t="s">
        <v>106</v>
      </c>
      <c r="I187" s="77">
        <v>61396.89</v>
      </c>
      <c r="J187" s="77">
        <v>403</v>
      </c>
      <c r="K187" s="77">
        <v>0</v>
      </c>
      <c r="L187" s="77">
        <v>887.28206758620001</v>
      </c>
      <c r="M187" s="78">
        <v>2.3999999999999998E-3</v>
      </c>
      <c r="N187" s="78">
        <v>5.0000000000000001E-4</v>
      </c>
      <c r="O187" s="78">
        <v>1E-4</v>
      </c>
    </row>
    <row r="188" spans="2:15">
      <c r="B188" t="s">
        <v>1938</v>
      </c>
      <c r="C188" t="s">
        <v>1939</v>
      </c>
      <c r="D188" t="s">
        <v>1927</v>
      </c>
      <c r="E188" t="s">
        <v>1136</v>
      </c>
      <c r="F188" t="s">
        <v>1940</v>
      </c>
      <c r="G188" t="s">
        <v>1319</v>
      </c>
      <c r="H188" t="s">
        <v>106</v>
      </c>
      <c r="I188" s="77">
        <v>34838.550000000003</v>
      </c>
      <c r="J188" s="77">
        <v>838</v>
      </c>
      <c r="K188" s="77">
        <v>0</v>
      </c>
      <c r="L188" s="77">
        <v>1046.922117714</v>
      </c>
      <c r="M188" s="78">
        <v>1.5E-3</v>
      </c>
      <c r="N188" s="78">
        <v>5.9999999999999995E-4</v>
      </c>
      <c r="O188" s="78">
        <v>1E-4</v>
      </c>
    </row>
    <row r="189" spans="2:15">
      <c r="B189" t="s">
        <v>1941</v>
      </c>
      <c r="C189" t="s">
        <v>1942</v>
      </c>
      <c r="D189" t="s">
        <v>1927</v>
      </c>
      <c r="E189" t="s">
        <v>1136</v>
      </c>
      <c r="F189" t="s">
        <v>1943</v>
      </c>
      <c r="G189" t="s">
        <v>1944</v>
      </c>
      <c r="H189" t="s">
        <v>106</v>
      </c>
      <c r="I189" s="77">
        <v>40910.11</v>
      </c>
      <c r="J189" s="77">
        <v>2996</v>
      </c>
      <c r="K189" s="77">
        <v>0</v>
      </c>
      <c r="L189" s="77">
        <v>4395.2414876215998</v>
      </c>
      <c r="M189" s="78">
        <v>2.9999999999999997E-4</v>
      </c>
      <c r="N189" s="78">
        <v>2.3E-3</v>
      </c>
      <c r="O189" s="78">
        <v>2.9999999999999997E-4</v>
      </c>
    </row>
    <row r="190" spans="2:15">
      <c r="B190" t="s">
        <v>1945</v>
      </c>
      <c r="C190" t="s">
        <v>1946</v>
      </c>
      <c r="D190" t="s">
        <v>1947</v>
      </c>
      <c r="E190" t="s">
        <v>1136</v>
      </c>
      <c r="F190" t="s">
        <v>1948</v>
      </c>
      <c r="G190" t="s">
        <v>1944</v>
      </c>
      <c r="H190" t="s">
        <v>106</v>
      </c>
      <c r="I190" s="77">
        <v>9965.75</v>
      </c>
      <c r="J190" s="77">
        <v>3390</v>
      </c>
      <c r="K190" s="77">
        <v>0</v>
      </c>
      <c r="L190" s="77">
        <v>1211.49038505</v>
      </c>
      <c r="M190" s="78">
        <v>2.9999999999999997E-4</v>
      </c>
      <c r="N190" s="78">
        <v>5.9999999999999995E-4</v>
      </c>
      <c r="O190" s="78">
        <v>1E-4</v>
      </c>
    </row>
    <row r="191" spans="2:15">
      <c r="B191" t="s">
        <v>1949</v>
      </c>
      <c r="C191" t="s">
        <v>1950</v>
      </c>
      <c r="D191" t="s">
        <v>1927</v>
      </c>
      <c r="E191" t="s">
        <v>1136</v>
      </c>
      <c r="F191" t="s">
        <v>1162</v>
      </c>
      <c r="G191" t="s">
        <v>1163</v>
      </c>
      <c r="H191" t="s">
        <v>106</v>
      </c>
      <c r="I191" s="77">
        <v>12914.52</v>
      </c>
      <c r="J191" s="77">
        <v>29603</v>
      </c>
      <c r="K191" s="77">
        <v>0</v>
      </c>
      <c r="L191" s="77">
        <v>13709.584085181599</v>
      </c>
      <c r="M191" s="78">
        <v>2.0000000000000001E-4</v>
      </c>
      <c r="N191" s="78">
        <v>7.3000000000000001E-3</v>
      </c>
      <c r="O191" s="78">
        <v>1E-3</v>
      </c>
    </row>
    <row r="192" spans="2:15">
      <c r="B192" t="s">
        <v>1951</v>
      </c>
      <c r="C192" t="s">
        <v>1952</v>
      </c>
      <c r="D192" t="s">
        <v>1927</v>
      </c>
      <c r="E192" t="s">
        <v>1136</v>
      </c>
      <c r="F192" t="s">
        <v>1613</v>
      </c>
      <c r="G192" t="s">
        <v>1163</v>
      </c>
      <c r="H192" t="s">
        <v>106</v>
      </c>
      <c r="I192" s="77">
        <v>76430.710000000006</v>
      </c>
      <c r="J192" s="77">
        <v>2776</v>
      </c>
      <c r="K192" s="77">
        <v>0</v>
      </c>
      <c r="L192" s="77">
        <v>7608.4754034256002</v>
      </c>
      <c r="M192" s="78">
        <v>1.6999999999999999E-3</v>
      </c>
      <c r="N192" s="78">
        <v>4.0000000000000001E-3</v>
      </c>
      <c r="O192" s="78">
        <v>5.9999999999999995E-4</v>
      </c>
    </row>
    <row r="193" spans="2:15">
      <c r="B193" t="s">
        <v>1953</v>
      </c>
      <c r="C193" t="s">
        <v>1954</v>
      </c>
      <c r="D193" t="s">
        <v>1927</v>
      </c>
      <c r="E193" t="s">
        <v>1136</v>
      </c>
      <c r="F193" t="s">
        <v>1955</v>
      </c>
      <c r="G193" t="s">
        <v>1275</v>
      </c>
      <c r="H193" t="s">
        <v>106</v>
      </c>
      <c r="I193" s="77">
        <v>7483.56</v>
      </c>
      <c r="J193" s="77">
        <v>1907</v>
      </c>
      <c r="K193" s="77">
        <v>0</v>
      </c>
      <c r="L193" s="77">
        <v>511.7634002712</v>
      </c>
      <c r="M193" s="78">
        <v>1E-4</v>
      </c>
      <c r="N193" s="78">
        <v>2.9999999999999997E-4</v>
      </c>
      <c r="O193" s="78">
        <v>0</v>
      </c>
    </row>
    <row r="194" spans="2:15">
      <c r="B194" t="s">
        <v>1956</v>
      </c>
      <c r="C194" t="s">
        <v>1957</v>
      </c>
      <c r="D194" t="s">
        <v>1927</v>
      </c>
      <c r="E194" t="s">
        <v>1136</v>
      </c>
      <c r="F194" t="s">
        <v>1958</v>
      </c>
      <c r="G194" t="s">
        <v>1275</v>
      </c>
      <c r="H194" t="s">
        <v>106</v>
      </c>
      <c r="I194" s="77">
        <v>7505.86</v>
      </c>
      <c r="J194" s="77">
        <v>13669</v>
      </c>
      <c r="K194" s="77">
        <v>0</v>
      </c>
      <c r="L194" s="77">
        <v>3679.1499481924002</v>
      </c>
      <c r="M194" s="78">
        <v>2.0000000000000001E-4</v>
      </c>
      <c r="N194" s="78">
        <v>2E-3</v>
      </c>
      <c r="O194" s="78">
        <v>2.9999999999999997E-4</v>
      </c>
    </row>
    <row r="195" spans="2:15">
      <c r="B195" t="s">
        <v>1959</v>
      </c>
      <c r="C195" t="s">
        <v>1960</v>
      </c>
      <c r="D195" t="s">
        <v>1947</v>
      </c>
      <c r="E195" t="s">
        <v>1136</v>
      </c>
      <c r="F195" t="s">
        <v>1961</v>
      </c>
      <c r="G195" t="s">
        <v>1275</v>
      </c>
      <c r="H195" t="s">
        <v>106</v>
      </c>
      <c r="I195" s="77">
        <v>36846.49</v>
      </c>
      <c r="J195" s="77">
        <v>543</v>
      </c>
      <c r="K195" s="77">
        <v>0</v>
      </c>
      <c r="L195" s="77">
        <v>717.47411635020001</v>
      </c>
      <c r="M195" s="78">
        <v>4.0000000000000002E-4</v>
      </c>
      <c r="N195" s="78">
        <v>4.0000000000000002E-4</v>
      </c>
      <c r="O195" s="78">
        <v>1E-4</v>
      </c>
    </row>
    <row r="196" spans="2:15">
      <c r="B196" t="s">
        <v>1962</v>
      </c>
      <c r="C196" t="s">
        <v>1963</v>
      </c>
      <c r="D196" t="s">
        <v>1947</v>
      </c>
      <c r="E196" t="s">
        <v>1136</v>
      </c>
      <c r="F196" t="s">
        <v>1964</v>
      </c>
      <c r="G196" t="s">
        <v>1275</v>
      </c>
      <c r="H196" t="s">
        <v>106</v>
      </c>
      <c r="I196" s="77">
        <v>79173.53</v>
      </c>
      <c r="J196" s="77">
        <v>675</v>
      </c>
      <c r="K196" s="77">
        <v>0</v>
      </c>
      <c r="L196" s="77">
        <v>1916.434880415</v>
      </c>
      <c r="M196" s="78">
        <v>1E-3</v>
      </c>
      <c r="N196" s="78">
        <v>1E-3</v>
      </c>
      <c r="O196" s="78">
        <v>1E-4</v>
      </c>
    </row>
    <row r="197" spans="2:15">
      <c r="B197" t="s">
        <v>1965</v>
      </c>
      <c r="C197" t="s">
        <v>1966</v>
      </c>
      <c r="D197" t="s">
        <v>107</v>
      </c>
      <c r="E197" t="s">
        <v>1136</v>
      </c>
      <c r="F197" t="s">
        <v>1967</v>
      </c>
      <c r="G197" t="s">
        <v>1275</v>
      </c>
      <c r="H197" t="s">
        <v>120</v>
      </c>
      <c r="I197" s="77">
        <v>663542</v>
      </c>
      <c r="J197" s="77">
        <v>14</v>
      </c>
      <c r="K197" s="77">
        <v>0</v>
      </c>
      <c r="L197" s="77">
        <v>223.08945582000001</v>
      </c>
      <c r="M197" s="78">
        <v>1.1999999999999999E-3</v>
      </c>
      <c r="N197" s="78">
        <v>1E-4</v>
      </c>
      <c r="O197" s="78">
        <v>0</v>
      </c>
    </row>
    <row r="198" spans="2:15">
      <c r="B198" t="s">
        <v>1968</v>
      </c>
      <c r="C198" t="s">
        <v>1969</v>
      </c>
      <c r="D198" t="s">
        <v>1927</v>
      </c>
      <c r="E198" t="s">
        <v>1136</v>
      </c>
      <c r="F198" t="s">
        <v>1970</v>
      </c>
      <c r="G198" t="s">
        <v>1275</v>
      </c>
      <c r="H198" t="s">
        <v>106</v>
      </c>
      <c r="I198" s="77">
        <v>9929.8799999999992</v>
      </c>
      <c r="J198" s="77">
        <v>9605</v>
      </c>
      <c r="K198" s="77">
        <v>0</v>
      </c>
      <c r="L198" s="77">
        <v>3420.2011967640001</v>
      </c>
      <c r="M198" s="78">
        <v>2.0000000000000001E-4</v>
      </c>
      <c r="N198" s="78">
        <v>1.8E-3</v>
      </c>
      <c r="O198" s="78">
        <v>2.9999999999999997E-4</v>
      </c>
    </row>
    <row r="199" spans="2:15">
      <c r="B199" t="s">
        <v>1971</v>
      </c>
      <c r="C199" t="s">
        <v>1972</v>
      </c>
      <c r="D199" t="s">
        <v>1927</v>
      </c>
      <c r="E199" t="s">
        <v>1136</v>
      </c>
      <c r="F199" t="s">
        <v>1973</v>
      </c>
      <c r="G199" t="s">
        <v>1275</v>
      </c>
      <c r="H199" t="s">
        <v>106</v>
      </c>
      <c r="I199" s="77">
        <v>7543.42</v>
      </c>
      <c r="J199" s="77">
        <v>14219</v>
      </c>
      <c r="K199" s="77">
        <v>0</v>
      </c>
      <c r="L199" s="77">
        <v>3846.3396188227998</v>
      </c>
      <c r="M199" s="78">
        <v>2.0000000000000001E-4</v>
      </c>
      <c r="N199" s="78">
        <v>2E-3</v>
      </c>
      <c r="O199" s="78">
        <v>2.9999999999999997E-4</v>
      </c>
    </row>
    <row r="200" spans="2:15">
      <c r="B200" t="s">
        <v>1974</v>
      </c>
      <c r="C200" t="s">
        <v>1975</v>
      </c>
      <c r="D200" t="s">
        <v>1927</v>
      </c>
      <c r="E200" t="s">
        <v>1136</v>
      </c>
      <c r="F200" t="s">
        <v>1976</v>
      </c>
      <c r="G200" t="s">
        <v>1275</v>
      </c>
      <c r="H200" t="s">
        <v>106</v>
      </c>
      <c r="I200" s="77">
        <v>10428.540000000001</v>
      </c>
      <c r="J200" s="77">
        <v>12763</v>
      </c>
      <c r="K200" s="77">
        <v>0</v>
      </c>
      <c r="L200" s="77">
        <v>4772.9464928772004</v>
      </c>
      <c r="M200" s="78">
        <v>1E-4</v>
      </c>
      <c r="N200" s="78">
        <v>2.5000000000000001E-3</v>
      </c>
      <c r="O200" s="78">
        <v>4.0000000000000002E-4</v>
      </c>
    </row>
    <row r="201" spans="2:15">
      <c r="B201" t="s">
        <v>1977</v>
      </c>
      <c r="C201" t="s">
        <v>1978</v>
      </c>
      <c r="D201" t="s">
        <v>1927</v>
      </c>
      <c r="E201" t="s">
        <v>1136</v>
      </c>
      <c r="F201" t="s">
        <v>1979</v>
      </c>
      <c r="G201" t="s">
        <v>1228</v>
      </c>
      <c r="H201" t="s">
        <v>106</v>
      </c>
      <c r="I201" s="77">
        <v>69846.53</v>
      </c>
      <c r="J201" s="77">
        <v>330</v>
      </c>
      <c r="K201" s="77">
        <v>0</v>
      </c>
      <c r="L201" s="77">
        <v>826.54986671400002</v>
      </c>
      <c r="M201" s="78">
        <v>1.1000000000000001E-3</v>
      </c>
      <c r="N201" s="78">
        <v>4.0000000000000002E-4</v>
      </c>
      <c r="O201" s="78">
        <v>1E-4</v>
      </c>
    </row>
    <row r="202" spans="2:15">
      <c r="B202" t="s">
        <v>1980</v>
      </c>
      <c r="C202" t="s">
        <v>1981</v>
      </c>
      <c r="D202" t="s">
        <v>1927</v>
      </c>
      <c r="E202" t="s">
        <v>1136</v>
      </c>
      <c r="F202" t="s">
        <v>1982</v>
      </c>
      <c r="G202" t="s">
        <v>1228</v>
      </c>
      <c r="H202" t="s">
        <v>106</v>
      </c>
      <c r="I202" s="77">
        <v>103023.63</v>
      </c>
      <c r="J202" s="77">
        <v>328</v>
      </c>
      <c r="K202" s="77">
        <v>0</v>
      </c>
      <c r="L202" s="77">
        <v>1211.7721779504</v>
      </c>
      <c r="M202" s="78">
        <v>8.0000000000000004E-4</v>
      </c>
      <c r="N202" s="78">
        <v>5.9999999999999995E-4</v>
      </c>
      <c r="O202" s="78">
        <v>1E-4</v>
      </c>
    </row>
    <row r="203" spans="2:15">
      <c r="B203" t="s">
        <v>1983</v>
      </c>
      <c r="C203" t="s">
        <v>1984</v>
      </c>
      <c r="D203" t="s">
        <v>1927</v>
      </c>
      <c r="E203" t="s">
        <v>1136</v>
      </c>
      <c r="F203" t="s">
        <v>1120</v>
      </c>
      <c r="G203" t="s">
        <v>887</v>
      </c>
      <c r="H203" t="s">
        <v>106</v>
      </c>
      <c r="I203" s="77">
        <v>349.23</v>
      </c>
      <c r="J203" s="77">
        <v>17030</v>
      </c>
      <c r="K203" s="77">
        <v>0</v>
      </c>
      <c r="L203" s="77">
        <v>213.27329423399999</v>
      </c>
      <c r="M203" s="78">
        <v>0</v>
      </c>
      <c r="N203" s="78">
        <v>1E-4</v>
      </c>
      <c r="O203" s="78">
        <v>0</v>
      </c>
    </row>
    <row r="204" spans="2:15">
      <c r="B204" t="s">
        <v>1985</v>
      </c>
      <c r="C204" t="s">
        <v>1986</v>
      </c>
      <c r="D204" t="s">
        <v>1927</v>
      </c>
      <c r="E204" t="s">
        <v>1136</v>
      </c>
      <c r="F204" t="s">
        <v>1516</v>
      </c>
      <c r="G204" t="s">
        <v>1517</v>
      </c>
      <c r="H204" t="s">
        <v>106</v>
      </c>
      <c r="I204" s="77">
        <v>27978.82</v>
      </c>
      <c r="J204" s="77">
        <v>4236</v>
      </c>
      <c r="K204" s="77">
        <v>0</v>
      </c>
      <c r="L204" s="77">
        <v>4250.0655753071997</v>
      </c>
      <c r="M204" s="78">
        <v>2.9999999999999997E-4</v>
      </c>
      <c r="N204" s="78">
        <v>2.3E-3</v>
      </c>
      <c r="O204" s="78">
        <v>2.9999999999999997E-4</v>
      </c>
    </row>
    <row r="205" spans="2:15">
      <c r="B205" t="s">
        <v>1987</v>
      </c>
      <c r="C205" t="s">
        <v>1988</v>
      </c>
      <c r="D205" t="s">
        <v>1927</v>
      </c>
      <c r="E205" t="s">
        <v>1136</v>
      </c>
      <c r="F205" t="s">
        <v>1520</v>
      </c>
      <c r="G205" t="s">
        <v>1517</v>
      </c>
      <c r="H205" t="s">
        <v>106</v>
      </c>
      <c r="I205" s="77">
        <v>52468.959999999999</v>
      </c>
      <c r="J205" s="77">
        <v>10313</v>
      </c>
      <c r="K205" s="77">
        <v>0</v>
      </c>
      <c r="L205" s="77">
        <v>19404.290107452802</v>
      </c>
      <c r="M205" s="78">
        <v>1.8E-3</v>
      </c>
      <c r="N205" s="78">
        <v>1.03E-2</v>
      </c>
      <c r="O205" s="78">
        <v>1.4E-3</v>
      </c>
    </row>
    <row r="206" spans="2:15">
      <c r="B206" t="s">
        <v>1989</v>
      </c>
      <c r="C206" t="s">
        <v>1990</v>
      </c>
      <c r="D206" t="s">
        <v>1947</v>
      </c>
      <c r="E206" t="s">
        <v>1136</v>
      </c>
      <c r="F206" t="s">
        <v>1153</v>
      </c>
      <c r="G206" t="s">
        <v>1154</v>
      </c>
      <c r="H206" t="s">
        <v>106</v>
      </c>
      <c r="I206" s="77">
        <v>1164082.17</v>
      </c>
      <c r="J206" s="77">
        <v>882</v>
      </c>
      <c r="K206" s="77">
        <v>0</v>
      </c>
      <c r="L206" s="77">
        <v>36818.196195488403</v>
      </c>
      <c r="M206" s="78">
        <v>1E-3</v>
      </c>
      <c r="N206" s="78">
        <v>1.9599999999999999E-2</v>
      </c>
      <c r="O206" s="78">
        <v>2.7000000000000001E-3</v>
      </c>
    </row>
    <row r="207" spans="2:15">
      <c r="B207" t="s">
        <v>1991</v>
      </c>
      <c r="C207" t="s">
        <v>1992</v>
      </c>
      <c r="D207" t="s">
        <v>1927</v>
      </c>
      <c r="E207" t="s">
        <v>1136</v>
      </c>
      <c r="F207" t="s">
        <v>1544</v>
      </c>
      <c r="G207" t="s">
        <v>129</v>
      </c>
      <c r="H207" t="s">
        <v>106</v>
      </c>
      <c r="I207" s="77">
        <v>59906.87</v>
      </c>
      <c r="J207" s="77">
        <v>22440</v>
      </c>
      <c r="K207" s="77">
        <v>0</v>
      </c>
      <c r="L207" s="77">
        <v>48206.962438007999</v>
      </c>
      <c r="M207" s="78">
        <v>8.9999999999999998E-4</v>
      </c>
      <c r="N207" s="78">
        <v>2.5600000000000001E-2</v>
      </c>
      <c r="O207" s="78">
        <v>3.5999999999999999E-3</v>
      </c>
    </row>
    <row r="208" spans="2:15">
      <c r="B208" t="s">
        <v>1993</v>
      </c>
      <c r="C208" t="s">
        <v>1994</v>
      </c>
      <c r="D208" t="s">
        <v>1927</v>
      </c>
      <c r="E208" t="s">
        <v>1136</v>
      </c>
      <c r="F208" t="s">
        <v>1995</v>
      </c>
      <c r="G208" t="s">
        <v>129</v>
      </c>
      <c r="H208" t="s">
        <v>106</v>
      </c>
      <c r="I208" s="77">
        <v>6067.92</v>
      </c>
      <c r="J208" s="77">
        <v>2129</v>
      </c>
      <c r="K208" s="77">
        <v>0</v>
      </c>
      <c r="L208" s="77">
        <v>463.26105624479999</v>
      </c>
      <c r="M208" s="78">
        <v>1E-4</v>
      </c>
      <c r="N208" s="78">
        <v>2.0000000000000001E-4</v>
      </c>
      <c r="O208" s="78">
        <v>0</v>
      </c>
    </row>
    <row r="209" spans="2:15">
      <c r="B209" t="s">
        <v>1996</v>
      </c>
      <c r="C209" t="s">
        <v>1997</v>
      </c>
      <c r="D209" t="s">
        <v>1927</v>
      </c>
      <c r="E209" t="s">
        <v>1136</v>
      </c>
      <c r="F209" t="s">
        <v>1703</v>
      </c>
      <c r="G209" t="s">
        <v>129</v>
      </c>
      <c r="H209" t="s">
        <v>106</v>
      </c>
      <c r="I209" s="77">
        <v>95741.58</v>
      </c>
      <c r="J209" s="77">
        <v>3836</v>
      </c>
      <c r="K209" s="77">
        <v>0</v>
      </c>
      <c r="L209" s="77">
        <v>13170.112173556799</v>
      </c>
      <c r="M209" s="78">
        <v>2.0999999999999999E-3</v>
      </c>
      <c r="N209" s="78">
        <v>7.0000000000000001E-3</v>
      </c>
      <c r="O209" s="78">
        <v>1E-3</v>
      </c>
    </row>
    <row r="210" spans="2:15">
      <c r="B210" s="79" t="s">
        <v>377</v>
      </c>
      <c r="E210" s="16"/>
      <c r="F210" s="16"/>
      <c r="G210" s="16"/>
      <c r="I210" s="81">
        <v>1501594.16</v>
      </c>
      <c r="K210" s="81">
        <v>103.95884</v>
      </c>
      <c r="L210" s="81">
        <v>239490.20330802712</v>
      </c>
      <c r="N210" s="80">
        <v>0.12720000000000001</v>
      </c>
      <c r="O210" s="80">
        <v>1.7600000000000001E-2</v>
      </c>
    </row>
    <row r="211" spans="2:15">
      <c r="B211" t="s">
        <v>1998</v>
      </c>
      <c r="C211" t="s">
        <v>1999</v>
      </c>
      <c r="D211" t="s">
        <v>1947</v>
      </c>
      <c r="E211" t="s">
        <v>1136</v>
      </c>
      <c r="F211" t="s">
        <v>2000</v>
      </c>
      <c r="G211" t="s">
        <v>1220</v>
      </c>
      <c r="H211" t="s">
        <v>106</v>
      </c>
      <c r="I211" s="77">
        <v>13571.29</v>
      </c>
      <c r="J211" s="77">
        <v>13310</v>
      </c>
      <c r="K211" s="77">
        <v>0</v>
      </c>
      <c r="L211" s="77">
        <v>6477.5305746140002</v>
      </c>
      <c r="M211" s="78">
        <v>2.0000000000000001E-4</v>
      </c>
      <c r="N211" s="78">
        <v>3.3999999999999998E-3</v>
      </c>
      <c r="O211" s="78">
        <v>5.0000000000000001E-4</v>
      </c>
    </row>
    <row r="212" spans="2:15">
      <c r="B212" t="s">
        <v>2001</v>
      </c>
      <c r="C212" t="s">
        <v>2002</v>
      </c>
      <c r="D212" t="s">
        <v>1947</v>
      </c>
      <c r="E212" t="s">
        <v>1136</v>
      </c>
      <c r="F212" t="s">
        <v>2003</v>
      </c>
      <c r="G212" t="s">
        <v>1220</v>
      </c>
      <c r="H212" t="s">
        <v>106</v>
      </c>
      <c r="I212" s="77">
        <v>16122.7</v>
      </c>
      <c r="J212" s="77">
        <v>21104</v>
      </c>
      <c r="K212" s="77">
        <v>0</v>
      </c>
      <c r="L212" s="77">
        <v>12201.489104288001</v>
      </c>
      <c r="M212" s="78">
        <v>0</v>
      </c>
      <c r="N212" s="78">
        <v>6.4999999999999997E-3</v>
      </c>
      <c r="O212" s="78">
        <v>8.9999999999999998E-4</v>
      </c>
    </row>
    <row r="213" spans="2:15">
      <c r="B213" t="s">
        <v>2004</v>
      </c>
      <c r="C213" t="s">
        <v>2005</v>
      </c>
      <c r="D213" t="s">
        <v>1947</v>
      </c>
      <c r="E213" t="s">
        <v>1136</v>
      </c>
      <c r="F213" t="s">
        <v>2006</v>
      </c>
      <c r="G213" t="s">
        <v>1220</v>
      </c>
      <c r="H213" t="s">
        <v>106</v>
      </c>
      <c r="I213" s="77">
        <v>4885.67</v>
      </c>
      <c r="J213" s="77">
        <v>40370</v>
      </c>
      <c r="K213" s="77">
        <v>22.077100000000002</v>
      </c>
      <c r="L213" s="77">
        <v>7094.9061946940001</v>
      </c>
      <c r="M213" s="78">
        <v>0</v>
      </c>
      <c r="N213" s="78">
        <v>3.8E-3</v>
      </c>
      <c r="O213" s="78">
        <v>5.0000000000000001E-4</v>
      </c>
    </row>
    <row r="214" spans="2:15">
      <c r="B214" t="s">
        <v>2007</v>
      </c>
      <c r="C214" t="s">
        <v>2008</v>
      </c>
      <c r="D214" t="s">
        <v>123</v>
      </c>
      <c r="E214" t="s">
        <v>1136</v>
      </c>
      <c r="F214" t="s">
        <v>2009</v>
      </c>
      <c r="G214" t="s">
        <v>1220</v>
      </c>
      <c r="H214" t="s">
        <v>110</v>
      </c>
      <c r="I214" s="77">
        <v>16556.98</v>
      </c>
      <c r="J214" s="77">
        <v>9964</v>
      </c>
      <c r="K214" s="77">
        <v>0</v>
      </c>
      <c r="L214" s="77">
        <v>6427.7071976286397</v>
      </c>
      <c r="M214" s="78">
        <v>2.0000000000000001E-4</v>
      </c>
      <c r="N214" s="78">
        <v>3.3999999999999998E-3</v>
      </c>
      <c r="O214" s="78">
        <v>5.0000000000000001E-4</v>
      </c>
    </row>
    <row r="215" spans="2:15">
      <c r="B215" t="s">
        <v>2010</v>
      </c>
      <c r="C215" t="s">
        <v>2011</v>
      </c>
      <c r="D215" t="s">
        <v>1927</v>
      </c>
      <c r="E215" t="s">
        <v>1136</v>
      </c>
      <c r="F215" t="s">
        <v>2012</v>
      </c>
      <c r="G215" t="s">
        <v>1220</v>
      </c>
      <c r="H215" t="s">
        <v>106</v>
      </c>
      <c r="I215" s="77">
        <v>15199.85</v>
      </c>
      <c r="J215" s="77">
        <v>8559</v>
      </c>
      <c r="K215" s="77">
        <v>0</v>
      </c>
      <c r="L215" s="77">
        <v>4665.2252091390001</v>
      </c>
      <c r="M215" s="78">
        <v>0</v>
      </c>
      <c r="N215" s="78">
        <v>2.5000000000000001E-3</v>
      </c>
      <c r="O215" s="78">
        <v>2.9999999999999997E-4</v>
      </c>
    </row>
    <row r="216" spans="2:15">
      <c r="B216" t="s">
        <v>2013</v>
      </c>
      <c r="C216" t="s">
        <v>2014</v>
      </c>
      <c r="D216" t="s">
        <v>1927</v>
      </c>
      <c r="E216" t="s">
        <v>1136</v>
      </c>
      <c r="F216" t="s">
        <v>2015</v>
      </c>
      <c r="G216" t="s">
        <v>1220</v>
      </c>
      <c r="H216" t="s">
        <v>106</v>
      </c>
      <c r="I216" s="77">
        <v>65344.27</v>
      </c>
      <c r="J216" s="77">
        <v>1230</v>
      </c>
      <c r="K216" s="77">
        <v>0</v>
      </c>
      <c r="L216" s="77">
        <v>2882.191992306</v>
      </c>
      <c r="M216" s="78">
        <v>2.9999999999999997E-4</v>
      </c>
      <c r="N216" s="78">
        <v>1.5E-3</v>
      </c>
      <c r="O216" s="78">
        <v>2.0000000000000001E-4</v>
      </c>
    </row>
    <row r="217" spans="2:15">
      <c r="B217" t="s">
        <v>2016</v>
      </c>
      <c r="C217" t="s">
        <v>2017</v>
      </c>
      <c r="D217" t="s">
        <v>1927</v>
      </c>
      <c r="E217" t="s">
        <v>1136</v>
      </c>
      <c r="F217" t="s">
        <v>2018</v>
      </c>
      <c r="G217" t="s">
        <v>1220</v>
      </c>
      <c r="H217" t="s">
        <v>106</v>
      </c>
      <c r="I217" s="77">
        <v>19542.66</v>
      </c>
      <c r="J217" s="77">
        <v>9737</v>
      </c>
      <c r="K217" s="77">
        <v>0</v>
      </c>
      <c r="L217" s="77">
        <v>6823.6875318612001</v>
      </c>
      <c r="M217" s="78">
        <v>0</v>
      </c>
      <c r="N217" s="78">
        <v>3.5999999999999999E-3</v>
      </c>
      <c r="O217" s="78">
        <v>5.0000000000000001E-4</v>
      </c>
    </row>
    <row r="218" spans="2:15">
      <c r="B218" t="s">
        <v>2019</v>
      </c>
      <c r="C218" t="s">
        <v>2020</v>
      </c>
      <c r="D218" t="s">
        <v>123</v>
      </c>
      <c r="E218" t="s">
        <v>1136</v>
      </c>
      <c r="F218" t="s">
        <v>2021</v>
      </c>
      <c r="G218" t="s">
        <v>1220</v>
      </c>
      <c r="H218" t="s">
        <v>110</v>
      </c>
      <c r="I218" s="77">
        <v>20574.080000000002</v>
      </c>
      <c r="J218" s="77">
        <v>15310</v>
      </c>
      <c r="K218" s="77">
        <v>0</v>
      </c>
      <c r="L218" s="77">
        <v>12272.6078389376</v>
      </c>
      <c r="M218" s="78">
        <v>0</v>
      </c>
      <c r="N218" s="78">
        <v>6.4999999999999997E-3</v>
      </c>
      <c r="O218" s="78">
        <v>8.9999999999999998E-4</v>
      </c>
    </row>
    <row r="219" spans="2:15">
      <c r="B219" t="s">
        <v>2022</v>
      </c>
      <c r="C219" t="s">
        <v>2023</v>
      </c>
      <c r="D219" t="s">
        <v>123</v>
      </c>
      <c r="E219" t="s">
        <v>1136</v>
      </c>
      <c r="F219" t="s">
        <v>2024</v>
      </c>
      <c r="G219" t="s">
        <v>1220</v>
      </c>
      <c r="H219" t="s">
        <v>110</v>
      </c>
      <c r="I219" s="77">
        <v>17099.830000000002</v>
      </c>
      <c r="J219" s="77">
        <v>14822</v>
      </c>
      <c r="K219" s="77">
        <v>0</v>
      </c>
      <c r="L219" s="77">
        <v>9875.0622902901196</v>
      </c>
      <c r="M219" s="78">
        <v>0</v>
      </c>
      <c r="N219" s="78">
        <v>5.1999999999999998E-3</v>
      </c>
      <c r="O219" s="78">
        <v>6.9999999999999999E-4</v>
      </c>
    </row>
    <row r="220" spans="2:15">
      <c r="B220" t="s">
        <v>2025</v>
      </c>
      <c r="C220" t="s">
        <v>2026</v>
      </c>
      <c r="D220" t="s">
        <v>123</v>
      </c>
      <c r="E220" t="s">
        <v>1136</v>
      </c>
      <c r="F220" t="s">
        <v>2027</v>
      </c>
      <c r="G220" t="s">
        <v>1220</v>
      </c>
      <c r="H220" t="s">
        <v>110</v>
      </c>
      <c r="I220" s="77">
        <v>36371.089999999997</v>
      </c>
      <c r="J220" s="77">
        <v>10542.000000000029</v>
      </c>
      <c r="K220" s="77">
        <v>0</v>
      </c>
      <c r="L220" s="77">
        <v>14938.967087250399</v>
      </c>
      <c r="M220" s="78">
        <v>1E-4</v>
      </c>
      <c r="N220" s="78">
        <v>7.9000000000000008E-3</v>
      </c>
      <c r="O220" s="78">
        <v>1.1000000000000001E-3</v>
      </c>
    </row>
    <row r="221" spans="2:15">
      <c r="B221" t="s">
        <v>2028</v>
      </c>
      <c r="C221" t="s">
        <v>2029</v>
      </c>
      <c r="D221" t="s">
        <v>1947</v>
      </c>
      <c r="E221" t="s">
        <v>1136</v>
      </c>
      <c r="F221" t="s">
        <v>2030</v>
      </c>
      <c r="G221" t="s">
        <v>1176</v>
      </c>
      <c r="H221" t="s">
        <v>106</v>
      </c>
      <c r="I221" s="77">
        <v>29811.79</v>
      </c>
      <c r="J221" s="77">
        <v>8611</v>
      </c>
      <c r="K221" s="77">
        <v>0</v>
      </c>
      <c r="L221" s="77">
        <v>9205.5963475234003</v>
      </c>
      <c r="M221" s="78">
        <v>0</v>
      </c>
      <c r="N221" s="78">
        <v>4.8999999999999998E-3</v>
      </c>
      <c r="O221" s="78">
        <v>6.9999999999999999E-4</v>
      </c>
    </row>
    <row r="222" spans="2:15">
      <c r="B222" t="s">
        <v>2031</v>
      </c>
      <c r="C222" t="s">
        <v>2032</v>
      </c>
      <c r="D222" t="s">
        <v>1927</v>
      </c>
      <c r="E222" t="s">
        <v>1136</v>
      </c>
      <c r="F222" t="s">
        <v>2033</v>
      </c>
      <c r="G222" t="s">
        <v>1176</v>
      </c>
      <c r="H222" t="s">
        <v>110</v>
      </c>
      <c r="I222" s="77">
        <v>13517.01</v>
      </c>
      <c r="J222" s="77">
        <v>13696</v>
      </c>
      <c r="K222" s="77">
        <v>0</v>
      </c>
      <c r="L222" s="77">
        <v>7212.9948886195198</v>
      </c>
      <c r="M222" s="78">
        <v>0</v>
      </c>
      <c r="N222" s="78">
        <v>3.8E-3</v>
      </c>
      <c r="O222" s="78">
        <v>5.0000000000000001E-4</v>
      </c>
    </row>
    <row r="223" spans="2:15">
      <c r="B223" t="s">
        <v>2034</v>
      </c>
      <c r="C223" t="s">
        <v>2035</v>
      </c>
      <c r="D223" t="s">
        <v>1927</v>
      </c>
      <c r="E223" t="s">
        <v>1136</v>
      </c>
      <c r="F223" t="s">
        <v>2036</v>
      </c>
      <c r="G223" t="s">
        <v>1176</v>
      </c>
      <c r="H223" t="s">
        <v>110</v>
      </c>
      <c r="I223" s="77">
        <v>19464.55</v>
      </c>
      <c r="J223" s="77">
        <v>13650</v>
      </c>
      <c r="K223" s="77">
        <v>0</v>
      </c>
      <c r="L223" s="77">
        <v>10351.856930415001</v>
      </c>
      <c r="M223" s="78">
        <v>1E-4</v>
      </c>
      <c r="N223" s="78">
        <v>5.4999999999999997E-3</v>
      </c>
      <c r="O223" s="78">
        <v>8.0000000000000004E-4</v>
      </c>
    </row>
    <row r="224" spans="2:15">
      <c r="B224" t="s">
        <v>2037</v>
      </c>
      <c r="C224" t="s">
        <v>2038</v>
      </c>
      <c r="D224" t="s">
        <v>2039</v>
      </c>
      <c r="E224" t="s">
        <v>1136</v>
      </c>
      <c r="F224" t="s">
        <v>1508</v>
      </c>
      <c r="G224" t="s">
        <v>1332</v>
      </c>
      <c r="H224" t="s">
        <v>113</v>
      </c>
      <c r="I224" s="77">
        <v>197979.63</v>
      </c>
      <c r="J224" s="77">
        <v>1311.9999999999977</v>
      </c>
      <c r="K224" s="77">
        <v>0</v>
      </c>
      <c r="L224" s="77">
        <v>11497.022390574701</v>
      </c>
      <c r="M224" s="78">
        <v>1.1000000000000001E-3</v>
      </c>
      <c r="N224" s="78">
        <v>6.1000000000000004E-3</v>
      </c>
      <c r="O224" s="78">
        <v>8.0000000000000004E-4</v>
      </c>
    </row>
    <row r="225" spans="2:15">
      <c r="B225" t="s">
        <v>2040</v>
      </c>
      <c r="C225" t="s">
        <v>2041</v>
      </c>
      <c r="D225" t="s">
        <v>1947</v>
      </c>
      <c r="E225" t="s">
        <v>1136</v>
      </c>
      <c r="F225" t="s">
        <v>2042</v>
      </c>
      <c r="G225" t="s">
        <v>2043</v>
      </c>
      <c r="H225" t="s">
        <v>106</v>
      </c>
      <c r="I225" s="77">
        <v>7554.76</v>
      </c>
      <c r="J225" s="77">
        <v>24672</v>
      </c>
      <c r="K225" s="77">
        <v>0</v>
      </c>
      <c r="L225" s="77">
        <v>6683.9826484992</v>
      </c>
      <c r="M225" s="78">
        <v>0</v>
      </c>
      <c r="N225" s="78">
        <v>3.5999999999999999E-3</v>
      </c>
      <c r="O225" s="78">
        <v>5.0000000000000001E-4</v>
      </c>
    </row>
    <row r="226" spans="2:15">
      <c r="B226" t="s">
        <v>2044</v>
      </c>
      <c r="C226" t="s">
        <v>2045</v>
      </c>
      <c r="D226" t="s">
        <v>1927</v>
      </c>
      <c r="E226" t="s">
        <v>1136</v>
      </c>
      <c r="F226" t="s">
        <v>2046</v>
      </c>
      <c r="G226" t="s">
        <v>1934</v>
      </c>
      <c r="H226" t="s">
        <v>106</v>
      </c>
      <c r="I226" s="77">
        <v>99780.75</v>
      </c>
      <c r="J226" s="77">
        <v>70.09</v>
      </c>
      <c r="K226" s="77">
        <v>0</v>
      </c>
      <c r="L226" s="77">
        <v>250.79167104255001</v>
      </c>
      <c r="M226" s="78">
        <v>5.9999999999999995E-4</v>
      </c>
      <c r="N226" s="78">
        <v>1E-4</v>
      </c>
      <c r="O226" s="78">
        <v>0</v>
      </c>
    </row>
    <row r="227" spans="2:15">
      <c r="B227" t="s">
        <v>2047</v>
      </c>
      <c r="C227" t="s">
        <v>2048</v>
      </c>
      <c r="D227" t="s">
        <v>1947</v>
      </c>
      <c r="E227" t="s">
        <v>1136</v>
      </c>
      <c r="F227" t="s">
        <v>2049</v>
      </c>
      <c r="G227" t="s">
        <v>1385</v>
      </c>
      <c r="H227" t="s">
        <v>106</v>
      </c>
      <c r="I227" s="77">
        <v>5986.85</v>
      </c>
      <c r="J227" s="77">
        <v>7268</v>
      </c>
      <c r="K227" s="77">
        <v>11.470499999999999</v>
      </c>
      <c r="L227" s="77">
        <v>1571.826089188</v>
      </c>
      <c r="M227" s="78">
        <v>0</v>
      </c>
      <c r="N227" s="78">
        <v>8.0000000000000004E-4</v>
      </c>
      <c r="O227" s="78">
        <v>1E-4</v>
      </c>
    </row>
    <row r="228" spans="2:15">
      <c r="B228" t="s">
        <v>2050</v>
      </c>
      <c r="C228" t="s">
        <v>2051</v>
      </c>
      <c r="D228" t="s">
        <v>1927</v>
      </c>
      <c r="E228" t="s">
        <v>1136</v>
      </c>
      <c r="F228" t="s">
        <v>2052</v>
      </c>
      <c r="G228" t="s">
        <v>1348</v>
      </c>
      <c r="H228" t="s">
        <v>106</v>
      </c>
      <c r="I228" s="77">
        <v>16387.240000000002</v>
      </c>
      <c r="J228" s="77">
        <v>10132</v>
      </c>
      <c r="K228" s="77">
        <v>0</v>
      </c>
      <c r="L228" s="77">
        <v>5954.0335922847999</v>
      </c>
      <c r="M228" s="78">
        <v>0</v>
      </c>
      <c r="N228" s="78">
        <v>3.2000000000000002E-3</v>
      </c>
      <c r="O228" s="78">
        <v>4.0000000000000002E-4</v>
      </c>
    </row>
    <row r="229" spans="2:15">
      <c r="B229" t="s">
        <v>2053</v>
      </c>
      <c r="C229" t="s">
        <v>2054</v>
      </c>
      <c r="D229" t="s">
        <v>1927</v>
      </c>
      <c r="E229" t="s">
        <v>1136</v>
      </c>
      <c r="F229" t="s">
        <v>2055</v>
      </c>
      <c r="G229" t="s">
        <v>1348</v>
      </c>
      <c r="H229" t="s">
        <v>106</v>
      </c>
      <c r="I229" s="77">
        <v>63276.36</v>
      </c>
      <c r="J229" s="77">
        <v>505.62599999999998</v>
      </c>
      <c r="K229" s="77">
        <v>0</v>
      </c>
      <c r="L229" s="77">
        <v>319.94172801360003</v>
      </c>
      <c r="M229" s="78">
        <v>5.0000000000000001E-4</v>
      </c>
      <c r="N229" s="78">
        <v>2.0000000000000001E-4</v>
      </c>
      <c r="O229" s="78">
        <v>0</v>
      </c>
    </row>
    <row r="230" spans="2:15">
      <c r="B230" t="s">
        <v>2056</v>
      </c>
      <c r="C230" t="s">
        <v>2057</v>
      </c>
      <c r="D230" t="s">
        <v>1927</v>
      </c>
      <c r="E230" t="s">
        <v>1136</v>
      </c>
      <c r="F230" t="s">
        <v>2058</v>
      </c>
      <c r="G230" t="s">
        <v>1348</v>
      </c>
      <c r="H230" t="s">
        <v>106</v>
      </c>
      <c r="I230" s="77">
        <v>17371.259999999998</v>
      </c>
      <c r="J230" s="77">
        <v>20784</v>
      </c>
      <c r="K230" s="77">
        <v>0</v>
      </c>
      <c r="L230" s="77">
        <v>12947.0474447424</v>
      </c>
      <c r="M230" s="78">
        <v>0</v>
      </c>
      <c r="N230" s="78">
        <v>6.8999999999999999E-3</v>
      </c>
      <c r="O230" s="78">
        <v>1E-3</v>
      </c>
    </row>
    <row r="231" spans="2:15">
      <c r="B231" t="s">
        <v>2059</v>
      </c>
      <c r="C231" t="s">
        <v>2060</v>
      </c>
      <c r="D231" t="s">
        <v>1927</v>
      </c>
      <c r="E231" t="s">
        <v>1136</v>
      </c>
      <c r="F231" t="s">
        <v>2061</v>
      </c>
      <c r="G231" t="s">
        <v>1180</v>
      </c>
      <c r="H231" t="s">
        <v>106</v>
      </c>
      <c r="I231" s="77">
        <v>59868.45</v>
      </c>
      <c r="J231" s="77">
        <v>1025</v>
      </c>
      <c r="K231" s="77">
        <v>0</v>
      </c>
      <c r="L231" s="77">
        <v>2200.554682425</v>
      </c>
      <c r="M231" s="78">
        <v>1.8E-3</v>
      </c>
      <c r="N231" s="78">
        <v>1.1999999999999999E-3</v>
      </c>
      <c r="O231" s="78">
        <v>2.0000000000000001E-4</v>
      </c>
    </row>
    <row r="232" spans="2:15">
      <c r="B232" t="s">
        <v>2062</v>
      </c>
      <c r="C232" t="s">
        <v>2063</v>
      </c>
      <c r="D232" t="s">
        <v>1947</v>
      </c>
      <c r="E232" t="s">
        <v>1136</v>
      </c>
      <c r="F232" t="s">
        <v>2064</v>
      </c>
      <c r="G232" t="s">
        <v>1319</v>
      </c>
      <c r="H232" t="s">
        <v>106</v>
      </c>
      <c r="I232" s="77">
        <v>46142.400000000001</v>
      </c>
      <c r="J232" s="77">
        <v>4038</v>
      </c>
      <c r="K232" s="77">
        <v>0</v>
      </c>
      <c r="L232" s="77">
        <v>6681.5431816319997</v>
      </c>
      <c r="M232" s="78">
        <v>0</v>
      </c>
      <c r="N232" s="78">
        <v>3.5000000000000001E-3</v>
      </c>
      <c r="O232" s="78">
        <v>5.0000000000000001E-4</v>
      </c>
    </row>
    <row r="233" spans="2:15">
      <c r="B233" t="s">
        <v>2065</v>
      </c>
      <c r="C233" t="s">
        <v>2066</v>
      </c>
      <c r="D233" t="s">
        <v>2067</v>
      </c>
      <c r="E233" t="s">
        <v>1136</v>
      </c>
      <c r="F233" t="s">
        <v>2068</v>
      </c>
      <c r="G233" t="s">
        <v>1193</v>
      </c>
      <c r="H233" t="s">
        <v>110</v>
      </c>
      <c r="I233" s="77">
        <v>379166.86</v>
      </c>
      <c r="J233" s="77">
        <v>148.5</v>
      </c>
      <c r="K233" s="77">
        <v>0</v>
      </c>
      <c r="L233" s="77">
        <v>2193.8052310990201</v>
      </c>
      <c r="M233" s="78">
        <v>2.0000000000000001E-4</v>
      </c>
      <c r="N233" s="78">
        <v>1.1999999999999999E-3</v>
      </c>
      <c r="O233" s="78">
        <v>2.0000000000000001E-4</v>
      </c>
    </row>
    <row r="234" spans="2:15">
      <c r="B234" t="s">
        <v>2069</v>
      </c>
      <c r="C234" t="s">
        <v>2070</v>
      </c>
      <c r="D234" t="s">
        <v>1927</v>
      </c>
      <c r="E234" t="s">
        <v>1136</v>
      </c>
      <c r="F234" t="s">
        <v>2071</v>
      </c>
      <c r="G234" t="s">
        <v>1944</v>
      </c>
      <c r="H234" t="s">
        <v>106</v>
      </c>
      <c r="I234" s="77">
        <v>18185.53</v>
      </c>
      <c r="J234" s="77">
        <v>10200</v>
      </c>
      <c r="K234" s="77">
        <v>0</v>
      </c>
      <c r="L234" s="77">
        <v>6651.7576791600004</v>
      </c>
      <c r="M234" s="78">
        <v>0</v>
      </c>
      <c r="N234" s="78">
        <v>3.5000000000000001E-3</v>
      </c>
      <c r="O234" s="78">
        <v>5.0000000000000001E-4</v>
      </c>
    </row>
    <row r="235" spans="2:15">
      <c r="B235" t="s">
        <v>2072</v>
      </c>
      <c r="C235" t="s">
        <v>2073</v>
      </c>
      <c r="D235" t="s">
        <v>123</v>
      </c>
      <c r="E235" t="s">
        <v>1136</v>
      </c>
      <c r="F235" t="s">
        <v>2074</v>
      </c>
      <c r="G235" t="s">
        <v>1163</v>
      </c>
      <c r="H235" t="s">
        <v>110</v>
      </c>
      <c r="I235" s="77">
        <v>4614.24</v>
      </c>
      <c r="J235" s="77">
        <v>62370</v>
      </c>
      <c r="K235" s="77">
        <v>0</v>
      </c>
      <c r="L235" s="77">
        <v>11212.879777545601</v>
      </c>
      <c r="M235" s="78">
        <v>0</v>
      </c>
      <c r="N235" s="78">
        <v>6.0000000000000001E-3</v>
      </c>
      <c r="O235" s="78">
        <v>8.0000000000000004E-4</v>
      </c>
    </row>
    <row r="236" spans="2:15">
      <c r="B236" t="s">
        <v>2075</v>
      </c>
      <c r="C236" t="s">
        <v>2076</v>
      </c>
      <c r="D236" t="s">
        <v>1947</v>
      </c>
      <c r="E236" t="s">
        <v>1136</v>
      </c>
      <c r="F236" t="s">
        <v>2077</v>
      </c>
      <c r="G236" t="s">
        <v>1163</v>
      </c>
      <c r="H236" t="s">
        <v>106</v>
      </c>
      <c r="I236" s="77">
        <v>20356.939999999999</v>
      </c>
      <c r="J236" s="77">
        <v>9291.8756910000011</v>
      </c>
      <c r="K236" s="77">
        <v>0</v>
      </c>
      <c r="L236" s="77">
        <v>6783.0680316191601</v>
      </c>
      <c r="M236" s="78">
        <v>0</v>
      </c>
      <c r="N236" s="78">
        <v>3.5999999999999999E-3</v>
      </c>
      <c r="O236" s="78">
        <v>5.0000000000000001E-4</v>
      </c>
    </row>
    <row r="237" spans="2:15">
      <c r="B237" t="s">
        <v>2078</v>
      </c>
      <c r="C237" t="s">
        <v>2079</v>
      </c>
      <c r="D237" t="s">
        <v>1927</v>
      </c>
      <c r="E237" t="s">
        <v>1136</v>
      </c>
      <c r="F237" t="s">
        <v>2080</v>
      </c>
      <c r="G237" t="s">
        <v>1275</v>
      </c>
      <c r="H237" t="s">
        <v>106</v>
      </c>
      <c r="I237" s="77">
        <v>6555.6</v>
      </c>
      <c r="J237" s="77">
        <v>13172</v>
      </c>
      <c r="K237" s="77">
        <v>0</v>
      </c>
      <c r="L237" s="77">
        <v>3096.5240243520002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2081</v>
      </c>
      <c r="C238" t="s">
        <v>2082</v>
      </c>
      <c r="D238" t="s">
        <v>1927</v>
      </c>
      <c r="E238" t="s">
        <v>1136</v>
      </c>
      <c r="F238" t="s">
        <v>2083</v>
      </c>
      <c r="G238" t="s">
        <v>1275</v>
      </c>
      <c r="H238" t="s">
        <v>106</v>
      </c>
      <c r="I238" s="77">
        <v>11487.26</v>
      </c>
      <c r="J238" s="77">
        <v>6581</v>
      </c>
      <c r="K238" s="77">
        <v>0</v>
      </c>
      <c r="L238" s="77">
        <v>2710.9320180315999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2084</v>
      </c>
      <c r="C239" t="s">
        <v>2085</v>
      </c>
      <c r="D239" t="s">
        <v>1927</v>
      </c>
      <c r="E239" t="s">
        <v>1136</v>
      </c>
      <c r="F239" t="s">
        <v>2086</v>
      </c>
      <c r="G239" t="s">
        <v>1275</v>
      </c>
      <c r="H239" t="s">
        <v>106</v>
      </c>
      <c r="I239" s="77">
        <v>11569.78</v>
      </c>
      <c r="J239" s="77">
        <v>19357</v>
      </c>
      <c r="K239" s="77">
        <v>0</v>
      </c>
      <c r="L239" s="77">
        <v>8031.0704601555999</v>
      </c>
      <c r="M239" s="78">
        <v>0</v>
      </c>
      <c r="N239" s="78">
        <v>4.3E-3</v>
      </c>
      <c r="O239" s="78">
        <v>5.9999999999999995E-4</v>
      </c>
    </row>
    <row r="240" spans="2:15">
      <c r="B240" t="s">
        <v>2087</v>
      </c>
      <c r="C240" t="s">
        <v>2088</v>
      </c>
      <c r="D240" t="s">
        <v>1947</v>
      </c>
      <c r="E240" t="s">
        <v>1136</v>
      </c>
      <c r="F240" t="s">
        <v>2089</v>
      </c>
      <c r="G240" t="s">
        <v>1275</v>
      </c>
      <c r="H240" t="s">
        <v>106</v>
      </c>
      <c r="I240" s="77">
        <v>54879.41</v>
      </c>
      <c r="J240" s="77">
        <v>1526</v>
      </c>
      <c r="K240" s="77">
        <v>0</v>
      </c>
      <c r="L240" s="77">
        <v>3003.1308306075998</v>
      </c>
      <c r="M240" s="78">
        <v>2.0000000000000001E-4</v>
      </c>
      <c r="N240" s="78">
        <v>1.6000000000000001E-3</v>
      </c>
      <c r="O240" s="78">
        <v>2.0000000000000001E-4</v>
      </c>
    </row>
    <row r="241" spans="2:15">
      <c r="B241" t="s">
        <v>2090</v>
      </c>
      <c r="C241" t="s">
        <v>2091</v>
      </c>
      <c r="D241" t="s">
        <v>1927</v>
      </c>
      <c r="E241" t="s">
        <v>1136</v>
      </c>
      <c r="F241" t="s">
        <v>2092</v>
      </c>
      <c r="G241" t="s">
        <v>1228</v>
      </c>
      <c r="H241" t="s">
        <v>106</v>
      </c>
      <c r="I241" s="77">
        <v>18665.04</v>
      </c>
      <c r="J241" s="77">
        <v>16236</v>
      </c>
      <c r="K241" s="77">
        <v>0</v>
      </c>
      <c r="L241" s="77">
        <v>10867.214837318401</v>
      </c>
      <c r="M241" s="78">
        <v>0</v>
      </c>
      <c r="N241" s="78">
        <v>5.7999999999999996E-3</v>
      </c>
      <c r="O241" s="78">
        <v>8.0000000000000004E-4</v>
      </c>
    </row>
    <row r="242" spans="2:15">
      <c r="B242" t="s">
        <v>2093</v>
      </c>
      <c r="C242" t="s">
        <v>2094</v>
      </c>
      <c r="D242" t="s">
        <v>1927</v>
      </c>
      <c r="E242" t="s">
        <v>1136</v>
      </c>
      <c r="F242" t="s">
        <v>2095</v>
      </c>
      <c r="G242" t="s">
        <v>1228</v>
      </c>
      <c r="H242" t="s">
        <v>106</v>
      </c>
      <c r="I242" s="77">
        <v>4234.24</v>
      </c>
      <c r="J242" s="77">
        <v>63375</v>
      </c>
      <c r="K242" s="77">
        <v>70.411240000000006</v>
      </c>
      <c r="L242" s="77">
        <v>9693.2615055999995</v>
      </c>
      <c r="M242" s="78">
        <v>0</v>
      </c>
      <c r="N242" s="78">
        <v>5.1999999999999998E-3</v>
      </c>
      <c r="O242" s="78">
        <v>6.9999999999999999E-4</v>
      </c>
    </row>
    <row r="243" spans="2:15">
      <c r="B243" t="s">
        <v>2096</v>
      </c>
      <c r="C243" t="s">
        <v>2097</v>
      </c>
      <c r="D243" t="s">
        <v>1947</v>
      </c>
      <c r="E243" t="s">
        <v>1136</v>
      </c>
      <c r="F243" t="s">
        <v>2055</v>
      </c>
      <c r="G243" t="s">
        <v>1228</v>
      </c>
      <c r="H243" t="s">
        <v>106</v>
      </c>
      <c r="I243" s="77">
        <v>152825.95000000001</v>
      </c>
      <c r="J243" s="77">
        <v>247</v>
      </c>
      <c r="K243" s="77">
        <v>0</v>
      </c>
      <c r="L243" s="77">
        <v>1353.643626049</v>
      </c>
      <c r="M243" s="78">
        <v>5.0000000000000001E-4</v>
      </c>
      <c r="N243" s="78">
        <v>6.9999999999999999E-4</v>
      </c>
      <c r="O243" s="78">
        <v>1E-4</v>
      </c>
    </row>
    <row r="244" spans="2:15">
      <c r="B244" t="s">
        <v>2098</v>
      </c>
      <c r="C244" t="s">
        <v>2099</v>
      </c>
      <c r="D244" t="s">
        <v>1927</v>
      </c>
      <c r="E244" t="s">
        <v>1136</v>
      </c>
      <c r="F244" t="s">
        <v>2100</v>
      </c>
      <c r="G244" t="s">
        <v>1228</v>
      </c>
      <c r="H244" t="s">
        <v>106</v>
      </c>
      <c r="I244" s="77">
        <v>14657</v>
      </c>
      <c r="J244" s="77">
        <v>12740</v>
      </c>
      <c r="K244" s="77">
        <v>0</v>
      </c>
      <c r="L244" s="77">
        <v>6696.1442548000005</v>
      </c>
      <c r="M244" s="78">
        <v>0</v>
      </c>
      <c r="N244" s="78">
        <v>3.5999999999999999E-3</v>
      </c>
      <c r="O244" s="78">
        <v>5.0000000000000001E-4</v>
      </c>
    </row>
    <row r="245" spans="2:15">
      <c r="B245" t="s">
        <v>2101</v>
      </c>
      <c r="C245" t="s">
        <v>2102</v>
      </c>
      <c r="D245" t="s">
        <v>2039</v>
      </c>
      <c r="E245" t="s">
        <v>1136</v>
      </c>
      <c r="F245" t="s">
        <v>2103</v>
      </c>
      <c r="G245" t="s">
        <v>1228</v>
      </c>
      <c r="H245" t="s">
        <v>106</v>
      </c>
      <c r="I245" s="77">
        <v>1986.84</v>
      </c>
      <c r="J245" s="77">
        <v>121550</v>
      </c>
      <c r="K245" s="77">
        <v>0</v>
      </c>
      <c r="L245" s="77">
        <v>8660.2044157199998</v>
      </c>
      <c r="M245" s="78">
        <v>0</v>
      </c>
      <c r="N245" s="78">
        <v>4.5999999999999999E-3</v>
      </c>
      <c r="O245" s="78">
        <v>5.9999999999999995E-4</v>
      </c>
    </row>
    <row r="246" spans="2:15">
      <c r="B246" t="s">
        <v>244</v>
      </c>
      <c r="E246" s="16"/>
      <c r="F246" s="16"/>
      <c r="G246" s="16"/>
    </row>
    <row r="247" spans="2:15">
      <c r="B247" t="s">
        <v>370</v>
      </c>
      <c r="E247" s="16"/>
      <c r="F247" s="16"/>
      <c r="G247" s="16"/>
    </row>
    <row r="248" spans="2:15">
      <c r="B248" t="s">
        <v>371</v>
      </c>
      <c r="E248" s="16"/>
      <c r="F248" s="16"/>
      <c r="G248" s="16"/>
    </row>
    <row r="249" spans="2:15">
      <c r="B249" t="s">
        <v>372</v>
      </c>
      <c r="E249" s="16"/>
      <c r="F249" s="16"/>
      <c r="G249" s="16"/>
    </row>
    <row r="250" spans="2:15">
      <c r="B250" s="16" t="s">
        <v>373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4475</v>
      </c>
    </row>
    <row r="3" spans="2:63" s="1" customFormat="1">
      <c r="B3" s="2" t="s">
        <v>2</v>
      </c>
      <c r="C3" s="26" t="s">
        <v>4476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29306905.309999999</v>
      </c>
      <c r="I11" s="7"/>
      <c r="J11" s="75">
        <v>10.518789999999999</v>
      </c>
      <c r="K11" s="75">
        <v>1726361.1244026406</v>
      </c>
      <c r="L11" s="7"/>
      <c r="M11" s="76">
        <v>1</v>
      </c>
      <c r="N11" s="76">
        <v>0.12720000000000001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11078965.65</v>
      </c>
      <c r="J12" s="81">
        <v>0</v>
      </c>
      <c r="K12" s="81">
        <v>336273.93526542699</v>
      </c>
      <c r="M12" s="80">
        <v>0.1948</v>
      </c>
      <c r="N12" s="80">
        <v>2.4799999999999999E-2</v>
      </c>
    </row>
    <row r="13" spans="2:63">
      <c r="B13" s="79" t="s">
        <v>2104</v>
      </c>
      <c r="D13" s="16"/>
      <c r="E13" s="16"/>
      <c r="F13" s="16"/>
      <c r="G13" s="16"/>
      <c r="H13" s="81">
        <v>10854923.699999999</v>
      </c>
      <c r="J13" s="81">
        <v>0</v>
      </c>
      <c r="K13" s="81">
        <v>333617.76251859998</v>
      </c>
      <c r="M13" s="80">
        <v>0.19320000000000001</v>
      </c>
      <c r="N13" s="80">
        <v>2.46E-2</v>
      </c>
    </row>
    <row r="14" spans="2:63">
      <c r="B14" t="s">
        <v>2105</v>
      </c>
      <c r="C14" t="s">
        <v>2106</v>
      </c>
      <c r="D14" t="s">
        <v>100</v>
      </c>
      <c r="E14" t="s">
        <v>2107</v>
      </c>
      <c r="F14" t="s">
        <v>2108</v>
      </c>
      <c r="G14" t="s">
        <v>102</v>
      </c>
      <c r="H14" s="77">
        <v>3597038</v>
      </c>
      <c r="I14" s="77">
        <v>1616</v>
      </c>
      <c r="J14" s="77">
        <v>0</v>
      </c>
      <c r="K14" s="77">
        <v>58128.134080000003</v>
      </c>
      <c r="L14" s="78">
        <v>1.44E-2</v>
      </c>
      <c r="M14" s="78">
        <v>3.3700000000000001E-2</v>
      </c>
      <c r="N14" s="78">
        <v>4.3E-3</v>
      </c>
    </row>
    <row r="15" spans="2:63">
      <c r="B15" t="s">
        <v>2109</v>
      </c>
      <c r="C15" t="s">
        <v>2110</v>
      </c>
      <c r="D15" t="s">
        <v>100</v>
      </c>
      <c r="E15" t="s">
        <v>2107</v>
      </c>
      <c r="F15" t="s">
        <v>2108</v>
      </c>
      <c r="G15" t="s">
        <v>102</v>
      </c>
      <c r="H15" s="77">
        <v>854062.17</v>
      </c>
      <c r="I15" s="77">
        <v>2939</v>
      </c>
      <c r="J15" s="77">
        <v>0</v>
      </c>
      <c r="K15" s="77">
        <v>25100.887176299999</v>
      </c>
      <c r="L15" s="78">
        <v>1.29E-2</v>
      </c>
      <c r="M15" s="78">
        <v>1.4500000000000001E-2</v>
      </c>
      <c r="N15" s="78">
        <v>1.8E-3</v>
      </c>
    </row>
    <row r="16" spans="2:63">
      <c r="B16" t="s">
        <v>2111</v>
      </c>
      <c r="C16" t="s">
        <v>2112</v>
      </c>
      <c r="D16" t="s">
        <v>100</v>
      </c>
      <c r="E16" t="s">
        <v>2107</v>
      </c>
      <c r="F16" t="s">
        <v>2108</v>
      </c>
      <c r="G16" t="s">
        <v>102</v>
      </c>
      <c r="H16" s="77">
        <v>506786.44</v>
      </c>
      <c r="I16" s="77">
        <v>1701</v>
      </c>
      <c r="J16" s="77">
        <v>0</v>
      </c>
      <c r="K16" s="77">
        <v>8620.4373443999993</v>
      </c>
      <c r="L16" s="78">
        <v>1.0699999999999999E-2</v>
      </c>
      <c r="M16" s="78">
        <v>5.0000000000000001E-3</v>
      </c>
      <c r="N16" s="78">
        <v>5.9999999999999995E-4</v>
      </c>
    </row>
    <row r="17" spans="2:14">
      <c r="B17" t="s">
        <v>2113</v>
      </c>
      <c r="C17" t="s">
        <v>2114</v>
      </c>
      <c r="D17" t="s">
        <v>100</v>
      </c>
      <c r="E17" t="s">
        <v>2115</v>
      </c>
      <c r="F17" t="s">
        <v>2108</v>
      </c>
      <c r="G17" t="s">
        <v>102</v>
      </c>
      <c r="H17" s="77">
        <v>2082178</v>
      </c>
      <c r="I17" s="77">
        <v>1607</v>
      </c>
      <c r="J17" s="77">
        <v>0</v>
      </c>
      <c r="K17" s="77">
        <v>33460.600460000001</v>
      </c>
      <c r="L17" s="78">
        <v>3.7499999999999999E-2</v>
      </c>
      <c r="M17" s="78">
        <v>1.9400000000000001E-2</v>
      </c>
      <c r="N17" s="78">
        <v>2.5000000000000001E-3</v>
      </c>
    </row>
    <row r="18" spans="2:14">
      <c r="B18" t="s">
        <v>2116</v>
      </c>
      <c r="C18" t="s">
        <v>2117</v>
      </c>
      <c r="D18" t="s">
        <v>100</v>
      </c>
      <c r="E18" t="s">
        <v>2115</v>
      </c>
      <c r="F18" t="s">
        <v>2108</v>
      </c>
      <c r="G18" t="s">
        <v>102</v>
      </c>
      <c r="H18" s="77">
        <v>1711688.91</v>
      </c>
      <c r="I18" s="77">
        <v>2899</v>
      </c>
      <c r="J18" s="77">
        <v>0</v>
      </c>
      <c r="K18" s="77">
        <v>49621.861500899999</v>
      </c>
      <c r="L18" s="78">
        <v>1.17E-2</v>
      </c>
      <c r="M18" s="78">
        <v>2.87E-2</v>
      </c>
      <c r="N18" s="78">
        <v>3.7000000000000002E-3</v>
      </c>
    </row>
    <row r="19" spans="2:14">
      <c r="B19" t="s">
        <v>2118</v>
      </c>
      <c r="C19" t="s">
        <v>2119</v>
      </c>
      <c r="D19" t="s">
        <v>100</v>
      </c>
      <c r="E19" t="s">
        <v>2115</v>
      </c>
      <c r="F19" t="s">
        <v>2108</v>
      </c>
      <c r="G19" t="s">
        <v>102</v>
      </c>
      <c r="H19" s="77">
        <v>508831.94</v>
      </c>
      <c r="I19" s="77">
        <v>1700</v>
      </c>
      <c r="J19" s="77">
        <v>0</v>
      </c>
      <c r="K19" s="77">
        <v>8650.1429800000005</v>
      </c>
      <c r="L19" s="78">
        <v>3.3999999999999998E-3</v>
      </c>
      <c r="M19" s="78">
        <v>5.0000000000000001E-3</v>
      </c>
      <c r="N19" s="78">
        <v>5.9999999999999995E-4</v>
      </c>
    </row>
    <row r="20" spans="2:14">
      <c r="B20" t="s">
        <v>2120</v>
      </c>
      <c r="C20" t="s">
        <v>2121</v>
      </c>
      <c r="D20" t="s">
        <v>100</v>
      </c>
      <c r="E20" t="s">
        <v>2115</v>
      </c>
      <c r="F20" t="s">
        <v>2108</v>
      </c>
      <c r="G20" t="s">
        <v>102</v>
      </c>
      <c r="H20" s="77">
        <v>412468.8</v>
      </c>
      <c r="I20" s="77">
        <v>1717</v>
      </c>
      <c r="J20" s="77">
        <v>0</v>
      </c>
      <c r="K20" s="77">
        <v>7082.0892960000001</v>
      </c>
      <c r="L20" s="78">
        <v>4.3E-3</v>
      </c>
      <c r="M20" s="78">
        <v>4.1000000000000003E-3</v>
      </c>
      <c r="N20" s="78">
        <v>5.0000000000000001E-4</v>
      </c>
    </row>
    <row r="21" spans="2:14">
      <c r="B21" t="s">
        <v>2122</v>
      </c>
      <c r="C21" t="s">
        <v>2123</v>
      </c>
      <c r="D21" t="s">
        <v>100</v>
      </c>
      <c r="E21" t="s">
        <v>2124</v>
      </c>
      <c r="F21" t="s">
        <v>2108</v>
      </c>
      <c r="G21" t="s">
        <v>102</v>
      </c>
      <c r="H21" s="77">
        <v>393367.75</v>
      </c>
      <c r="I21" s="77">
        <v>2914</v>
      </c>
      <c r="J21" s="77">
        <v>0</v>
      </c>
      <c r="K21" s="77">
        <v>11462.736235</v>
      </c>
      <c r="L21" s="78">
        <v>4.7999999999999996E-3</v>
      </c>
      <c r="M21" s="78">
        <v>6.6E-3</v>
      </c>
      <c r="N21" s="78">
        <v>8.0000000000000004E-4</v>
      </c>
    </row>
    <row r="22" spans="2:14">
      <c r="B22" t="s">
        <v>2125</v>
      </c>
      <c r="C22" t="s">
        <v>2126</v>
      </c>
      <c r="D22" t="s">
        <v>100</v>
      </c>
      <c r="E22" t="s">
        <v>2127</v>
      </c>
      <c r="F22" t="s">
        <v>2108</v>
      </c>
      <c r="G22" t="s">
        <v>102</v>
      </c>
      <c r="H22" s="77">
        <v>57589.96</v>
      </c>
      <c r="I22" s="77">
        <v>28460</v>
      </c>
      <c r="J22" s="77">
        <v>0</v>
      </c>
      <c r="K22" s="77">
        <v>16390.102616</v>
      </c>
      <c r="L22" s="78">
        <v>7.4999999999999997E-3</v>
      </c>
      <c r="M22" s="78">
        <v>9.4999999999999998E-3</v>
      </c>
      <c r="N22" s="78">
        <v>1.1999999999999999E-3</v>
      </c>
    </row>
    <row r="23" spans="2:14">
      <c r="B23" t="s">
        <v>2128</v>
      </c>
      <c r="C23" t="s">
        <v>2129</v>
      </c>
      <c r="D23" t="s">
        <v>100</v>
      </c>
      <c r="E23" t="s">
        <v>2127</v>
      </c>
      <c r="F23" t="s">
        <v>2108</v>
      </c>
      <c r="G23" t="s">
        <v>102</v>
      </c>
      <c r="H23" s="77">
        <v>57798</v>
      </c>
      <c r="I23" s="77">
        <v>16970</v>
      </c>
      <c r="J23" s="77">
        <v>0</v>
      </c>
      <c r="K23" s="77">
        <v>9808.3205999999991</v>
      </c>
      <c r="L23" s="78">
        <v>2.3999999999999998E-3</v>
      </c>
      <c r="M23" s="78">
        <v>5.7000000000000002E-3</v>
      </c>
      <c r="N23" s="78">
        <v>6.9999999999999999E-4</v>
      </c>
    </row>
    <row r="24" spans="2:14">
      <c r="B24" t="s">
        <v>2130</v>
      </c>
      <c r="C24" t="s">
        <v>2131</v>
      </c>
      <c r="D24" t="s">
        <v>100</v>
      </c>
      <c r="E24" t="s">
        <v>2127</v>
      </c>
      <c r="F24" t="s">
        <v>2108</v>
      </c>
      <c r="G24" t="s">
        <v>102</v>
      </c>
      <c r="H24" s="77">
        <v>44267.73</v>
      </c>
      <c r="I24" s="77">
        <v>17100</v>
      </c>
      <c r="J24" s="77">
        <v>0</v>
      </c>
      <c r="K24" s="77">
        <v>7569.7818299999999</v>
      </c>
      <c r="L24" s="78">
        <v>5.5999999999999999E-3</v>
      </c>
      <c r="M24" s="78">
        <v>4.4000000000000003E-3</v>
      </c>
      <c r="N24" s="78">
        <v>5.9999999999999995E-4</v>
      </c>
    </row>
    <row r="25" spans="2:14">
      <c r="B25" t="s">
        <v>2132</v>
      </c>
      <c r="C25" t="s">
        <v>2133</v>
      </c>
      <c r="D25" t="s">
        <v>100</v>
      </c>
      <c r="E25" t="s">
        <v>2127</v>
      </c>
      <c r="F25" t="s">
        <v>2108</v>
      </c>
      <c r="G25" t="s">
        <v>102</v>
      </c>
      <c r="H25" s="77">
        <v>628846</v>
      </c>
      <c r="I25" s="77">
        <v>15540</v>
      </c>
      <c r="J25" s="77">
        <v>0</v>
      </c>
      <c r="K25" s="77">
        <v>97722.668399999995</v>
      </c>
      <c r="L25" s="78">
        <v>7.4099999999999999E-2</v>
      </c>
      <c r="M25" s="78">
        <v>5.6599999999999998E-2</v>
      </c>
      <c r="N25" s="78">
        <v>7.1999999999999998E-3</v>
      </c>
    </row>
    <row r="26" spans="2:14">
      <c r="B26" s="79" t="s">
        <v>2134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2135</v>
      </c>
      <c r="D28" s="16"/>
      <c r="E28" s="16"/>
      <c r="F28" s="16"/>
      <c r="G28" s="16"/>
      <c r="H28" s="81">
        <v>224041.95</v>
      </c>
      <c r="J28" s="81">
        <v>0</v>
      </c>
      <c r="K28" s="81">
        <v>2656.1727468270001</v>
      </c>
      <c r="M28" s="80">
        <v>1.5E-3</v>
      </c>
      <c r="N28" s="80">
        <v>2.0000000000000001E-4</v>
      </c>
    </row>
    <row r="29" spans="2:14">
      <c r="B29" t="s">
        <v>2136</v>
      </c>
      <c r="C29" t="s">
        <v>2137</v>
      </c>
      <c r="D29" t="s">
        <v>100</v>
      </c>
      <c r="E29" t="s">
        <v>2107</v>
      </c>
      <c r="F29" t="s">
        <v>2138</v>
      </c>
      <c r="G29" t="s">
        <v>102</v>
      </c>
      <c r="H29" s="77">
        <v>160576.70000000001</v>
      </c>
      <c r="I29" s="77">
        <v>340.49</v>
      </c>
      <c r="J29" s="77">
        <v>0</v>
      </c>
      <c r="K29" s="77">
        <v>546.74760583</v>
      </c>
      <c r="L29" s="78">
        <v>2.8E-3</v>
      </c>
      <c r="M29" s="78">
        <v>2.9999999999999997E-4</v>
      </c>
      <c r="N29" s="78">
        <v>0</v>
      </c>
    </row>
    <row r="30" spans="2:14">
      <c r="B30" t="s">
        <v>2139</v>
      </c>
      <c r="C30" t="s">
        <v>2140</v>
      </c>
      <c r="D30" t="s">
        <v>100</v>
      </c>
      <c r="E30" t="s">
        <v>2107</v>
      </c>
      <c r="F30" t="s">
        <v>2138</v>
      </c>
      <c r="G30" t="s">
        <v>102</v>
      </c>
      <c r="H30" s="77">
        <v>2153.92</v>
      </c>
      <c r="I30" s="77">
        <v>336.91</v>
      </c>
      <c r="J30" s="77">
        <v>0</v>
      </c>
      <c r="K30" s="77">
        <v>7.2567718719999998</v>
      </c>
      <c r="L30" s="78">
        <v>0</v>
      </c>
      <c r="M30" s="78">
        <v>0</v>
      </c>
      <c r="N30" s="78">
        <v>0</v>
      </c>
    </row>
    <row r="31" spans="2:14">
      <c r="B31" t="s">
        <v>2141</v>
      </c>
      <c r="C31" t="s">
        <v>2142</v>
      </c>
      <c r="D31" t="s">
        <v>100</v>
      </c>
      <c r="E31" t="s">
        <v>2115</v>
      </c>
      <c r="F31" t="s">
        <v>2138</v>
      </c>
      <c r="G31" t="s">
        <v>102</v>
      </c>
      <c r="H31" s="77">
        <v>61311.1</v>
      </c>
      <c r="I31" s="77">
        <v>3428.69</v>
      </c>
      <c r="J31" s="77">
        <v>0</v>
      </c>
      <c r="K31" s="77">
        <v>2102.1675545899998</v>
      </c>
      <c r="L31" s="78">
        <v>7.0000000000000001E-3</v>
      </c>
      <c r="M31" s="78">
        <v>1.1999999999999999E-3</v>
      </c>
      <c r="N31" s="78">
        <v>2.0000000000000001E-4</v>
      </c>
    </row>
    <row r="32" spans="2:14">
      <c r="B32" t="s">
        <v>2143</v>
      </c>
      <c r="C32" t="s">
        <v>2144</v>
      </c>
      <c r="D32" t="s">
        <v>100</v>
      </c>
      <c r="E32" t="s">
        <v>2115</v>
      </c>
      <c r="F32" t="s">
        <v>2138</v>
      </c>
      <c r="G32" t="s">
        <v>102</v>
      </c>
      <c r="H32" s="77">
        <v>0.03</v>
      </c>
      <c r="I32" s="77">
        <v>337.56</v>
      </c>
      <c r="J32" s="77">
        <v>0</v>
      </c>
      <c r="K32" s="77">
        <v>1.0126799999999999E-4</v>
      </c>
      <c r="L32" s="78">
        <v>0</v>
      </c>
      <c r="M32" s="78">
        <v>0</v>
      </c>
      <c r="N32" s="78">
        <v>0</v>
      </c>
    </row>
    <row r="33" spans="2:14">
      <c r="B33" t="s">
        <v>2145</v>
      </c>
      <c r="C33" t="s">
        <v>2146</v>
      </c>
      <c r="D33" t="s">
        <v>100</v>
      </c>
      <c r="E33" t="s">
        <v>2115</v>
      </c>
      <c r="F33" t="s">
        <v>2138</v>
      </c>
      <c r="G33" t="s">
        <v>102</v>
      </c>
      <c r="H33" s="77">
        <v>0.1</v>
      </c>
      <c r="I33" s="77">
        <v>361.37</v>
      </c>
      <c r="J33" s="77">
        <v>0</v>
      </c>
      <c r="K33" s="77">
        <v>3.6137000000000002E-4</v>
      </c>
      <c r="L33" s="78">
        <v>0</v>
      </c>
      <c r="M33" s="78">
        <v>0</v>
      </c>
      <c r="N33" s="78">
        <v>0</v>
      </c>
    </row>
    <row r="34" spans="2:14">
      <c r="B34" t="s">
        <v>2147</v>
      </c>
      <c r="C34" t="s">
        <v>2148</v>
      </c>
      <c r="D34" t="s">
        <v>100</v>
      </c>
      <c r="E34" t="s">
        <v>2124</v>
      </c>
      <c r="F34" t="s">
        <v>2138</v>
      </c>
      <c r="G34" t="s">
        <v>102</v>
      </c>
      <c r="H34" s="77">
        <v>0.03</v>
      </c>
      <c r="I34" s="77">
        <v>338.17</v>
      </c>
      <c r="J34" s="77">
        <v>0</v>
      </c>
      <c r="K34" s="77">
        <v>1.01451E-4</v>
      </c>
      <c r="L34" s="78">
        <v>0</v>
      </c>
      <c r="M34" s="78">
        <v>0</v>
      </c>
      <c r="N34" s="78">
        <v>0</v>
      </c>
    </row>
    <row r="35" spans="2:14">
      <c r="B35" t="s">
        <v>2149</v>
      </c>
      <c r="C35" t="s">
        <v>2150</v>
      </c>
      <c r="D35" t="s">
        <v>100</v>
      </c>
      <c r="E35" t="s">
        <v>2124</v>
      </c>
      <c r="F35" t="s">
        <v>2138</v>
      </c>
      <c r="G35" t="s">
        <v>102</v>
      </c>
      <c r="H35" s="77">
        <v>7.0000000000000007E-2</v>
      </c>
      <c r="I35" s="77">
        <v>357.78</v>
      </c>
      <c r="J35" s="77">
        <v>0</v>
      </c>
      <c r="K35" s="77">
        <v>2.5044599999999998E-4</v>
      </c>
      <c r="L35" s="78">
        <v>0</v>
      </c>
      <c r="M35" s="78">
        <v>0</v>
      </c>
      <c r="N35" s="78">
        <v>0</v>
      </c>
    </row>
    <row r="36" spans="2:14">
      <c r="B36" s="79" t="s">
        <v>2151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1133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215</v>
      </c>
      <c r="C39" t="s">
        <v>215</v>
      </c>
      <c r="D39" s="16"/>
      <c r="E39" s="16"/>
      <c r="F39" t="s">
        <v>215</v>
      </c>
      <c r="G39" t="s">
        <v>215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2152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215</v>
      </c>
      <c r="C41" t="s">
        <v>215</v>
      </c>
      <c r="D41" s="16"/>
      <c r="E41" s="16"/>
      <c r="F41" t="s">
        <v>215</v>
      </c>
      <c r="G41" t="s">
        <v>215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242</v>
      </c>
      <c r="D42" s="16"/>
      <c r="E42" s="16"/>
      <c r="F42" s="16"/>
      <c r="G42" s="16"/>
      <c r="H42" s="81">
        <v>18227939.66</v>
      </c>
      <c r="J42" s="81">
        <v>10.518789999999999</v>
      </c>
      <c r="K42" s="81">
        <v>1390087.1891372136</v>
      </c>
      <c r="M42" s="80">
        <v>0.80520000000000003</v>
      </c>
      <c r="N42" s="80">
        <v>0.1024</v>
      </c>
    </row>
    <row r="43" spans="2:14">
      <c r="B43" s="79" t="s">
        <v>2153</v>
      </c>
      <c r="D43" s="16"/>
      <c r="E43" s="16"/>
      <c r="F43" s="16"/>
      <c r="G43" s="16"/>
      <c r="H43" s="81">
        <v>18047928.960000001</v>
      </c>
      <c r="J43" s="81">
        <v>10.518789999999999</v>
      </c>
      <c r="K43" s="81">
        <v>1356730.5413503423</v>
      </c>
      <c r="M43" s="80">
        <v>0.78590000000000004</v>
      </c>
      <c r="N43" s="80">
        <v>9.9900000000000003E-2</v>
      </c>
    </row>
    <row r="44" spans="2:14">
      <c r="B44" t="s">
        <v>2154</v>
      </c>
      <c r="C44" t="s">
        <v>2155</v>
      </c>
      <c r="D44" t="s">
        <v>1927</v>
      </c>
      <c r="E44" t="s">
        <v>2156</v>
      </c>
      <c r="F44" t="s">
        <v>1176</v>
      </c>
      <c r="G44" t="s">
        <v>106</v>
      </c>
      <c r="H44" s="77">
        <v>92924.28</v>
      </c>
      <c r="I44" s="77">
        <v>3160</v>
      </c>
      <c r="J44" s="77">
        <v>0</v>
      </c>
      <c r="K44" s="77">
        <v>10529.956391328</v>
      </c>
      <c r="L44" s="78">
        <v>1.8E-3</v>
      </c>
      <c r="M44" s="78">
        <v>6.1000000000000004E-3</v>
      </c>
      <c r="N44" s="78">
        <v>8.0000000000000004E-4</v>
      </c>
    </row>
    <row r="45" spans="2:14">
      <c r="B45" t="s">
        <v>2157</v>
      </c>
      <c r="C45" t="s">
        <v>2158</v>
      </c>
      <c r="D45" t="s">
        <v>1927</v>
      </c>
      <c r="E45" t="s">
        <v>2156</v>
      </c>
      <c r="F45" t="s">
        <v>1176</v>
      </c>
      <c r="G45" t="s">
        <v>106</v>
      </c>
      <c r="H45" s="77">
        <v>117581.69</v>
      </c>
      <c r="I45" s="77">
        <v>3863.5</v>
      </c>
      <c r="J45" s="77">
        <v>0</v>
      </c>
      <c r="K45" s="77">
        <v>16290.368175035899</v>
      </c>
      <c r="L45" s="78">
        <v>1.1999999999999999E-3</v>
      </c>
      <c r="M45" s="78">
        <v>9.4000000000000004E-3</v>
      </c>
      <c r="N45" s="78">
        <v>1.1999999999999999E-3</v>
      </c>
    </row>
    <row r="46" spans="2:14">
      <c r="B46" t="s">
        <v>2159</v>
      </c>
      <c r="C46" t="s">
        <v>2160</v>
      </c>
      <c r="D46" t="s">
        <v>1927</v>
      </c>
      <c r="E46" t="s">
        <v>2161</v>
      </c>
      <c r="F46" t="s">
        <v>1176</v>
      </c>
      <c r="G46" t="s">
        <v>106</v>
      </c>
      <c r="H46" s="77">
        <v>203243.7</v>
      </c>
      <c r="I46" s="77">
        <v>5421.5</v>
      </c>
      <c r="J46" s="77">
        <v>0</v>
      </c>
      <c r="K46" s="77">
        <v>39513.621903063002</v>
      </c>
      <c r="L46" s="78">
        <v>5.5999999999999999E-3</v>
      </c>
      <c r="M46" s="78">
        <v>2.29E-2</v>
      </c>
      <c r="N46" s="78">
        <v>2.8999999999999998E-3</v>
      </c>
    </row>
    <row r="47" spans="2:14">
      <c r="B47" t="s">
        <v>2162</v>
      </c>
      <c r="C47" t="s">
        <v>2163</v>
      </c>
      <c r="D47" t="s">
        <v>2164</v>
      </c>
      <c r="E47" t="s">
        <v>2165</v>
      </c>
      <c r="F47" t="s">
        <v>1176</v>
      </c>
      <c r="G47" t="s">
        <v>106</v>
      </c>
      <c r="H47" s="77">
        <v>379996.24</v>
      </c>
      <c r="I47" s="77">
        <v>498.1</v>
      </c>
      <c r="J47" s="77">
        <v>0</v>
      </c>
      <c r="K47" s="77">
        <v>6787.4419193838403</v>
      </c>
      <c r="L47" s="78">
        <v>5.9999999999999995E-4</v>
      </c>
      <c r="M47" s="78">
        <v>3.8999999999999998E-3</v>
      </c>
      <c r="N47" s="78">
        <v>5.0000000000000001E-4</v>
      </c>
    </row>
    <row r="48" spans="2:14">
      <c r="B48" t="s">
        <v>2166</v>
      </c>
      <c r="C48" t="s">
        <v>2167</v>
      </c>
      <c r="D48" t="s">
        <v>2168</v>
      </c>
      <c r="E48" t="s">
        <v>2169</v>
      </c>
      <c r="F48" t="s">
        <v>1176</v>
      </c>
      <c r="G48" t="s">
        <v>200</v>
      </c>
      <c r="H48" s="77">
        <v>2497118.14</v>
      </c>
      <c r="I48" s="77">
        <v>19750</v>
      </c>
      <c r="J48" s="77">
        <v>0</v>
      </c>
      <c r="K48" s="77">
        <v>13321.8006515418</v>
      </c>
      <c r="L48" s="78">
        <v>6.6E-3</v>
      </c>
      <c r="M48" s="78">
        <v>7.7000000000000002E-3</v>
      </c>
      <c r="N48" s="78">
        <v>1E-3</v>
      </c>
    </row>
    <row r="49" spans="2:14">
      <c r="B49" t="s">
        <v>2170</v>
      </c>
      <c r="C49" t="s">
        <v>2171</v>
      </c>
      <c r="D49" t="s">
        <v>2039</v>
      </c>
      <c r="E49" t="s">
        <v>2172</v>
      </c>
      <c r="F49" t="s">
        <v>1176</v>
      </c>
      <c r="G49" t="s">
        <v>106</v>
      </c>
      <c r="H49" s="77">
        <v>151998.5</v>
      </c>
      <c r="I49" s="77">
        <v>3010.75</v>
      </c>
      <c r="J49" s="77">
        <v>0</v>
      </c>
      <c r="K49" s="77">
        <v>16410.593291757501</v>
      </c>
      <c r="L49" s="78">
        <v>8.0000000000000002E-3</v>
      </c>
      <c r="M49" s="78">
        <v>9.4999999999999998E-3</v>
      </c>
      <c r="N49" s="78">
        <v>1.1999999999999999E-3</v>
      </c>
    </row>
    <row r="50" spans="2:14">
      <c r="B50" t="s">
        <v>2173</v>
      </c>
      <c r="C50" t="s">
        <v>2174</v>
      </c>
      <c r="D50" t="s">
        <v>1927</v>
      </c>
      <c r="E50" t="s">
        <v>2175</v>
      </c>
      <c r="F50" t="s">
        <v>1176</v>
      </c>
      <c r="G50" t="s">
        <v>110</v>
      </c>
      <c r="H50" s="77">
        <v>57053.72</v>
      </c>
      <c r="I50" s="77">
        <v>19330</v>
      </c>
      <c r="J50" s="77">
        <v>0</v>
      </c>
      <c r="K50" s="77">
        <v>42969.179656911198</v>
      </c>
      <c r="L50" s="78">
        <v>1.7100000000000001E-2</v>
      </c>
      <c r="M50" s="78">
        <v>2.4899999999999999E-2</v>
      </c>
      <c r="N50" s="78">
        <v>3.2000000000000002E-3</v>
      </c>
    </row>
    <row r="51" spans="2:14">
      <c r="B51" t="s">
        <v>2176</v>
      </c>
      <c r="C51" t="s">
        <v>2177</v>
      </c>
      <c r="D51" t="s">
        <v>123</v>
      </c>
      <c r="E51" t="s">
        <v>2178</v>
      </c>
      <c r="F51" t="s">
        <v>2108</v>
      </c>
      <c r="G51" t="s">
        <v>106</v>
      </c>
      <c r="H51" s="77">
        <v>369565.94</v>
      </c>
      <c r="I51" s="77">
        <v>6246.9000000000033</v>
      </c>
      <c r="J51" s="77">
        <v>0</v>
      </c>
      <c r="K51" s="77">
        <v>82787.883135213997</v>
      </c>
      <c r="L51" s="78">
        <v>8.3000000000000001E-3</v>
      </c>
      <c r="M51" s="78">
        <v>4.8000000000000001E-2</v>
      </c>
      <c r="N51" s="78">
        <v>6.1000000000000004E-3</v>
      </c>
    </row>
    <row r="52" spans="2:14">
      <c r="B52" t="s">
        <v>2179</v>
      </c>
      <c r="C52" t="s">
        <v>2180</v>
      </c>
      <c r="D52" t="s">
        <v>1947</v>
      </c>
      <c r="E52" t="s">
        <v>2156</v>
      </c>
      <c r="F52" t="s">
        <v>2108</v>
      </c>
      <c r="G52" t="s">
        <v>106</v>
      </c>
      <c r="H52" s="77">
        <v>51559.46</v>
      </c>
      <c r="I52" s="77">
        <v>29731</v>
      </c>
      <c r="J52" s="77">
        <v>0</v>
      </c>
      <c r="K52" s="77">
        <v>54970.306986623596</v>
      </c>
      <c r="L52" s="78">
        <v>2.8999999999999998E-3</v>
      </c>
      <c r="M52" s="78">
        <v>3.1800000000000002E-2</v>
      </c>
      <c r="N52" s="78">
        <v>4.0000000000000001E-3</v>
      </c>
    </row>
    <row r="53" spans="2:14">
      <c r="B53" t="s">
        <v>2181</v>
      </c>
      <c r="C53" t="s">
        <v>2182</v>
      </c>
      <c r="D53" t="s">
        <v>2039</v>
      </c>
      <c r="E53" t="s">
        <v>2156</v>
      </c>
      <c r="F53" t="s">
        <v>2108</v>
      </c>
      <c r="G53" t="s">
        <v>106</v>
      </c>
      <c r="H53" s="77">
        <v>2781347.19</v>
      </c>
      <c r="I53" s="77">
        <v>725.85000000000014</v>
      </c>
      <c r="J53" s="77">
        <v>0</v>
      </c>
      <c r="K53" s="77">
        <v>72395.633162913393</v>
      </c>
      <c r="L53" s="78">
        <v>3.5000000000000001E-3</v>
      </c>
      <c r="M53" s="78">
        <v>4.19E-2</v>
      </c>
      <c r="N53" s="78">
        <v>5.3E-3</v>
      </c>
    </row>
    <row r="54" spans="2:14">
      <c r="B54" t="s">
        <v>2183</v>
      </c>
      <c r="C54" t="s">
        <v>2184</v>
      </c>
      <c r="D54" t="s">
        <v>2039</v>
      </c>
      <c r="E54" t="s">
        <v>2156</v>
      </c>
      <c r="F54" t="s">
        <v>2108</v>
      </c>
      <c r="G54" t="s">
        <v>106</v>
      </c>
      <c r="H54" s="77">
        <v>1315167.1499999999</v>
      </c>
      <c r="I54" s="77">
        <v>984</v>
      </c>
      <c r="J54" s="77">
        <v>0</v>
      </c>
      <c r="K54" s="77">
        <v>46407.303695016002</v>
      </c>
      <c r="L54" s="78">
        <v>5.5999999999999999E-3</v>
      </c>
      <c r="M54" s="78">
        <v>2.69E-2</v>
      </c>
      <c r="N54" s="78">
        <v>3.3999999999999998E-3</v>
      </c>
    </row>
    <row r="55" spans="2:14">
      <c r="B55" t="s">
        <v>2185</v>
      </c>
      <c r="C55" t="s">
        <v>2186</v>
      </c>
      <c r="D55" t="s">
        <v>123</v>
      </c>
      <c r="E55" t="s">
        <v>2156</v>
      </c>
      <c r="F55" t="s">
        <v>2108</v>
      </c>
      <c r="G55" t="s">
        <v>203</v>
      </c>
      <c r="H55" s="77">
        <v>3361514.97</v>
      </c>
      <c r="I55" s="77">
        <v>2121.9999999999986</v>
      </c>
      <c r="J55" s="77">
        <v>0</v>
      </c>
      <c r="K55" s="77">
        <v>32584.159612641099</v>
      </c>
      <c r="L55" s="78">
        <v>1.09E-2</v>
      </c>
      <c r="M55" s="78">
        <v>1.89E-2</v>
      </c>
      <c r="N55" s="78">
        <v>2.3999999999999998E-3</v>
      </c>
    </row>
    <row r="56" spans="2:14">
      <c r="B56" t="s">
        <v>2187</v>
      </c>
      <c r="C56" t="s">
        <v>2188</v>
      </c>
      <c r="D56" t="s">
        <v>1947</v>
      </c>
      <c r="E56" t="s">
        <v>2156</v>
      </c>
      <c r="F56" t="s">
        <v>2108</v>
      </c>
      <c r="G56" t="s">
        <v>106</v>
      </c>
      <c r="H56" s="77">
        <v>55953.63</v>
      </c>
      <c r="I56" s="77">
        <v>6838</v>
      </c>
      <c r="J56" s="77">
        <v>0</v>
      </c>
      <c r="K56" s="77">
        <v>13720.427660768401</v>
      </c>
      <c r="L56" s="78">
        <v>2.3999999999999998E-3</v>
      </c>
      <c r="M56" s="78">
        <v>7.9000000000000008E-3</v>
      </c>
      <c r="N56" s="78">
        <v>1E-3</v>
      </c>
    </row>
    <row r="57" spans="2:14">
      <c r="B57" t="s">
        <v>2189</v>
      </c>
      <c r="C57" t="s">
        <v>2190</v>
      </c>
      <c r="D57" t="s">
        <v>1927</v>
      </c>
      <c r="E57" t="s">
        <v>2156</v>
      </c>
      <c r="F57" t="s">
        <v>2108</v>
      </c>
      <c r="G57" t="s">
        <v>106</v>
      </c>
      <c r="H57" s="77">
        <v>62699.38</v>
      </c>
      <c r="I57" s="77">
        <v>5038</v>
      </c>
      <c r="J57" s="77">
        <v>0</v>
      </c>
      <c r="K57" s="77">
        <v>11327.438025138399</v>
      </c>
      <c r="L57" s="78">
        <v>4.0000000000000002E-4</v>
      </c>
      <c r="M57" s="78">
        <v>6.6E-3</v>
      </c>
      <c r="N57" s="78">
        <v>8.0000000000000004E-4</v>
      </c>
    </row>
    <row r="58" spans="2:14">
      <c r="B58" t="s">
        <v>2191</v>
      </c>
      <c r="C58" t="s">
        <v>2192</v>
      </c>
      <c r="D58" t="s">
        <v>2039</v>
      </c>
      <c r="E58" t="s">
        <v>2156</v>
      </c>
      <c r="F58" t="s">
        <v>2108</v>
      </c>
      <c r="G58" t="s">
        <v>106</v>
      </c>
      <c r="H58" s="77">
        <v>885678.13</v>
      </c>
      <c r="I58" s="77">
        <v>482.79999999999876</v>
      </c>
      <c r="J58" s="77">
        <v>0</v>
      </c>
      <c r="K58" s="77">
        <v>15333.929685741001</v>
      </c>
      <c r="L58" s="78">
        <v>9.2999999999999992E-3</v>
      </c>
      <c r="M58" s="78">
        <v>8.8999999999999999E-3</v>
      </c>
      <c r="N58" s="78">
        <v>1.1000000000000001E-3</v>
      </c>
    </row>
    <row r="59" spans="2:14">
      <c r="B59" t="s">
        <v>2193</v>
      </c>
      <c r="C59" t="s">
        <v>2194</v>
      </c>
      <c r="D59" t="s">
        <v>2195</v>
      </c>
      <c r="E59" t="s">
        <v>2156</v>
      </c>
      <c r="F59" t="s">
        <v>2108</v>
      </c>
      <c r="G59" t="s">
        <v>110</v>
      </c>
      <c r="H59" s="77">
        <v>787135.07</v>
      </c>
      <c r="I59" s="77">
        <v>637.99999999999932</v>
      </c>
      <c r="J59" s="77">
        <v>0</v>
      </c>
      <c r="K59" s="77">
        <v>19566.411509102902</v>
      </c>
      <c r="L59" s="78">
        <v>4.4000000000000003E-3</v>
      </c>
      <c r="M59" s="78">
        <v>1.1299999999999999E-2</v>
      </c>
      <c r="N59" s="78">
        <v>1.4E-3</v>
      </c>
    </row>
    <row r="60" spans="2:14">
      <c r="B60" t="s">
        <v>2196</v>
      </c>
      <c r="C60" t="s">
        <v>2197</v>
      </c>
      <c r="D60" t="s">
        <v>2195</v>
      </c>
      <c r="E60" t="s">
        <v>2156</v>
      </c>
      <c r="F60" t="s">
        <v>2108</v>
      </c>
      <c r="G60" t="s">
        <v>106</v>
      </c>
      <c r="H60" s="77">
        <v>520746.41</v>
      </c>
      <c r="I60" s="77">
        <v>649.07000000000096</v>
      </c>
      <c r="J60" s="77">
        <v>0</v>
      </c>
      <c r="K60" s="77">
        <v>12120.7112820658</v>
      </c>
      <c r="L60" s="78">
        <v>1.5E-3</v>
      </c>
      <c r="M60" s="78">
        <v>7.0000000000000001E-3</v>
      </c>
      <c r="N60" s="78">
        <v>8.9999999999999998E-4</v>
      </c>
    </row>
    <row r="61" spans="2:14">
      <c r="B61" t="s">
        <v>2198</v>
      </c>
      <c r="C61" t="s">
        <v>2199</v>
      </c>
      <c r="D61" t="s">
        <v>1947</v>
      </c>
      <c r="E61" t="s">
        <v>2156</v>
      </c>
      <c r="F61" t="s">
        <v>2108</v>
      </c>
      <c r="G61" t="s">
        <v>106</v>
      </c>
      <c r="H61" s="77">
        <v>32842.53</v>
      </c>
      <c r="I61" s="77">
        <v>11438</v>
      </c>
      <c r="J61" s="77">
        <v>0</v>
      </c>
      <c r="K61" s="77">
        <v>13470.911492900401</v>
      </c>
      <c r="L61" s="78">
        <v>5.9999999999999995E-4</v>
      </c>
      <c r="M61" s="78">
        <v>7.7999999999999996E-3</v>
      </c>
      <c r="N61" s="78">
        <v>1E-3</v>
      </c>
    </row>
    <row r="62" spans="2:14">
      <c r="B62" t="s">
        <v>2200</v>
      </c>
      <c r="C62" t="s">
        <v>2201</v>
      </c>
      <c r="D62" t="s">
        <v>123</v>
      </c>
      <c r="E62" t="s">
        <v>2156</v>
      </c>
      <c r="F62" t="s">
        <v>2108</v>
      </c>
      <c r="G62" t="s">
        <v>110</v>
      </c>
      <c r="H62" s="77">
        <v>1125409.8400000001</v>
      </c>
      <c r="I62" s="77">
        <v>2845.5000000000082</v>
      </c>
      <c r="J62" s="77">
        <v>0</v>
      </c>
      <c r="K62" s="77">
        <v>124770.104848491</v>
      </c>
      <c r="L62" s="78">
        <v>4.8999999999999998E-3</v>
      </c>
      <c r="M62" s="78">
        <v>7.2300000000000003E-2</v>
      </c>
      <c r="N62" s="78">
        <v>9.1999999999999998E-3</v>
      </c>
    </row>
    <row r="63" spans="2:14">
      <c r="B63" t="s">
        <v>2202</v>
      </c>
      <c r="C63" t="s">
        <v>2203</v>
      </c>
      <c r="D63" t="s">
        <v>1947</v>
      </c>
      <c r="E63" t="s">
        <v>2204</v>
      </c>
      <c r="F63" t="s">
        <v>2108</v>
      </c>
      <c r="G63" t="s">
        <v>106</v>
      </c>
      <c r="H63" s="77">
        <v>227296</v>
      </c>
      <c r="I63" s="77">
        <v>5688</v>
      </c>
      <c r="J63" s="77">
        <v>0</v>
      </c>
      <c r="K63" s="77">
        <v>46361.94697728</v>
      </c>
      <c r="L63" s="78">
        <v>1.2999999999999999E-3</v>
      </c>
      <c r="M63" s="78">
        <v>2.69E-2</v>
      </c>
      <c r="N63" s="78">
        <v>3.3999999999999998E-3</v>
      </c>
    </row>
    <row r="64" spans="2:14">
      <c r="B64" t="s">
        <v>2205</v>
      </c>
      <c r="C64" t="s">
        <v>2206</v>
      </c>
      <c r="D64" t="s">
        <v>1947</v>
      </c>
      <c r="E64" t="s">
        <v>2207</v>
      </c>
      <c r="F64" t="s">
        <v>2108</v>
      </c>
      <c r="G64" t="s">
        <v>106</v>
      </c>
      <c r="H64" s="77">
        <v>170160.25</v>
      </c>
      <c r="I64" s="77">
        <v>7411</v>
      </c>
      <c r="J64" s="77">
        <v>0</v>
      </c>
      <c r="K64" s="77">
        <v>45221.525993215</v>
      </c>
      <c r="L64" s="78">
        <v>6.9999999999999999E-4</v>
      </c>
      <c r="M64" s="78">
        <v>2.6200000000000001E-2</v>
      </c>
      <c r="N64" s="78">
        <v>3.3E-3</v>
      </c>
    </row>
    <row r="65" spans="2:14">
      <c r="B65" t="s">
        <v>2208</v>
      </c>
      <c r="C65" t="s">
        <v>2209</v>
      </c>
      <c r="D65" t="s">
        <v>1927</v>
      </c>
      <c r="E65" t="s">
        <v>2210</v>
      </c>
      <c r="F65" t="s">
        <v>2108</v>
      </c>
      <c r="G65" t="s">
        <v>116</v>
      </c>
      <c r="H65" s="77">
        <v>342729.19</v>
      </c>
      <c r="I65" s="77">
        <v>4927.0000000000036</v>
      </c>
      <c r="J65" s="77">
        <v>0</v>
      </c>
      <c r="K65" s="77">
        <v>44696.260628652002</v>
      </c>
      <c r="L65" s="78">
        <v>4.7000000000000002E-3</v>
      </c>
      <c r="M65" s="78">
        <v>2.5899999999999999E-2</v>
      </c>
      <c r="N65" s="78">
        <v>3.3E-3</v>
      </c>
    </row>
    <row r="66" spans="2:14">
      <c r="B66" t="s">
        <v>2211</v>
      </c>
      <c r="C66" t="s">
        <v>2212</v>
      </c>
      <c r="D66" t="s">
        <v>2039</v>
      </c>
      <c r="E66" t="s">
        <v>2213</v>
      </c>
      <c r="F66" t="s">
        <v>2108</v>
      </c>
      <c r="G66" t="s">
        <v>106</v>
      </c>
      <c r="H66" s="77">
        <v>507566.4</v>
      </c>
      <c r="I66" s="77">
        <v>1002</v>
      </c>
      <c r="J66" s="77">
        <v>0</v>
      </c>
      <c r="K66" s="77">
        <v>18237.733766207999</v>
      </c>
      <c r="L66" s="78">
        <v>2.3999999999999998E-3</v>
      </c>
      <c r="M66" s="78">
        <v>1.06E-2</v>
      </c>
      <c r="N66" s="78">
        <v>1.2999999999999999E-3</v>
      </c>
    </row>
    <row r="67" spans="2:14">
      <c r="B67" t="s">
        <v>2214</v>
      </c>
      <c r="C67" t="s">
        <v>2215</v>
      </c>
      <c r="D67" t="s">
        <v>1927</v>
      </c>
      <c r="E67" t="s">
        <v>2216</v>
      </c>
      <c r="F67" t="s">
        <v>2108</v>
      </c>
      <c r="G67" t="s">
        <v>106</v>
      </c>
      <c r="H67" s="77">
        <v>71927.86</v>
      </c>
      <c r="I67" s="77">
        <v>4592.5</v>
      </c>
      <c r="J67" s="77">
        <v>0</v>
      </c>
      <c r="K67" s="77">
        <v>11845.587076213</v>
      </c>
      <c r="L67" s="78">
        <v>7.4000000000000003E-3</v>
      </c>
      <c r="M67" s="78">
        <v>6.8999999999999999E-3</v>
      </c>
      <c r="N67" s="78">
        <v>8.9999999999999998E-4</v>
      </c>
    </row>
    <row r="68" spans="2:14">
      <c r="B68" t="s">
        <v>2217</v>
      </c>
      <c r="C68" t="s">
        <v>2218</v>
      </c>
      <c r="D68" t="s">
        <v>2039</v>
      </c>
      <c r="E68" t="s">
        <v>2216</v>
      </c>
      <c r="F68" t="s">
        <v>2108</v>
      </c>
      <c r="G68" t="s">
        <v>106</v>
      </c>
      <c r="H68" s="77">
        <v>3184.64</v>
      </c>
      <c r="I68" s="77">
        <v>77857</v>
      </c>
      <c r="J68" s="77">
        <v>0</v>
      </c>
      <c r="K68" s="77">
        <v>8891.3620809728</v>
      </c>
      <c r="L68" s="78">
        <v>2.0000000000000001E-4</v>
      </c>
      <c r="M68" s="78">
        <v>5.1999999999999998E-3</v>
      </c>
      <c r="N68" s="78">
        <v>6.9999999999999999E-4</v>
      </c>
    </row>
    <row r="69" spans="2:14">
      <c r="B69" t="s">
        <v>2219</v>
      </c>
      <c r="C69" t="s">
        <v>2220</v>
      </c>
      <c r="D69" t="s">
        <v>2195</v>
      </c>
      <c r="E69" t="s">
        <v>2221</v>
      </c>
      <c r="F69" t="s">
        <v>2108</v>
      </c>
      <c r="G69" t="s">
        <v>110</v>
      </c>
      <c r="H69" s="77">
        <v>250060.27</v>
      </c>
      <c r="I69" s="77">
        <v>20195.999999999996</v>
      </c>
      <c r="J69" s="77">
        <v>0</v>
      </c>
      <c r="K69" s="77">
        <v>196766.56304978899</v>
      </c>
      <c r="L69" s="78">
        <v>9.1999999999999998E-3</v>
      </c>
      <c r="M69" s="78">
        <v>0.114</v>
      </c>
      <c r="N69" s="78">
        <v>1.4500000000000001E-2</v>
      </c>
    </row>
    <row r="70" spans="2:14">
      <c r="B70" t="s">
        <v>2222</v>
      </c>
      <c r="C70" t="s">
        <v>2223</v>
      </c>
      <c r="D70" t="s">
        <v>2195</v>
      </c>
      <c r="E70" t="s">
        <v>2221</v>
      </c>
      <c r="F70" t="s">
        <v>2108</v>
      </c>
      <c r="G70" t="s">
        <v>110</v>
      </c>
      <c r="H70" s="77">
        <v>87127.71</v>
      </c>
      <c r="I70" s="77">
        <v>8947.0999999999876</v>
      </c>
      <c r="J70" s="77">
        <v>0</v>
      </c>
      <c r="K70" s="77">
        <v>30372.450498801601</v>
      </c>
      <c r="L70" s="78">
        <v>1.55E-2</v>
      </c>
      <c r="M70" s="78">
        <v>1.7600000000000001E-2</v>
      </c>
      <c r="N70" s="78">
        <v>2.2000000000000001E-3</v>
      </c>
    </row>
    <row r="71" spans="2:14">
      <c r="B71" t="s">
        <v>2224</v>
      </c>
      <c r="C71" t="s">
        <v>2225</v>
      </c>
      <c r="D71" t="s">
        <v>2195</v>
      </c>
      <c r="E71" t="s">
        <v>2221</v>
      </c>
      <c r="F71" t="s">
        <v>2108</v>
      </c>
      <c r="G71" t="s">
        <v>110</v>
      </c>
      <c r="H71" s="77">
        <v>93185.88</v>
      </c>
      <c r="I71" s="77">
        <v>2128</v>
      </c>
      <c r="J71" s="77">
        <v>0</v>
      </c>
      <c r="K71" s="77">
        <v>7726.1471699596796</v>
      </c>
      <c r="L71" s="78">
        <v>2.5999999999999999E-3</v>
      </c>
      <c r="M71" s="78">
        <v>4.4999999999999997E-3</v>
      </c>
      <c r="N71" s="78">
        <v>5.9999999999999995E-4</v>
      </c>
    </row>
    <row r="72" spans="2:14">
      <c r="B72" t="s">
        <v>2226</v>
      </c>
      <c r="C72" t="s">
        <v>2227</v>
      </c>
      <c r="D72" t="s">
        <v>2195</v>
      </c>
      <c r="E72" t="s">
        <v>2221</v>
      </c>
      <c r="F72" t="s">
        <v>2108</v>
      </c>
      <c r="G72" t="s">
        <v>110</v>
      </c>
      <c r="H72" s="77">
        <v>67875.91</v>
      </c>
      <c r="I72" s="77">
        <v>5423.5999999999958</v>
      </c>
      <c r="J72" s="77">
        <v>0</v>
      </c>
      <c r="K72" s="77">
        <v>14343.1506257159</v>
      </c>
      <c r="L72" s="78">
        <v>1.06E-2</v>
      </c>
      <c r="M72" s="78">
        <v>8.3000000000000001E-3</v>
      </c>
      <c r="N72" s="78">
        <v>1.1000000000000001E-3</v>
      </c>
    </row>
    <row r="73" spans="2:14">
      <c r="B73" t="s">
        <v>2228</v>
      </c>
      <c r="C73" t="s">
        <v>2229</v>
      </c>
      <c r="D73" t="s">
        <v>2168</v>
      </c>
      <c r="E73" t="s">
        <v>2169</v>
      </c>
      <c r="F73" t="s">
        <v>2108</v>
      </c>
      <c r="G73" t="s">
        <v>200</v>
      </c>
      <c r="H73" s="77">
        <v>381400</v>
      </c>
      <c r="I73" s="77">
        <v>209400</v>
      </c>
      <c r="J73" s="77">
        <v>0</v>
      </c>
      <c r="K73" s="77">
        <v>21573.1770192</v>
      </c>
      <c r="L73" s="78">
        <v>0</v>
      </c>
      <c r="M73" s="78">
        <v>1.2500000000000001E-2</v>
      </c>
      <c r="N73" s="78">
        <v>1.6000000000000001E-3</v>
      </c>
    </row>
    <row r="74" spans="2:14">
      <c r="B74" t="s">
        <v>2230</v>
      </c>
      <c r="C74" t="s">
        <v>2231</v>
      </c>
      <c r="D74" t="s">
        <v>1927</v>
      </c>
      <c r="E74" t="s">
        <v>2232</v>
      </c>
      <c r="F74" t="s">
        <v>2108</v>
      </c>
      <c r="G74" t="s">
        <v>106</v>
      </c>
      <c r="H74" s="77">
        <v>6161.75</v>
      </c>
      <c r="I74" s="77">
        <v>31568</v>
      </c>
      <c r="J74" s="77">
        <v>10.518789999999999</v>
      </c>
      <c r="K74" s="77">
        <v>6985.7952766400003</v>
      </c>
      <c r="L74" s="78">
        <v>0</v>
      </c>
      <c r="M74" s="78">
        <v>4.0000000000000001E-3</v>
      </c>
      <c r="N74" s="78">
        <v>5.0000000000000001E-4</v>
      </c>
    </row>
    <row r="75" spans="2:14">
      <c r="B75" t="s">
        <v>2233</v>
      </c>
      <c r="C75" t="s">
        <v>2234</v>
      </c>
      <c r="D75" t="s">
        <v>1947</v>
      </c>
      <c r="E75" t="s">
        <v>2235</v>
      </c>
      <c r="F75" t="s">
        <v>2108</v>
      </c>
      <c r="G75" t="s">
        <v>106</v>
      </c>
      <c r="H75" s="77">
        <v>34742.51</v>
      </c>
      <c r="I75" s="77">
        <v>6720</v>
      </c>
      <c r="J75" s="77">
        <v>0</v>
      </c>
      <c r="K75" s="77">
        <v>8372.2222657919992</v>
      </c>
      <c r="L75" s="78">
        <v>2.0000000000000001E-4</v>
      </c>
      <c r="M75" s="78">
        <v>4.7999999999999996E-3</v>
      </c>
      <c r="N75" s="78">
        <v>5.9999999999999995E-4</v>
      </c>
    </row>
    <row r="76" spans="2:14">
      <c r="B76" t="s">
        <v>2236</v>
      </c>
      <c r="C76" t="s">
        <v>2237</v>
      </c>
      <c r="D76" t="s">
        <v>1947</v>
      </c>
      <c r="E76" t="s">
        <v>2175</v>
      </c>
      <c r="F76" t="s">
        <v>2108</v>
      </c>
      <c r="G76" t="s">
        <v>106</v>
      </c>
      <c r="H76" s="77">
        <v>84845.13</v>
      </c>
      <c r="I76" s="77">
        <v>14888</v>
      </c>
      <c r="J76" s="77">
        <v>0</v>
      </c>
      <c r="K76" s="77">
        <v>45297.430234478401</v>
      </c>
      <c r="L76" s="78">
        <v>2.9999999999999997E-4</v>
      </c>
      <c r="M76" s="78">
        <v>2.6200000000000001E-2</v>
      </c>
      <c r="N76" s="78">
        <v>3.3E-3</v>
      </c>
    </row>
    <row r="77" spans="2:14">
      <c r="B77" t="s">
        <v>2238</v>
      </c>
      <c r="C77" t="s">
        <v>2239</v>
      </c>
      <c r="D77" t="s">
        <v>1947</v>
      </c>
      <c r="E77" t="s">
        <v>2175</v>
      </c>
      <c r="F77" t="s">
        <v>2108</v>
      </c>
      <c r="G77" t="s">
        <v>106</v>
      </c>
      <c r="H77" s="77">
        <v>46137.73</v>
      </c>
      <c r="I77" s="77">
        <v>14565</v>
      </c>
      <c r="J77" s="77">
        <v>0</v>
      </c>
      <c r="K77" s="77">
        <v>24097.777902957001</v>
      </c>
      <c r="L77" s="78">
        <v>5.0000000000000001E-4</v>
      </c>
      <c r="M77" s="78">
        <v>1.4E-2</v>
      </c>
      <c r="N77" s="78">
        <v>1.8E-3</v>
      </c>
    </row>
    <row r="78" spans="2:14">
      <c r="B78" t="s">
        <v>2240</v>
      </c>
      <c r="C78" t="s">
        <v>2241</v>
      </c>
      <c r="D78" t="s">
        <v>1947</v>
      </c>
      <c r="E78" t="s">
        <v>2175</v>
      </c>
      <c r="F78" t="s">
        <v>2108</v>
      </c>
      <c r="G78" t="s">
        <v>106</v>
      </c>
      <c r="H78" s="77">
        <v>41601.660000000003</v>
      </c>
      <c r="I78" s="77">
        <v>8226</v>
      </c>
      <c r="J78" s="77">
        <v>0</v>
      </c>
      <c r="K78" s="77">
        <v>12271.839050037601</v>
      </c>
      <c r="L78" s="78">
        <v>1E-4</v>
      </c>
      <c r="M78" s="78">
        <v>7.1000000000000004E-3</v>
      </c>
      <c r="N78" s="78">
        <v>8.9999999999999998E-4</v>
      </c>
    </row>
    <row r="79" spans="2:14">
      <c r="B79" t="s">
        <v>2242</v>
      </c>
      <c r="C79" t="s">
        <v>2243</v>
      </c>
      <c r="D79" t="s">
        <v>1947</v>
      </c>
      <c r="E79" t="s">
        <v>2175</v>
      </c>
      <c r="F79" t="s">
        <v>2108</v>
      </c>
      <c r="G79" t="s">
        <v>106</v>
      </c>
      <c r="H79" s="77">
        <v>301692.79999999999</v>
      </c>
      <c r="I79" s="77">
        <v>3180</v>
      </c>
      <c r="J79" s="77">
        <v>0</v>
      </c>
      <c r="K79" s="77">
        <v>34403.478109440002</v>
      </c>
      <c r="L79" s="78">
        <v>2.9999999999999997E-4</v>
      </c>
      <c r="M79" s="78">
        <v>1.9900000000000001E-2</v>
      </c>
      <c r="N79" s="78">
        <v>2.5000000000000001E-3</v>
      </c>
    </row>
    <row r="80" spans="2:14">
      <c r="B80" t="s">
        <v>2244</v>
      </c>
      <c r="C80" t="s">
        <v>2245</v>
      </c>
      <c r="D80" t="s">
        <v>1947</v>
      </c>
      <c r="E80" t="s">
        <v>2175</v>
      </c>
      <c r="F80" t="s">
        <v>2108</v>
      </c>
      <c r="G80" t="s">
        <v>106</v>
      </c>
      <c r="H80" s="77">
        <v>27414.01</v>
      </c>
      <c r="I80" s="77">
        <v>12809</v>
      </c>
      <c r="J80" s="77">
        <v>0</v>
      </c>
      <c r="K80" s="77">
        <v>12592.097499667399</v>
      </c>
      <c r="L80" s="78">
        <v>1E-4</v>
      </c>
      <c r="M80" s="78">
        <v>7.3000000000000001E-3</v>
      </c>
      <c r="N80" s="78">
        <v>8.9999999999999998E-4</v>
      </c>
    </row>
    <row r="81" spans="2:14">
      <c r="B81" t="s">
        <v>2246</v>
      </c>
      <c r="C81" t="s">
        <v>2247</v>
      </c>
      <c r="D81" t="s">
        <v>1947</v>
      </c>
      <c r="E81" t="s">
        <v>2175</v>
      </c>
      <c r="F81" t="s">
        <v>2108</v>
      </c>
      <c r="G81" t="s">
        <v>106</v>
      </c>
      <c r="H81" s="77">
        <v>84142.02</v>
      </c>
      <c r="I81" s="77">
        <v>9986</v>
      </c>
      <c r="J81" s="77">
        <v>0</v>
      </c>
      <c r="K81" s="77">
        <v>30131.0857122792</v>
      </c>
      <c r="L81" s="78">
        <v>5.9999999999999995E-4</v>
      </c>
      <c r="M81" s="78">
        <v>1.7500000000000002E-2</v>
      </c>
      <c r="N81" s="78">
        <v>2.2000000000000001E-3</v>
      </c>
    </row>
    <row r="82" spans="2:14">
      <c r="B82" t="s">
        <v>2248</v>
      </c>
      <c r="C82" t="s">
        <v>2249</v>
      </c>
      <c r="D82" t="s">
        <v>1947</v>
      </c>
      <c r="E82" t="s">
        <v>2175</v>
      </c>
      <c r="F82" t="s">
        <v>2108</v>
      </c>
      <c r="G82" t="s">
        <v>106</v>
      </c>
      <c r="H82" s="77">
        <v>91741.95</v>
      </c>
      <c r="I82" s="77">
        <v>5242</v>
      </c>
      <c r="J82" s="77">
        <v>0</v>
      </c>
      <c r="K82" s="77">
        <v>17245.479286133999</v>
      </c>
      <c r="L82" s="78">
        <v>2.2000000000000001E-3</v>
      </c>
      <c r="M82" s="78">
        <v>0.01</v>
      </c>
      <c r="N82" s="78">
        <v>1.2999999999999999E-3</v>
      </c>
    </row>
    <row r="83" spans="2:14">
      <c r="B83" t="s">
        <v>2250</v>
      </c>
      <c r="C83" t="s">
        <v>2251</v>
      </c>
      <c r="D83" t="s">
        <v>123</v>
      </c>
      <c r="E83" t="s">
        <v>2175</v>
      </c>
      <c r="F83" t="s">
        <v>2108</v>
      </c>
      <c r="G83" t="s">
        <v>110</v>
      </c>
      <c r="H83" s="77">
        <v>16941.32</v>
      </c>
      <c r="I83" s="77">
        <v>22630</v>
      </c>
      <c r="J83" s="77">
        <v>0</v>
      </c>
      <c r="K83" s="77">
        <v>14937.3322736792</v>
      </c>
      <c r="L83" s="78">
        <v>0.01</v>
      </c>
      <c r="M83" s="78">
        <v>8.6999999999999994E-3</v>
      </c>
      <c r="N83" s="78">
        <v>1.1000000000000001E-3</v>
      </c>
    </row>
    <row r="84" spans="2:14">
      <c r="B84" t="s">
        <v>2252</v>
      </c>
      <c r="C84" t="s">
        <v>2253</v>
      </c>
      <c r="D84" t="s">
        <v>1947</v>
      </c>
      <c r="E84" t="s">
        <v>2175</v>
      </c>
      <c r="F84" t="s">
        <v>2108</v>
      </c>
      <c r="G84" t="s">
        <v>106</v>
      </c>
      <c r="H84" s="77">
        <v>62731.41</v>
      </c>
      <c r="I84" s="77">
        <v>7467</v>
      </c>
      <c r="J84" s="77">
        <v>0</v>
      </c>
      <c r="K84" s="77">
        <v>16797.377623534201</v>
      </c>
      <c r="L84" s="78">
        <v>6.9999999999999999E-4</v>
      </c>
      <c r="M84" s="78">
        <v>9.7000000000000003E-3</v>
      </c>
      <c r="N84" s="78">
        <v>1.1999999999999999E-3</v>
      </c>
    </row>
    <row r="85" spans="2:14">
      <c r="B85" t="s">
        <v>2254</v>
      </c>
      <c r="C85" t="s">
        <v>2255</v>
      </c>
      <c r="D85" t="s">
        <v>107</v>
      </c>
      <c r="E85" t="s">
        <v>2256</v>
      </c>
      <c r="F85" t="s">
        <v>2108</v>
      </c>
      <c r="G85" t="s">
        <v>120</v>
      </c>
      <c r="H85" s="77">
        <v>197726.59</v>
      </c>
      <c r="I85" s="77">
        <v>8904.9999999999891</v>
      </c>
      <c r="J85" s="77">
        <v>0</v>
      </c>
      <c r="K85" s="77">
        <v>42284.538144059203</v>
      </c>
      <c r="L85" s="78">
        <v>1.5E-3</v>
      </c>
      <c r="M85" s="78">
        <v>2.4500000000000001E-2</v>
      </c>
      <c r="N85" s="78">
        <v>3.0999999999999999E-3</v>
      </c>
    </row>
    <row r="86" spans="2:14">
      <c r="B86" s="79" t="s">
        <v>2257</v>
      </c>
      <c r="D86" s="16"/>
      <c r="E86" s="16"/>
      <c r="F86" s="16"/>
      <c r="G86" s="16"/>
      <c r="H86" s="81">
        <v>180010.7</v>
      </c>
      <c r="J86" s="81">
        <v>0</v>
      </c>
      <c r="K86" s="81">
        <v>33356.647786871203</v>
      </c>
      <c r="M86" s="80">
        <v>1.9300000000000001E-2</v>
      </c>
      <c r="N86" s="80">
        <v>2.5000000000000001E-3</v>
      </c>
    </row>
    <row r="87" spans="2:14">
      <c r="B87" t="s">
        <v>2258</v>
      </c>
      <c r="C87" t="s">
        <v>2259</v>
      </c>
      <c r="D87" t="s">
        <v>2039</v>
      </c>
      <c r="E87" t="s">
        <v>2156</v>
      </c>
      <c r="F87" t="s">
        <v>2138</v>
      </c>
      <c r="G87" t="s">
        <v>106</v>
      </c>
      <c r="H87" s="77">
        <v>68012.240000000005</v>
      </c>
      <c r="I87" s="77">
        <v>9089</v>
      </c>
      <c r="J87" s="77">
        <v>0</v>
      </c>
      <c r="K87" s="77">
        <v>22167.3341220496</v>
      </c>
      <c r="L87" s="78">
        <v>2.0999999999999999E-3</v>
      </c>
      <c r="M87" s="78">
        <v>1.2800000000000001E-2</v>
      </c>
      <c r="N87" s="78">
        <v>1.6000000000000001E-3</v>
      </c>
    </row>
    <row r="88" spans="2:14">
      <c r="B88" t="s">
        <v>2260</v>
      </c>
      <c r="C88" t="s">
        <v>2261</v>
      </c>
      <c r="D88" t="s">
        <v>1947</v>
      </c>
      <c r="E88" t="s">
        <v>2262</v>
      </c>
      <c r="F88" t="s">
        <v>2138</v>
      </c>
      <c r="G88" t="s">
        <v>106</v>
      </c>
      <c r="H88" s="77">
        <v>111998.46</v>
      </c>
      <c r="I88" s="77">
        <v>2786</v>
      </c>
      <c r="J88" s="77">
        <v>0</v>
      </c>
      <c r="K88" s="77">
        <v>11189.3136648216</v>
      </c>
      <c r="L88" s="78">
        <v>1.4E-3</v>
      </c>
      <c r="M88" s="78">
        <v>6.4999999999999997E-3</v>
      </c>
      <c r="N88" s="78">
        <v>8.0000000000000004E-4</v>
      </c>
    </row>
    <row r="89" spans="2:14">
      <c r="B89" s="79" t="s">
        <v>1133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215</v>
      </c>
      <c r="C90" t="s">
        <v>215</v>
      </c>
      <c r="D90" s="16"/>
      <c r="E90" s="16"/>
      <c r="F90" t="s">
        <v>215</v>
      </c>
      <c r="G90" t="s">
        <v>215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s="79" t="s">
        <v>2152</v>
      </c>
      <c r="D91" s="16"/>
      <c r="E91" s="16"/>
      <c r="F91" s="16"/>
      <c r="G91" s="16"/>
      <c r="H91" s="81">
        <v>0</v>
      </c>
      <c r="J91" s="81">
        <v>0</v>
      </c>
      <c r="K91" s="81">
        <v>0</v>
      </c>
      <c r="M91" s="80">
        <v>0</v>
      </c>
      <c r="N91" s="80">
        <v>0</v>
      </c>
    </row>
    <row r="92" spans="2:14">
      <c r="B92" t="s">
        <v>215</v>
      </c>
      <c r="C92" t="s">
        <v>215</v>
      </c>
      <c r="D92" s="16"/>
      <c r="E92" s="16"/>
      <c r="F92" t="s">
        <v>215</v>
      </c>
      <c r="G92" t="s">
        <v>215</v>
      </c>
      <c r="H92" s="77">
        <v>0</v>
      </c>
      <c r="I92" s="77">
        <v>0</v>
      </c>
      <c r="K92" s="77">
        <v>0</v>
      </c>
      <c r="L92" s="78">
        <v>0</v>
      </c>
      <c r="M92" s="78">
        <v>0</v>
      </c>
      <c r="N92" s="78">
        <v>0</v>
      </c>
    </row>
    <row r="93" spans="2:14">
      <c r="B93" t="s">
        <v>244</v>
      </c>
      <c r="D93" s="16"/>
      <c r="E93" s="16"/>
      <c r="F93" s="16"/>
      <c r="G93" s="16"/>
    </row>
    <row r="94" spans="2:14">
      <c r="B94" t="s">
        <v>370</v>
      </c>
      <c r="D94" s="16"/>
      <c r="E94" s="16"/>
      <c r="F94" s="16"/>
      <c r="G94" s="16"/>
    </row>
    <row r="95" spans="2:14">
      <c r="B95" t="s">
        <v>371</v>
      </c>
      <c r="D95" s="16"/>
      <c r="E95" s="16"/>
      <c r="F95" s="16"/>
      <c r="G95" s="16"/>
    </row>
    <row r="96" spans="2:14">
      <c r="B96" t="s">
        <v>372</v>
      </c>
      <c r="D96" s="16"/>
      <c r="E96" s="16"/>
      <c r="F96" s="16"/>
      <c r="G96" s="16"/>
    </row>
    <row r="97" spans="2:7">
      <c r="B97" t="s">
        <v>373</v>
      </c>
      <c r="D97" s="16"/>
      <c r="E97" s="16"/>
      <c r="F97" s="16"/>
      <c r="G97" s="16"/>
    </row>
    <row r="98" spans="2:7"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4475</v>
      </c>
    </row>
    <row r="3" spans="2:65" s="1" customFormat="1">
      <c r="B3" s="2" t="s">
        <v>2</v>
      </c>
      <c r="C3" s="26" t="s">
        <v>4476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2194992.5699999998</v>
      </c>
      <c r="K11" s="7"/>
      <c r="L11" s="75">
        <v>229417.58383139852</v>
      </c>
      <c r="M11" s="7"/>
      <c r="N11" s="76">
        <v>1</v>
      </c>
      <c r="O11" s="76">
        <v>1.6899999999999998E-2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1133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2194992.5699999998</v>
      </c>
      <c r="L21" s="81">
        <v>229417.58383139852</v>
      </c>
      <c r="N21" s="80">
        <v>1</v>
      </c>
      <c r="O21" s="80">
        <v>1.6899999999999998E-2</v>
      </c>
    </row>
    <row r="22" spans="2:15">
      <c r="B22" s="79" t="s">
        <v>2263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2264</v>
      </c>
      <c r="C24" s="16"/>
      <c r="D24" s="16"/>
      <c r="E24" s="16"/>
      <c r="J24" s="81">
        <v>1255335.51</v>
      </c>
      <c r="L24" s="81">
        <v>88027.144124650513</v>
      </c>
      <c r="N24" s="80">
        <v>0.38369999999999999</v>
      </c>
      <c r="O24" s="80">
        <v>6.4999999999999997E-3</v>
      </c>
    </row>
    <row r="25" spans="2:15">
      <c r="B25" t="s">
        <v>2265</v>
      </c>
      <c r="C25" t="s">
        <v>2266</v>
      </c>
      <c r="D25" t="s">
        <v>123</v>
      </c>
      <c r="E25" t="s">
        <v>2178</v>
      </c>
      <c r="F25" t="s">
        <v>2138</v>
      </c>
      <c r="G25" t="s">
        <v>561</v>
      </c>
      <c r="H25" t="s">
        <v>221</v>
      </c>
      <c r="I25" t="s">
        <v>106</v>
      </c>
      <c r="J25" s="77">
        <v>386.39</v>
      </c>
      <c r="K25" s="77">
        <v>1015461</v>
      </c>
      <c r="L25" s="77">
        <v>14070.172171829399</v>
      </c>
      <c r="M25" s="78">
        <v>0</v>
      </c>
      <c r="N25" s="78">
        <v>6.13E-2</v>
      </c>
      <c r="O25" s="78">
        <v>1E-3</v>
      </c>
    </row>
    <row r="26" spans="2:15">
      <c r="B26" t="s">
        <v>2267</v>
      </c>
      <c r="C26" t="s">
        <v>2268</v>
      </c>
      <c r="D26" t="s">
        <v>123</v>
      </c>
      <c r="E26" t="s">
        <v>2269</v>
      </c>
      <c r="F26" t="s">
        <v>2138</v>
      </c>
      <c r="G26" t="s">
        <v>2270</v>
      </c>
      <c r="H26" t="s">
        <v>367</v>
      </c>
      <c r="I26" t="s">
        <v>106</v>
      </c>
      <c r="J26" s="77">
        <v>5363.48</v>
      </c>
      <c r="K26" s="77">
        <v>113351</v>
      </c>
      <c r="L26" s="77">
        <v>21801.295758272801</v>
      </c>
      <c r="M26" s="78">
        <v>0</v>
      </c>
      <c r="N26" s="78">
        <v>9.5000000000000001E-2</v>
      </c>
      <c r="O26" s="78">
        <v>1.6000000000000001E-3</v>
      </c>
    </row>
    <row r="27" spans="2:15">
      <c r="B27" t="s">
        <v>2271</v>
      </c>
      <c r="C27" t="s">
        <v>2272</v>
      </c>
      <c r="D27" t="s">
        <v>123</v>
      </c>
      <c r="E27" t="s">
        <v>2273</v>
      </c>
      <c r="F27" t="s">
        <v>2138</v>
      </c>
      <c r="G27" t="s">
        <v>1137</v>
      </c>
      <c r="H27" t="s">
        <v>221</v>
      </c>
      <c r="I27" t="s">
        <v>110</v>
      </c>
      <c r="J27" s="77">
        <v>2275.1999999999998</v>
      </c>
      <c r="K27" s="77">
        <v>101083</v>
      </c>
      <c r="L27" s="77">
        <v>8960.6382288191999</v>
      </c>
      <c r="M27" s="78">
        <v>0.64290000000000003</v>
      </c>
      <c r="N27" s="78">
        <v>3.9100000000000003E-2</v>
      </c>
      <c r="O27" s="78">
        <v>6.9999999999999999E-4</v>
      </c>
    </row>
    <row r="28" spans="2:15">
      <c r="B28" t="s">
        <v>2274</v>
      </c>
      <c r="C28" t="s">
        <v>2275</v>
      </c>
      <c r="D28" t="s">
        <v>123</v>
      </c>
      <c r="E28" t="s">
        <v>2169</v>
      </c>
      <c r="F28" t="s">
        <v>2138</v>
      </c>
      <c r="G28" t="s">
        <v>1137</v>
      </c>
      <c r="H28" t="s">
        <v>151</v>
      </c>
      <c r="I28" t="s">
        <v>106</v>
      </c>
      <c r="J28" s="77">
        <v>14099.03</v>
      </c>
      <c r="K28" s="77">
        <v>33766</v>
      </c>
      <c r="L28" s="77">
        <v>17071.792992702802</v>
      </c>
      <c r="M28" s="78">
        <v>0</v>
      </c>
      <c r="N28" s="78">
        <v>7.4399999999999994E-2</v>
      </c>
      <c r="O28" s="78">
        <v>1.2999999999999999E-3</v>
      </c>
    </row>
    <row r="29" spans="2:15">
      <c r="B29" t="s">
        <v>2276</v>
      </c>
      <c r="C29" t="s">
        <v>2277</v>
      </c>
      <c r="D29" t="s">
        <v>123</v>
      </c>
      <c r="E29" t="s">
        <v>2273</v>
      </c>
      <c r="F29" t="s">
        <v>2138</v>
      </c>
      <c r="G29" t="s">
        <v>215</v>
      </c>
      <c r="H29" t="s">
        <v>216</v>
      </c>
      <c r="I29" t="s">
        <v>110</v>
      </c>
      <c r="J29" s="77">
        <v>2187.02</v>
      </c>
      <c r="K29" s="77">
        <v>220567.00000000023</v>
      </c>
      <c r="L29" s="77">
        <v>18794.662564527101</v>
      </c>
      <c r="M29" s="78">
        <v>0</v>
      </c>
      <c r="N29" s="78">
        <v>8.1900000000000001E-2</v>
      </c>
      <c r="O29" s="78">
        <v>1.4E-3</v>
      </c>
    </row>
    <row r="30" spans="2:15">
      <c r="B30" t="s">
        <v>2278</v>
      </c>
      <c r="C30" t="s">
        <v>2279</v>
      </c>
      <c r="D30" t="s">
        <v>2039</v>
      </c>
      <c r="E30" t="s">
        <v>2280</v>
      </c>
      <c r="F30" t="s">
        <v>2138</v>
      </c>
      <c r="G30" t="s">
        <v>215</v>
      </c>
      <c r="H30" t="s">
        <v>216</v>
      </c>
      <c r="I30" t="s">
        <v>113</v>
      </c>
      <c r="J30" s="77">
        <v>1231024.3899999999</v>
      </c>
      <c r="K30" s="77">
        <v>134.5</v>
      </c>
      <c r="L30" s="77">
        <v>7328.58240849921</v>
      </c>
      <c r="M30" s="78">
        <v>8.9999999999999998E-4</v>
      </c>
      <c r="N30" s="78">
        <v>3.1899999999999998E-2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939657.06</v>
      </c>
      <c r="L31" s="81">
        <v>141390.439706748</v>
      </c>
      <c r="N31" s="80">
        <v>0.61629999999999996</v>
      </c>
      <c r="O31" s="80">
        <v>1.04E-2</v>
      </c>
    </row>
    <row r="32" spans="2:15">
      <c r="B32" t="s">
        <v>2281</v>
      </c>
      <c r="C32" t="s">
        <v>2282</v>
      </c>
      <c r="D32" t="s">
        <v>123</v>
      </c>
      <c r="E32" t="s">
        <v>2256</v>
      </c>
      <c r="F32" t="s">
        <v>2108</v>
      </c>
      <c r="G32" t="s">
        <v>2283</v>
      </c>
      <c r="H32" t="s">
        <v>221</v>
      </c>
      <c r="I32" t="s">
        <v>106</v>
      </c>
      <c r="J32" s="77">
        <v>150637.76000000001</v>
      </c>
      <c r="K32" s="77">
        <v>12089.559999999998</v>
      </c>
      <c r="L32" s="77">
        <v>65306.2323669916</v>
      </c>
      <c r="M32" s="78">
        <v>0</v>
      </c>
      <c r="N32" s="78">
        <v>0.28470000000000001</v>
      </c>
      <c r="O32" s="78">
        <v>4.7999999999999996E-3</v>
      </c>
    </row>
    <row r="33" spans="2:15">
      <c r="B33" t="s">
        <v>2284</v>
      </c>
      <c r="C33" t="s">
        <v>2285</v>
      </c>
      <c r="D33" t="s">
        <v>123</v>
      </c>
      <c r="E33" t="s">
        <v>2156</v>
      </c>
      <c r="F33" t="s">
        <v>2108</v>
      </c>
      <c r="G33" t="s">
        <v>215</v>
      </c>
      <c r="H33" t="s">
        <v>216</v>
      </c>
      <c r="I33" t="s">
        <v>106</v>
      </c>
      <c r="J33" s="77">
        <v>737503.01</v>
      </c>
      <c r="K33" s="77">
        <v>1469.3999999999985</v>
      </c>
      <c r="L33" s="77">
        <v>38861.013054978801</v>
      </c>
      <c r="M33" s="78">
        <v>0</v>
      </c>
      <c r="N33" s="78">
        <v>0.1694</v>
      </c>
      <c r="O33" s="78">
        <v>2.8999999999999998E-3</v>
      </c>
    </row>
    <row r="34" spans="2:15">
      <c r="B34" t="s">
        <v>2286</v>
      </c>
      <c r="C34" t="s">
        <v>2287</v>
      </c>
      <c r="D34" t="s">
        <v>123</v>
      </c>
      <c r="E34" t="s">
        <v>2288</v>
      </c>
      <c r="F34" t="s">
        <v>2108</v>
      </c>
      <c r="G34" t="s">
        <v>215</v>
      </c>
      <c r="H34" t="s">
        <v>216</v>
      </c>
      <c r="I34" t="s">
        <v>113</v>
      </c>
      <c r="J34" s="77">
        <v>51516.29</v>
      </c>
      <c r="K34" s="77">
        <v>16324.430000000022</v>
      </c>
      <c r="L34" s="77">
        <v>37223.194284777601</v>
      </c>
      <c r="M34" s="78">
        <v>1E-4</v>
      </c>
      <c r="N34" s="78">
        <v>0.1623</v>
      </c>
      <c r="O34" s="78">
        <v>2.7000000000000001E-3</v>
      </c>
    </row>
    <row r="35" spans="2:15">
      <c r="B35" s="79" t="s">
        <v>1133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215</v>
      </c>
      <c r="C36" t="s">
        <v>215</v>
      </c>
      <c r="D36" s="16"/>
      <c r="E36" s="16"/>
      <c r="F36" t="s">
        <v>215</v>
      </c>
      <c r="G36" t="s">
        <v>215</v>
      </c>
      <c r="I36" t="s">
        <v>215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244</v>
      </c>
      <c r="C37" s="16"/>
      <c r="D37" s="16"/>
      <c r="E37" s="16"/>
    </row>
    <row r="38" spans="2:15">
      <c r="B38" t="s">
        <v>370</v>
      </c>
      <c r="C38" s="16"/>
      <c r="D38" s="16"/>
      <c r="E38" s="16"/>
    </row>
    <row r="39" spans="2:15">
      <c r="B39" t="s">
        <v>371</v>
      </c>
      <c r="C39" s="16"/>
      <c r="D39" s="16"/>
      <c r="E39" s="16"/>
    </row>
    <row r="40" spans="2:15">
      <c r="B40" t="s">
        <v>372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4475</v>
      </c>
    </row>
    <row r="3" spans="2:60" s="1" customFormat="1">
      <c r="B3" s="2" t="s">
        <v>2</v>
      </c>
      <c r="C3" s="26" t="s">
        <v>4476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467898.78</v>
      </c>
      <c r="H11" s="7"/>
      <c r="I11" s="75">
        <v>375.78220671976601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430055.03</v>
      </c>
      <c r="I12" s="81">
        <v>356.87643377540002</v>
      </c>
      <c r="K12" s="80">
        <v>0.94969999999999999</v>
      </c>
      <c r="L12" s="80">
        <v>0</v>
      </c>
    </row>
    <row r="13" spans="2:60">
      <c r="B13" s="79" t="s">
        <v>2289</v>
      </c>
      <c r="D13" s="16"/>
      <c r="E13" s="16"/>
      <c r="G13" s="81">
        <v>430055.03</v>
      </c>
      <c r="I13" s="81">
        <v>356.87643377540002</v>
      </c>
      <c r="K13" s="80">
        <v>0.94969999999999999</v>
      </c>
      <c r="L13" s="80">
        <v>0</v>
      </c>
    </row>
    <row r="14" spans="2:60">
      <c r="B14" t="s">
        <v>2290</v>
      </c>
      <c r="C14" t="s">
        <v>2291</v>
      </c>
      <c r="D14" t="s">
        <v>100</v>
      </c>
      <c r="E14" t="s">
        <v>123</v>
      </c>
      <c r="F14" t="s">
        <v>102</v>
      </c>
      <c r="G14" s="77">
        <v>16463.82</v>
      </c>
      <c r="H14" s="77">
        <v>1.399</v>
      </c>
      <c r="I14" s="77">
        <v>0.23032884179999999</v>
      </c>
      <c r="J14" s="78">
        <v>2.5000000000000001E-3</v>
      </c>
      <c r="K14" s="78">
        <v>5.9999999999999995E-4</v>
      </c>
      <c r="L14" s="78">
        <v>0</v>
      </c>
    </row>
    <row r="15" spans="2:60">
      <c r="B15" t="s">
        <v>2292</v>
      </c>
      <c r="C15" t="s">
        <v>2293</v>
      </c>
      <c r="D15" t="s">
        <v>100</v>
      </c>
      <c r="E15" t="s">
        <v>112</v>
      </c>
      <c r="F15" t="s">
        <v>102</v>
      </c>
      <c r="G15" s="77">
        <v>122231.42</v>
      </c>
      <c r="H15" s="77">
        <v>48.2</v>
      </c>
      <c r="I15" s="77">
        <v>58.915544439999998</v>
      </c>
      <c r="J15" s="78">
        <v>0.01</v>
      </c>
      <c r="K15" s="78">
        <v>0.15679999999999999</v>
      </c>
      <c r="L15" s="78">
        <v>0</v>
      </c>
    </row>
    <row r="16" spans="2:60">
      <c r="B16" t="s">
        <v>2294</v>
      </c>
      <c r="C16" t="s">
        <v>2295</v>
      </c>
      <c r="D16" t="s">
        <v>100</v>
      </c>
      <c r="E16" t="s">
        <v>112</v>
      </c>
      <c r="F16" t="s">
        <v>102</v>
      </c>
      <c r="G16" s="77">
        <v>15715.47</v>
      </c>
      <c r="H16" s="77">
        <v>1696</v>
      </c>
      <c r="I16" s="77">
        <v>266.53437120000001</v>
      </c>
      <c r="J16" s="78">
        <v>7.9000000000000008E-3</v>
      </c>
      <c r="K16" s="78">
        <v>0.70930000000000004</v>
      </c>
      <c r="L16" s="78">
        <v>0</v>
      </c>
    </row>
    <row r="17" spans="2:12">
      <c r="B17" t="s">
        <v>2296</v>
      </c>
      <c r="C17" t="s">
        <v>2297</v>
      </c>
      <c r="D17" t="s">
        <v>100</v>
      </c>
      <c r="E17" t="s">
        <v>776</v>
      </c>
      <c r="F17" t="s">
        <v>102</v>
      </c>
      <c r="G17" s="77">
        <v>77330.080000000002</v>
      </c>
      <c r="H17" s="77">
        <v>17.0045</v>
      </c>
      <c r="I17" s="77">
        <v>13.1495934536</v>
      </c>
      <c r="J17" s="78">
        <v>5.0000000000000001E-4</v>
      </c>
      <c r="K17" s="78">
        <v>3.5000000000000003E-2</v>
      </c>
      <c r="L17" s="78">
        <v>0</v>
      </c>
    </row>
    <row r="18" spans="2:12">
      <c r="B18" t="s">
        <v>2298</v>
      </c>
      <c r="C18" t="s">
        <v>2299</v>
      </c>
      <c r="D18" t="s">
        <v>100</v>
      </c>
      <c r="E18" t="s">
        <v>129</v>
      </c>
      <c r="F18" t="s">
        <v>102</v>
      </c>
      <c r="G18" s="77">
        <v>198314.23999999999</v>
      </c>
      <c r="H18" s="77">
        <v>9.1</v>
      </c>
      <c r="I18" s="77">
        <v>18.046595839999998</v>
      </c>
      <c r="J18" s="78">
        <v>1.32E-2</v>
      </c>
      <c r="K18" s="78">
        <v>4.8000000000000001E-2</v>
      </c>
      <c r="L18" s="78">
        <v>0</v>
      </c>
    </row>
    <row r="19" spans="2:12">
      <c r="B19" s="79" t="s">
        <v>242</v>
      </c>
      <c r="D19" s="16"/>
      <c r="E19" s="16"/>
      <c r="G19" s="81">
        <v>37843.75</v>
      </c>
      <c r="I19" s="81">
        <v>18.905772944365999</v>
      </c>
      <c r="K19" s="80">
        <v>5.0299999999999997E-2</v>
      </c>
      <c r="L19" s="80">
        <v>0</v>
      </c>
    </row>
    <row r="20" spans="2:12">
      <c r="B20" s="79" t="s">
        <v>2300</v>
      </c>
      <c r="D20" s="16"/>
      <c r="E20" s="16"/>
      <c r="G20" s="81">
        <v>37843.75</v>
      </c>
      <c r="I20" s="81">
        <v>18.905772944365999</v>
      </c>
      <c r="K20" s="80">
        <v>5.0299999999999997E-2</v>
      </c>
      <c r="L20" s="80">
        <v>0</v>
      </c>
    </row>
    <row r="21" spans="2:12">
      <c r="B21" t="s">
        <v>2301</v>
      </c>
      <c r="C21" t="s">
        <v>2302</v>
      </c>
      <c r="D21" t="s">
        <v>1927</v>
      </c>
      <c r="E21" t="s">
        <v>1176</v>
      </c>
      <c r="F21" t="s">
        <v>106</v>
      </c>
      <c r="G21" s="77">
        <v>29934.23</v>
      </c>
      <c r="H21" s="77">
        <v>14.97</v>
      </c>
      <c r="I21" s="77">
        <v>16.069419072365999</v>
      </c>
      <c r="J21" s="78">
        <v>8.9999999999999998E-4</v>
      </c>
      <c r="K21" s="78">
        <v>4.2799999999999998E-2</v>
      </c>
      <c r="L21" s="78">
        <v>0</v>
      </c>
    </row>
    <row r="22" spans="2:12">
      <c r="B22" t="s">
        <v>2303</v>
      </c>
      <c r="C22" t="s">
        <v>2304</v>
      </c>
      <c r="D22" t="s">
        <v>1927</v>
      </c>
      <c r="E22" t="s">
        <v>1348</v>
      </c>
      <c r="F22" t="s">
        <v>106</v>
      </c>
      <c r="G22" s="77">
        <v>7909.52</v>
      </c>
      <c r="H22" s="77">
        <v>10</v>
      </c>
      <c r="I22" s="77">
        <v>2.8363538720000001</v>
      </c>
      <c r="J22" s="78">
        <v>2.9999999999999997E-4</v>
      </c>
      <c r="K22" s="78">
        <v>7.4999999999999997E-3</v>
      </c>
      <c r="L22" s="78">
        <v>0</v>
      </c>
    </row>
    <row r="23" spans="2:12">
      <c r="B23" t="s">
        <v>244</v>
      </c>
      <c r="D23" s="16"/>
      <c r="E23" s="16"/>
    </row>
    <row r="24" spans="2:12">
      <c r="B24" t="s">
        <v>370</v>
      </c>
      <c r="D24" s="16"/>
      <c r="E24" s="16"/>
    </row>
    <row r="25" spans="2:12">
      <c r="B25" t="s">
        <v>371</v>
      </c>
      <c r="D25" s="16"/>
      <c r="E25" s="16"/>
    </row>
    <row r="26" spans="2:12">
      <c r="B26" t="s">
        <v>372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2023-05-31T13:01:08Z</dcterms:modified>
</cp:coreProperties>
</file>