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שידור שני- 3.3.23\"/>
    </mc:Choice>
  </mc:AlternateContent>
  <xr:revisionPtr revIDLastSave="0" documentId="13_ncr:1_{FEA60EE0-0B5B-46D2-B1E1-DBE6B326A4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19" i="1"/>
  <c r="D14" i="1"/>
  <c r="D13" i="1"/>
  <c r="D33" i="1"/>
  <c r="D32" i="1"/>
  <c r="D27" i="1"/>
  <c r="D26" i="1"/>
  <c r="D40" i="1"/>
  <c r="D39" i="1"/>
  <c r="C11" i="1"/>
  <c r="D11" i="1" s="1"/>
  <c r="C42" i="1"/>
  <c r="L16" i="2" s="1"/>
  <c r="L17" i="2"/>
  <c r="L18" i="2"/>
  <c r="L21" i="2"/>
  <c r="L24" i="2"/>
  <c r="L29" i="2"/>
  <c r="L30" i="2"/>
  <c r="L33" i="2"/>
  <c r="L35" i="2"/>
  <c r="L36" i="2"/>
  <c r="J14" i="2"/>
  <c r="J13" i="2" s="1"/>
  <c r="D43" i="1" l="1"/>
  <c r="D25" i="1"/>
  <c r="D31" i="1"/>
  <c r="D37" i="1"/>
  <c r="D18" i="1"/>
  <c r="L27" i="2"/>
  <c r="L12" i="2"/>
  <c r="D41" i="1"/>
  <c r="D28" i="1"/>
  <c r="D34" i="1"/>
  <c r="D15" i="1"/>
  <c r="D21" i="1"/>
  <c r="D42" i="1"/>
  <c r="D29" i="1"/>
  <c r="D35" i="1"/>
  <c r="D16" i="1"/>
  <c r="D22" i="1"/>
  <c r="L23" i="2"/>
  <c r="D24" i="1"/>
  <c r="D30" i="1"/>
  <c r="D36" i="1"/>
  <c r="D17" i="1"/>
  <c r="L15" i="2"/>
  <c r="L32" i="2"/>
  <c r="L26" i="2"/>
  <c r="L20" i="2"/>
  <c r="L14" i="2"/>
  <c r="L11" i="2"/>
  <c r="L31" i="2"/>
  <c r="L25" i="2"/>
  <c r="L19" i="2"/>
  <c r="L13" i="2"/>
  <c r="L34" i="2"/>
  <c r="L28" i="2"/>
  <c r="L22" i="2"/>
  <c r="J12" i="2"/>
  <c r="J11" i="2" l="1"/>
  <c r="K36" i="2" l="1"/>
  <c r="K33" i="2"/>
  <c r="K30" i="2"/>
  <c r="K27" i="2"/>
  <c r="K24" i="2"/>
  <c r="K21" i="2"/>
  <c r="K18" i="2"/>
  <c r="K15" i="2"/>
  <c r="K35" i="2"/>
  <c r="K32" i="2"/>
  <c r="K29" i="2"/>
  <c r="K26" i="2"/>
  <c r="K23" i="2"/>
  <c r="K20" i="2"/>
  <c r="K17" i="2"/>
  <c r="K34" i="2"/>
  <c r="K31" i="2"/>
  <c r="K28" i="2"/>
  <c r="K25" i="2"/>
  <c r="K22" i="2"/>
  <c r="K19" i="2"/>
  <c r="K16" i="2"/>
  <c r="K11" i="2"/>
  <c r="K13" i="2"/>
  <c r="K14" i="2"/>
  <c r="K12" i="2"/>
</calcChain>
</file>

<file path=xl/sharedStrings.xml><?xml version="1.0" encoding="utf-8"?>
<sst xmlns="http://schemas.openxmlformats.org/spreadsheetml/2006/main" count="6096" uniqueCount="1732">
  <si>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</si>
  <si>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</si>
  <si>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</si>
  <si>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</si>
  <si>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</si>
  <si>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</si>
  <si>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</si>
  <si>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</si>
  <si>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</si>
  <si>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</si>
  <si>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</si>
  <si>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</si>
  <si>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</si>
  <si>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</si>
  <si>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</si>
  <si>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</si>
  <si>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</si>
  <si>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</si>
  <si>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</si>
  <si>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</si>
  <si>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</si>
  <si>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</si>
  <si>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</si>
  <si>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</si>
  <si>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</si>
  <si>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</si>
  <si>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</si>
  <si>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</si>
  <si>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</si>
  <si>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</si>
  <si>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</si>
  <si>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</si>
  <si>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</si>
  <si>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</si>
  <si>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</si>
  <si>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</si>
  <si>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</si>
  <si>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</si>
  <si>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</si>
  <si>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</si>
  <si>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</si>
  <si>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</si>
  <si>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</si>
  <si>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</si>
  <si>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</si>
  <si>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</si>
  <si>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</si>
  <si>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</si>
  <si>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</si>
  <si>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</si>
  <si>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</si>
  <si>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</si>
  <si>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</si>
  <si>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</si>
  <si>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</si>
  <si>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</si>
  <si>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</si>
  <si>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</si>
  <si>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</si>
  <si>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</si>
  <si>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</si>
  <si>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</si>
  <si>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</si>
  <si>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</si>
  <si>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</si>
  <si>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</si>
  <si>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</si>
  <si>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</si>
  <si>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</si>
  <si>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</si>
  <si>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</si>
  <si>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</si>
  <si>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</si>
  <si>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</si>
  <si>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</si>
  <si>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</si>
  <si>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</si>
  <si>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</si>
  <si>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</si>
  <si>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</si>
  <si>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</si>
  <si>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</si>
  <si>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</si>
  <si>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</si>
  <si>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</si>
  <si>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</si>
  <si>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</si>
  <si>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</si>
  <si>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</si>
  <si>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</si>
  <si>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</si>
  <si>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</si>
  <si>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</si>
  <si>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</si>
  <si>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</si>
  <si>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</si>
  <si>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</si>
  <si>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</si>
  <si>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</si>
  <si>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</si>
  <si>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</si>
  <si>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</si>
  <si>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</si>
  <si>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</si>
  <si>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</si>
  <si>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</si>
  <si>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</si>
  <si>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</si>
  <si>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</si>
  <si>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</si>
  <si>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</si>
  <si>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</si>
  <si>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</si>
  <si>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</si>
  <si>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</si>
  <si>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</si>
  <si>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</si>
  <si>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</si>
  <si>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</si>
  <si>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</si>
  <si>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</si>
  <si>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</si>
  <si>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</si>
  <si>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</si>
  <si>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</si>
  <si>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</si>
  <si>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</si>
  <si>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</si>
  <si>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</si>
  <si>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</si>
  <si>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</si>
  <si>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</si>
  <si>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</si>
  <si>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</si>
  <si>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</si>
  <si>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</si>
  <si>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</si>
  <si>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</si>
  <si>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</si>
  <si>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</si>
  <si>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</si>
  <si>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</si>
  <si>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</si>
  <si>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</si>
  <si>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</si>
  <si>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</si>
  <si>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</si>
  <si>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</si>
  <si>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</si>
  <si>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</si>
  <si>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</si>
  <si>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</si>
  <si>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</si>
  <si>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</si>
  <si>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</si>
  <si>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</si>
  <si>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</si>
  <si>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</si>
  <si>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</si>
  <si>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</si>
  <si>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</si>
  <si>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</si>
  <si>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</si>
  <si>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</si>
  <si>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</si>
  <si>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</si>
  <si>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</si>
  <si>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</si>
  <si>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</si>
  <si>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</si>
  <si>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</si>
  <si>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</si>
  <si>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</si>
  <si>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</si>
  <si>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</si>
  <si>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</si>
  <si>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</si>
  <si>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</si>
  <si>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</si>
  <si>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</si>
  <si>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</si>
  <si>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</si>
  <si>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</si>
  <si>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</si>
  <si>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</si>
  <si>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</si>
  <si>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</si>
  <si>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</si>
  <si>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</si>
  <si>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</si>
  <si>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</si>
  <si>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</si>
  <si>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</si>
  <si>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</si>
  <si>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</si>
  <si>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</si>
  <si>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</si>
  <si>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מגדל גמל בניהול אישי</t>
  </si>
  <si>
    <t>8888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</si>
  <si>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</si>
  <si>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</si>
  <si>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</si>
  <si>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</si>
  <si>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</si>
  <si>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</si>
  <si>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</si>
  <si>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</si>
  <si>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</si>
  <si>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20001- 10- לאומי</t>
  </si>
  <si>
    <t>100006- 10- לאומי</t>
  </si>
  <si>
    <t>20003- 10- לאומי</t>
  </si>
  <si>
    <t>70002- 10- לאומי</t>
  </si>
  <si>
    <t>30005- 10- לאומי</t>
  </si>
  <si>
    <t>סה"כ פח"ק/פר"י</t>
  </si>
  <si>
    <t>0</t>
  </si>
  <si>
    <t>סה"כ פק"מ לתקופה של עד שלושה חודשים</t>
  </si>
  <si>
    <t>29994523- 10- לאומי</t>
  </si>
  <si>
    <t>29994526- 10-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</si>
  <si>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</si>
  <si>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</si>
  <si>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</si>
  <si>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</si>
  <si>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</si>
  <si>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</si>
  <si>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</si>
  <si>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</si>
  <si>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1025- גליל</t>
  </si>
  <si>
    <t>1135912</t>
  </si>
  <si>
    <t>RF</t>
  </si>
  <si>
    <t>16/02/21</t>
  </si>
  <si>
    <t>סה"כ לא צמודות</t>
  </si>
  <si>
    <t>סה"כ מלווה קצר מועד</t>
  </si>
  <si>
    <t>מלווה קצר מועד 713- בנק ישראל- מק"מ</t>
  </si>
  <si>
    <t>8230716</t>
  </si>
  <si>
    <t>24/11/22</t>
  </si>
  <si>
    <t>מקמ 813</t>
  </si>
  <si>
    <t>8230815</t>
  </si>
  <si>
    <t>מקמ 913- בנק ישראל- מק"מ</t>
  </si>
  <si>
    <t>8230914</t>
  </si>
  <si>
    <t>סה"כ שחר</t>
  </si>
  <si>
    <t>ממשל שקלית 0327- שחר</t>
  </si>
  <si>
    <t>1139344</t>
  </si>
  <si>
    <t>ממשל שקלית 0347- שחר</t>
  </si>
  <si>
    <t>1140193</t>
  </si>
  <si>
    <t>21/10/21</t>
  </si>
  <si>
    <t>ממשלתי שקלית 0142- שחר</t>
  </si>
  <si>
    <t>1125400</t>
  </si>
  <si>
    <t>07/02/22</t>
  </si>
  <si>
    <t>ממשלתית שקלית 0.4% 10/24- שחר</t>
  </si>
  <si>
    <t>1175777</t>
  </si>
  <si>
    <t>23/10/22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</si>
  <si>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</si>
  <si>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</si>
  <si>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</si>
  <si>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</si>
  <si>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</si>
  <si>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</si>
  <si>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TII 0 5/8 01/15/24- TSY</t>
  </si>
  <si>
    <t>US912828B253</t>
  </si>
  <si>
    <t>NYSE</t>
  </si>
  <si>
    <t>Aaa</t>
  </si>
  <si>
    <t>Moodys</t>
  </si>
  <si>
    <t>13/09/22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</si>
  <si>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</si>
  <si>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</si>
  <si>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</si>
  <si>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</si>
  <si>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</si>
  <si>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</si>
  <si>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</si>
  <si>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</si>
  <si>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181- בנק לאומי לישראל בע"מ</t>
  </si>
  <si>
    <t>6040505</t>
  </si>
  <si>
    <t>520018078</t>
  </si>
  <si>
    <t>בנקים</t>
  </si>
  <si>
    <t>Aaa.il</t>
  </si>
  <si>
    <t>08/09/22</t>
  </si>
  <si>
    <t>מז טפ הנ אגח 62- מזרחי טפחות חברה להנפקות בע"מ</t>
  </si>
  <si>
    <t>2310498</t>
  </si>
  <si>
    <t>520032046</t>
  </si>
  <si>
    <t>מזרחי טפחות הנפק 49- מזרחי טפחות חברה להנפקות בע"מ</t>
  </si>
  <si>
    <t>2310282</t>
  </si>
  <si>
    <t>21/09/22</t>
  </si>
  <si>
    <t>חשמל אגח 31- חברת החשמל לישראל בע"מ</t>
  </si>
  <si>
    <t>6000285</t>
  </si>
  <si>
    <t>520000472</t>
  </si>
  <si>
    <t>אנרגיה</t>
  </si>
  <si>
    <t>Aa1.il</t>
  </si>
  <si>
    <t>13/12/22</t>
  </si>
  <si>
    <t>חשמל אגח 32- חברת החשמל לישראל בע"מ</t>
  </si>
  <si>
    <t>6000384</t>
  </si>
  <si>
    <t>07/11/22</t>
  </si>
  <si>
    <t>אמות אגח ח- אמות השקעות בע"מ</t>
  </si>
  <si>
    <t>1172782</t>
  </si>
  <si>
    <t>520026683</t>
  </si>
  <si>
    <t>נדלן מניב בישראל</t>
  </si>
  <si>
    <t>ilAA</t>
  </si>
  <si>
    <t>11/12/22</t>
  </si>
  <si>
    <t>ביג אגח יח- ביג מרכזי קניות (2004) בע"מ</t>
  </si>
  <si>
    <t>1174226</t>
  </si>
  <si>
    <t>513623314</t>
  </si>
  <si>
    <t>Aa3.il</t>
  </si>
  <si>
    <t>12/12/22</t>
  </si>
  <si>
    <t>אשטרום קבוצה אגח ד- קבוצת אשטרום</t>
  </si>
  <si>
    <t>1182989</t>
  </si>
  <si>
    <t>510381601</t>
  </si>
  <si>
    <t>בנייה</t>
  </si>
  <si>
    <t>ilA</t>
  </si>
  <si>
    <t>08/12/22</t>
  </si>
  <si>
    <t>ארזים אגח 4- ארזים השקעות בע"מ</t>
  </si>
  <si>
    <t>1380104</t>
  </si>
  <si>
    <t>520034281</t>
  </si>
  <si>
    <t>נדלן מניב בחו"ל</t>
  </si>
  <si>
    <t>ilD</t>
  </si>
  <si>
    <t>25/07/22</t>
  </si>
  <si>
    <t>פלאזה סנטרס אגח א- פלאזה סנטרס</t>
  </si>
  <si>
    <t>1109495</t>
  </si>
  <si>
    <t>33248324</t>
  </si>
  <si>
    <t>לא מדורג</t>
  </si>
  <si>
    <t>לאומי   אגח 180- בנק לאומי לישראל בע"מ</t>
  </si>
  <si>
    <t>6040422</t>
  </si>
  <si>
    <t>לאומי אגח 178- בנק לאומי לישראל בע"מ</t>
  </si>
  <si>
    <t>6040323</t>
  </si>
  <si>
    <t>חברת חשמל 26 4.8% 2016/2023- חברת החשמל לישראל בע"מ</t>
  </si>
  <si>
    <t>6000202</t>
  </si>
  <si>
    <t>חשמל     אגח 30- חברת החשמל לישראל בע"מ</t>
  </si>
  <si>
    <t>6000277</t>
  </si>
  <si>
    <t>פועלים הנפקות טז- הפועלים הנפקות בע"מ</t>
  </si>
  <si>
    <t>1940550</t>
  </si>
  <si>
    <t>520032640</t>
  </si>
  <si>
    <t>אלוני חץ אגח יב- אלוני-חץ נכסים והשקעות בע"מ</t>
  </si>
  <si>
    <t>3900495</t>
  </si>
  <si>
    <t>520038506</t>
  </si>
  <si>
    <t>ilAA-</t>
  </si>
  <si>
    <t>09/02/22</t>
  </si>
  <si>
    <t>אלקו החזקות יא- אלקו בע"מ</t>
  </si>
  <si>
    <t>6940167</t>
  </si>
  <si>
    <t>520025370</t>
  </si>
  <si>
    <t>03/04/22</t>
  </si>
  <si>
    <t>פניקס הון אגח ח- הפניקס גיוסי הון (2009) בע"מ</t>
  </si>
  <si>
    <t>1139815</t>
  </si>
  <si>
    <t>514290345</t>
  </si>
  <si>
    <t>ביטוח</t>
  </si>
  <si>
    <t>29/06/22</t>
  </si>
  <si>
    <t>דה זראסאי אג ג- ZARASAI GROUP LTD</t>
  </si>
  <si>
    <t>1137975</t>
  </si>
  <si>
    <t>1744984</t>
  </si>
  <si>
    <t>ilA+</t>
  </si>
  <si>
    <t>*סלקום אגח יב- סלקום ישראל בע"מ</t>
  </si>
  <si>
    <t>1143080</t>
  </si>
  <si>
    <t>511930125</t>
  </si>
  <si>
    <t>09/03/22</t>
  </si>
  <si>
    <t>אשטרום קב אגח ב- קבוצת אשטרום</t>
  </si>
  <si>
    <t>1132331</t>
  </si>
  <si>
    <t>חברה לישראל אגח 15- החברה לישראל בע"מ</t>
  </si>
  <si>
    <t>5760327</t>
  </si>
  <si>
    <t>520028010</t>
  </si>
  <si>
    <t>נכסים ובניין  אגח ט- חברה לנכסים ולבנין בע"מ</t>
  </si>
  <si>
    <t>6990212</t>
  </si>
  <si>
    <t>520025438</t>
  </si>
  <si>
    <t>A2.il</t>
  </si>
  <si>
    <t>דה לסר ה- דה לסר גרופ לימיטד</t>
  </si>
  <si>
    <t>1135664</t>
  </si>
  <si>
    <t>1513</t>
  </si>
  <si>
    <t>ilA-</t>
  </si>
  <si>
    <t>מירלנד    אג  ט- מירלנד דיוולופמנט קורפוריישן פי אל סי</t>
  </si>
  <si>
    <t>1182559</t>
  </si>
  <si>
    <t>13025</t>
  </si>
  <si>
    <t>מירלנד    אגח ח- מירלנד דיוולופמנט קורפוריישן פי אל סי</t>
  </si>
  <si>
    <t>1182542</t>
  </si>
  <si>
    <t>פטרוכימים אגח י- מפעלים פטרוכימיים בישראל בע"מ</t>
  </si>
  <si>
    <t>1190297</t>
  </si>
  <si>
    <t>520029315</t>
  </si>
  <si>
    <t>*אבגול אג"ח ד' 5- אבגול תעשיות 1953 בע"מ</t>
  </si>
  <si>
    <t>1140417</t>
  </si>
  <si>
    <t>510119068</t>
  </si>
  <si>
    <t>עץ, נייר ודפוס</t>
  </si>
  <si>
    <t>07/04/22</t>
  </si>
  <si>
    <t>סה"כ אחר</t>
  </si>
  <si>
    <t>סה"כ תל אביב 35</t>
  </si>
  <si>
    <t>*אורמת טכנולוגיות- אורמת טכנולגיות אינק</t>
  </si>
  <si>
    <t>1134402</t>
  </si>
  <si>
    <t>880326081</t>
  </si>
  <si>
    <t>אנרגיה מתחדשת</t>
  </si>
  <si>
    <t>*אנלייט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</si>
  <si>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</si>
  <si>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</si>
  <si>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</si>
  <si>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</si>
  <si>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</si>
  <si>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הראל השקעות- הראל השקעות בביטוח ושרותים פיננסים בע"מ</t>
  </si>
  <si>
    <t>585018</t>
  </si>
  <si>
    <t>520033986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</si>
  <si>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</si>
  <si>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</si>
  <si>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</si>
  <si>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</si>
  <si>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</si>
  <si>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</si>
  <si>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</si>
  <si>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</si>
  <si>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</si>
  <si>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</si>
  <si>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</si>
  <si>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</si>
  <si>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</si>
  <si>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</si>
  <si>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</si>
  <si>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</si>
  <si>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</si>
  <si>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</si>
  <si>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</si>
  <si>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</si>
  <si>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</si>
  <si>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</si>
  <si>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*אלקטרה- אלקטרה בע"מ</t>
  </si>
  <si>
    <t>739037</t>
  </si>
  <si>
    <t>520028911</t>
  </si>
  <si>
    <t>חברה לישראל- החברה לישראל בע"מ</t>
  </si>
  <si>
    <t>576017</t>
  </si>
  <si>
    <t>אנרג'יאן- Energean plc</t>
  </si>
  <si>
    <t>1155290</t>
  </si>
  <si>
    <t>1762</t>
  </si>
  <si>
    <t>חיפושי נפט וגז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</si>
  <si>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</si>
  <si>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</si>
  <si>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</si>
  <si>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</si>
  <si>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</si>
  <si>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</si>
  <si>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</si>
  <si>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</si>
  <si>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</si>
  <si>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</si>
  <si>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</si>
  <si>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</si>
  <si>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</si>
  <si>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</si>
  <si>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</si>
  <si>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</si>
  <si>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</si>
  <si>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אלוני חץ- אלוני-חץ נכסים והשקעות בע"מ</t>
  </si>
  <si>
    <t>390013</t>
  </si>
  <si>
    <t>ביג- ביג מרכזי קניות (2004) בע"מ</t>
  </si>
  <si>
    <t>1097260</t>
  </si>
  <si>
    <t>*מבנה  - מבנה נדל"ן (כ.ד)  בע"מ</t>
  </si>
  <si>
    <t>226019</t>
  </si>
  <si>
    <t>520024126</t>
  </si>
  <si>
    <t>*מליסרון-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</si>
  <si>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</si>
  <si>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</si>
  <si>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</si>
  <si>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</si>
  <si>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</si>
  <si>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טבע- טבע תעשיות פרמצבטיות בע"מ</t>
  </si>
  <si>
    <t>629014</t>
  </si>
  <si>
    <t>520013954</t>
  </si>
  <si>
    <t>פארמה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</si>
  <si>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</si>
  <si>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</si>
  <si>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</si>
  <si>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</si>
  <si>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</si>
  <si>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</si>
  <si>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520036658</t>
  </si>
  <si>
    <t>*פז נפט- פז חברת הנפט בע"מ</t>
  </si>
  <si>
    <t>1100007</t>
  </si>
  <si>
    <t>510216054</t>
  </si>
  <si>
    <t>כלל עסקי ביטוח- כלל החזקות עסקי ביטוח בע"מ</t>
  </si>
  <si>
    <t>224014</t>
  </si>
  <si>
    <t>520036120</t>
  </si>
  <si>
    <t>*מגדל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</si>
  <si>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</si>
  <si>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</si>
  <si>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</si>
  <si>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</si>
  <si>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</si>
  <si>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</si>
  <si>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</si>
  <si>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520025990</t>
  </si>
  <si>
    <t>*ישראל קנדה- ישראל קנדה (ט.ר) בעמ</t>
  </si>
  <si>
    <t>434019</t>
  </si>
  <si>
    <t>520039298</t>
  </si>
  <si>
    <t>אופקו הלת' אינק- OPKO HEALTH,INC</t>
  </si>
  <si>
    <t>1129543</t>
  </si>
  <si>
    <t>1610</t>
  </si>
  <si>
    <t>השקעות במדעי החיים</t>
  </si>
  <si>
    <t>נכסים ובנין- חברה לנכסים ולבנין בע"מ</t>
  </si>
  <si>
    <t>699017</t>
  </si>
  <si>
    <t>*שופרסל- שופר-סל בע"מ</t>
  </si>
  <si>
    <t>777037</t>
  </si>
  <si>
    <t>520022732</t>
  </si>
  <si>
    <t>רשתות שיווק</t>
  </si>
  <si>
    <t>*דנאל כא- דנאל (אדיר יהושע) בע"מ</t>
  </si>
  <si>
    <t>314013</t>
  </si>
  <si>
    <t>520037565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</si>
  <si>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</si>
  <si>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</si>
  <si>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</si>
  <si>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</si>
  <si>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</si>
  <si>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</si>
  <si>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סה"כ מניות היתר</t>
  </si>
  <si>
    <t>פטרוכימיים- מפעלים פטרוכימיים בישראל בע"מ</t>
  </si>
  <si>
    <t>756015</t>
  </si>
  <si>
    <t>טראלייט- טראלייט בע"מ</t>
  </si>
  <si>
    <t>1180173</t>
  </si>
  <si>
    <t>516414679</t>
  </si>
  <si>
    <t>שוהם ביזנס- א.נ שוהם בידנס בע"מ</t>
  </si>
  <si>
    <t>1082007</t>
  </si>
  <si>
    <t>520043860</t>
  </si>
  <si>
    <t>אשראי חוץ בנקאי</t>
  </si>
  <si>
    <t>מניף- מניף שירותים פיננסים בעמ</t>
  </si>
  <si>
    <t>1170893</t>
  </si>
  <si>
    <t>512764408</t>
  </si>
  <si>
    <t>אינסוליין- ערך פיננסים כהלכה   בע"מ</t>
  </si>
  <si>
    <t>1120161</t>
  </si>
  <si>
    <t>513947473</t>
  </si>
  <si>
    <t>מירלנד- MIRLAND DEVELOPMENT CORPORATION PLC</t>
  </si>
  <si>
    <t>1108638</t>
  </si>
  <si>
    <t>1502</t>
  </si>
  <si>
    <t>אב-גד- אב-גד החזקות בע"מ</t>
  </si>
  <si>
    <t>1171818</t>
  </si>
  <si>
    <t>514091685</t>
  </si>
  <si>
    <t>נתנאל גרופ- נתנאל גרופ בע"מ</t>
  </si>
  <si>
    <t>421016</t>
  </si>
  <si>
    <t>520039074</t>
  </si>
  <si>
    <t>אלביט הדמיה- אלביט הדמיה בע"מ</t>
  </si>
  <si>
    <t>1081116</t>
  </si>
  <si>
    <t>520043035</t>
  </si>
  <si>
    <t>דיסקונט השקעות- חברת השקעות דיסקונט בע"מ</t>
  </si>
  <si>
    <t>639013</t>
  </si>
  <si>
    <t>520023896</t>
  </si>
  <si>
    <t>מבטח שמיר- מבטח שמיר אחזקות בע"מ</t>
  </si>
  <si>
    <t>127019</t>
  </si>
  <si>
    <t>520034125</t>
  </si>
  <si>
    <t>*מספנות ישראל- תעשיות מספנות ישראל בע"מ</t>
  </si>
  <si>
    <t>1168533</t>
  </si>
  <si>
    <t>516084753</t>
  </si>
  <si>
    <t>פריורטק- פריורטק בע"מ</t>
  </si>
  <si>
    <t>328013</t>
  </si>
  <si>
    <t>520037797</t>
  </si>
  <si>
    <t>מוליכים למחצה</t>
  </si>
  <si>
    <t>מהדרין- מהדרין בע"מ</t>
  </si>
  <si>
    <t>686014</t>
  </si>
  <si>
    <t>520018482</t>
  </si>
  <si>
    <t>אקסל- אקסל סולושנס גרופ בע"מ</t>
  </si>
  <si>
    <t>770016</t>
  </si>
  <si>
    <t>520031345</t>
  </si>
  <si>
    <t>מסחר</t>
  </si>
  <si>
    <t>אלרוב נדלן ומלונאות- אלרוב נדל"ן ומלונאות בע"מ</t>
  </si>
  <si>
    <t>387019</t>
  </si>
  <si>
    <t>520038894</t>
  </si>
  <si>
    <t>*גב ים- חברת גב-ים לקרקעות בע"מ</t>
  </si>
  <si>
    <t>759019</t>
  </si>
  <si>
    <t>520001736</t>
  </si>
  <si>
    <t>נתנאל מניבים- נתנאל גרופ בע"מ</t>
  </si>
  <si>
    <t>1194513</t>
  </si>
  <si>
    <t>רני צים- רני צים מרכזי קניות בע"מ</t>
  </si>
  <si>
    <t>1143619</t>
  </si>
  <si>
    <t>514353671</t>
  </si>
  <si>
    <t>אורה סמארט אייר- אורה סמארט אייר בע"מ</t>
  </si>
  <si>
    <t>1176619</t>
  </si>
  <si>
    <t>515816114</t>
  </si>
  <si>
    <t>אלקטריאון- אלקטריאון וירלס</t>
  </si>
  <si>
    <t>368019</t>
  </si>
  <si>
    <t>520038126</t>
  </si>
  <si>
    <t>אברא טכנולוגיות מידע - אברא טכנולוגיות מידע (לשעבר בבילון)</t>
  </si>
  <si>
    <t>1101666</t>
  </si>
  <si>
    <t>512512468</t>
  </si>
  <si>
    <t>שירותי מידע</t>
  </si>
  <si>
    <t>אנליסט- אנליסט אי.אמ.אס.-שרותי ניהול השקעות בע"מ</t>
  </si>
  <si>
    <t>1080613</t>
  </si>
  <si>
    <t>511146490</t>
  </si>
  <si>
    <t>וואליו קפיטל- פסגות קבוצה לפיננסים והשקעות בע"מ</t>
  </si>
  <si>
    <t>599019</t>
  </si>
  <si>
    <t>520033804</t>
  </si>
  <si>
    <t>טראקנט- טראקנט אנטרפרייז בע"מ</t>
  </si>
  <si>
    <t>1174093</t>
  </si>
  <si>
    <t>515446474</t>
  </si>
  <si>
    <t>סה"כ call 001 אופציות</t>
  </si>
  <si>
    <t>TABOOLA LTD- TABOOLA.COM LTD</t>
  </si>
  <si>
    <t>IL0011754137</t>
  </si>
  <si>
    <t>NASDAQ</t>
  </si>
  <si>
    <t>בלומברג</t>
  </si>
  <si>
    <t>89416</t>
  </si>
  <si>
    <t>Media</t>
  </si>
  <si>
    <t>FIVERR INTERNATI- פייבר אינטרנשיונל בע"מ</t>
  </si>
  <si>
    <t>IL0011582033</t>
  </si>
  <si>
    <t>514440874</t>
  </si>
  <si>
    <t>Retailing</t>
  </si>
  <si>
    <t>SOLAREDGE TECHNOLOGI- סולראדג' טכנולוגיות בע"מ</t>
  </si>
  <si>
    <t>US83417M1045</t>
  </si>
  <si>
    <t>513865329</t>
  </si>
  <si>
    <t>Semiconductors &amp; Semiconductor Equipment</t>
  </si>
  <si>
    <t>*Camtek Ltd- קמטק בע"מ</t>
  </si>
  <si>
    <t>IL0010952641</t>
  </si>
  <si>
    <t>511235434</t>
  </si>
  <si>
    <t>MONDAY.COM LTD- MONARCH V</t>
  </si>
  <si>
    <t>IL0011762130</t>
  </si>
  <si>
    <t>514744887</t>
  </si>
  <si>
    <t>Software &amp; Services</t>
  </si>
  <si>
    <t>VARONIS SYSTEMS- VARONIS SYSTEMS INC</t>
  </si>
  <si>
    <t>US9222801022</t>
  </si>
  <si>
    <t>513611533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</si>
  <si>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</si>
  <si>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</si>
  <si>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</si>
  <si>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</si>
  <si>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</si>
  <si>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</si>
  <si>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ZIM US Equity- צים שירותי ספנות משולבים בע"מ</t>
  </si>
  <si>
    <t>IL0065100930</t>
  </si>
  <si>
    <t>520015041</t>
  </si>
  <si>
    <t>Transportation</t>
  </si>
  <si>
    <t>Nice Sys Adr- נייס מערכות בע"מ</t>
  </si>
  <si>
    <t>US6536561086</t>
  </si>
  <si>
    <t>520036872</t>
  </si>
  <si>
    <t>ARCIMOTO INC- ARCIMOTO INC</t>
  </si>
  <si>
    <t>US0395872098</t>
  </si>
  <si>
    <t>89513</t>
  </si>
  <si>
    <t>Automobiles &amp; Components</t>
  </si>
  <si>
    <t>MULLEN AUTOMOTIVE INC- MULLEN AUTOMOTIVE INC</t>
  </si>
  <si>
    <t>US62526P2083</t>
  </si>
  <si>
    <t>89852</t>
  </si>
  <si>
    <t>NIO INC - ADR- NIO Inc</t>
  </si>
  <si>
    <t>US62914V1061</t>
  </si>
  <si>
    <t>28484</t>
  </si>
  <si>
    <t>STELLANTIS NV- STELLANTIS NV</t>
  </si>
  <si>
    <t>NL00150001Q9</t>
  </si>
  <si>
    <t>28339</t>
  </si>
  <si>
    <t>TESLA MOTORS INC- TESLA MOTORS INC</t>
  </si>
  <si>
    <t>US88160R1014</t>
  </si>
  <si>
    <t>13191</t>
  </si>
  <si>
    <t>BANK OF AMERICA- Bank of America</t>
  </si>
  <si>
    <t>US0605051046</t>
  </si>
  <si>
    <t>10043</t>
  </si>
  <si>
    <t>Banks</t>
  </si>
  <si>
    <t>Citigroup Inc- CITIGROUP INC</t>
  </si>
  <si>
    <t>US1729674242</t>
  </si>
  <si>
    <t>10083</t>
  </si>
  <si>
    <t>COMERICA INC- COMERICA INC</t>
  </si>
  <si>
    <t>US2003401070</t>
  </si>
  <si>
    <t>90076</t>
  </si>
  <si>
    <t>CUSTOMERS BANCOR- CUSTOMERS BANCOR</t>
  </si>
  <si>
    <t>US23204G1004</t>
  </si>
  <si>
    <t>28814</t>
  </si>
  <si>
    <t>US Bankcorp- US BANCORP</t>
  </si>
  <si>
    <t>US9029733048</t>
  </si>
  <si>
    <t>10857</t>
  </si>
  <si>
    <t>Wells Fargo new- WELLS FARGO COMPANY</t>
  </si>
  <si>
    <t>us9497461015</t>
  </si>
  <si>
    <t>10486</t>
  </si>
  <si>
    <t>ACCELLERON INDUS- ACCELLERON INDUS</t>
  </si>
  <si>
    <t>US00449R1095</t>
  </si>
  <si>
    <t>28801</t>
  </si>
  <si>
    <t>Capital Goods</t>
  </si>
  <si>
    <t>ARCHER AVIATION- ARCHER DANIELS</t>
  </si>
  <si>
    <t>US03945R1023</t>
  </si>
  <si>
    <t>10031</t>
  </si>
  <si>
    <t>Boeing com- BOEING CO</t>
  </si>
  <si>
    <t>US0970231058</t>
  </si>
  <si>
    <t>27015</t>
  </si>
  <si>
    <t>Chargepoint Holdings inc- Chargepoint Holdings inc</t>
  </si>
  <si>
    <t>US15961R1059</t>
  </si>
  <si>
    <t>28608</t>
  </si>
  <si>
    <t>CNH INDUSTRIAL N- CNH INDUSTRIAL N</t>
  </si>
  <si>
    <t>NL0010545661</t>
  </si>
  <si>
    <t>28635</t>
  </si>
  <si>
    <t>HELIOGEN INC- HELIOGEN INC</t>
  </si>
  <si>
    <t>US42329E1055</t>
  </si>
  <si>
    <t>90046</t>
  </si>
  <si>
    <t>NUSCALE POWER CO- NUSCALE POWER CO</t>
  </si>
  <si>
    <t>US67079K1007</t>
  </si>
  <si>
    <t>2871</t>
  </si>
  <si>
    <t>SIEMENS ENERGY A- SIEMENS</t>
  </si>
  <si>
    <t>DE000ENER6Y0</t>
  </si>
  <si>
    <t>FWB</t>
  </si>
  <si>
    <t>10385</t>
  </si>
  <si>
    <t>CENTURY COMMUNIT- LUMEN TECHNOLOGIES</t>
  </si>
  <si>
    <t>US1565043007</t>
  </si>
  <si>
    <t>11102</t>
  </si>
  <si>
    <t>Consumer Durables &amp; Apparel</t>
  </si>
  <si>
    <t>RH US- Restoration Hardware Holdings</t>
  </si>
  <si>
    <t>US74967X1037</t>
  </si>
  <si>
    <t>27291</t>
  </si>
  <si>
    <t>RUSH STREET INTE- RUSH STREET INTE</t>
  </si>
  <si>
    <t>US7820111000</t>
  </si>
  <si>
    <t>90040</t>
  </si>
  <si>
    <t>VISTA OUTDOOR- Vista</t>
  </si>
  <si>
    <t>US9283771007</t>
  </si>
  <si>
    <t>3331</t>
  </si>
  <si>
    <t>Berkshire Hathway- B- BERKSHIRE HATHAWAY FIN</t>
  </si>
  <si>
    <t>US0846707026</t>
  </si>
  <si>
    <t>10806</t>
  </si>
  <si>
    <t>Diversified Financials</t>
  </si>
  <si>
    <t>COINBASE GLOBA-A- Coinbase Global Inc</t>
  </si>
  <si>
    <t>US19260Q1076</t>
  </si>
  <si>
    <t>28475</t>
  </si>
  <si>
    <t>GREEN DOT CORP-A- GREEN DOT CORP-A</t>
  </si>
  <si>
    <t>US39304D1028</t>
  </si>
  <si>
    <t>90043</t>
  </si>
  <si>
    <t>JACKSON FI-A- JACKSON</t>
  </si>
  <si>
    <t>US46817M1071</t>
  </si>
  <si>
    <t>90081</t>
  </si>
  <si>
    <t>LUFAX HOLDING- LUFAX HOLDING</t>
  </si>
  <si>
    <t>US54975P1021</t>
  </si>
  <si>
    <t>90039</t>
  </si>
  <si>
    <t>OUSTER INC- OUSTER INC</t>
  </si>
  <si>
    <t>US68989M2026</t>
  </si>
  <si>
    <t>90136</t>
  </si>
  <si>
    <t>OWL ROCK CAPITAL- OWL ROCK CAPITAL CORP</t>
  </si>
  <si>
    <t>US69121K1043</t>
  </si>
  <si>
    <t>13156</t>
  </si>
  <si>
    <t>SMALL CAP BULL 3X S- SMALL CAP BULL</t>
  </si>
  <si>
    <t>US25459W8477</t>
  </si>
  <si>
    <t>90208</t>
  </si>
  <si>
    <t>SOFI TECHNOLOGIE- SoFi Technologies Inc</t>
  </si>
  <si>
    <t>US83406F1021</t>
  </si>
  <si>
    <t>28561</t>
  </si>
  <si>
    <t>UPSTART HOLDINGS- Upstart Holdings Inc</t>
  </si>
  <si>
    <t>US91680M1071</t>
  </si>
  <si>
    <t>28395</t>
  </si>
  <si>
    <t>CIVITAS RESOURCE- CIVITAS RESOURCE</t>
  </si>
  <si>
    <t>US17888H1032</t>
  </si>
  <si>
    <t>28644</t>
  </si>
  <si>
    <t>Energy</t>
  </si>
  <si>
    <t>COMSTOCK RESOURCES INC- COMSTOCK</t>
  </si>
  <si>
    <t>US2057683029</t>
  </si>
  <si>
    <t>28671</t>
  </si>
  <si>
    <t>EOG Resorces inc- E.ON AG</t>
  </si>
  <si>
    <t>us26875p1012</t>
  </si>
  <si>
    <t>10126</t>
  </si>
  <si>
    <t>ENBRIDGE INC- ENBRIDGE</t>
  </si>
  <si>
    <t>CA29250N1050</t>
  </si>
  <si>
    <t>27509</t>
  </si>
  <si>
    <t>ENERPLUS RESOURCES- ENERPLUS CORP</t>
  </si>
  <si>
    <t>CA2927661025</t>
  </si>
  <si>
    <t>28772</t>
  </si>
  <si>
    <t>PETROLEO BRASILEIRO- PETROLEO BRASILEIRO</t>
  </si>
  <si>
    <t>US71654V4086</t>
  </si>
  <si>
    <t>10335</t>
  </si>
  <si>
    <t>Altrria group inc- ALTRIA GROUP</t>
  </si>
  <si>
    <t>US02209S1033</t>
  </si>
  <si>
    <t>10016</t>
  </si>
  <si>
    <t>Food, Beverage &amp; Tobacco</t>
  </si>
  <si>
    <t>Brit-Amer Tob-Sp Adr- Brit-amer tob- sp adr</t>
  </si>
  <si>
    <t>US1104481072</t>
  </si>
  <si>
    <t>11075</t>
  </si>
  <si>
    <t>CRESUD SA-ADR- Cresud S.A.C.I.F.y A</t>
  </si>
  <si>
    <t>US2264061068</t>
  </si>
  <si>
    <t>12116</t>
  </si>
  <si>
    <t>Abbott laboratories- Abbott laboratories</t>
  </si>
  <si>
    <t>us0028241000</t>
  </si>
  <si>
    <t>10652</t>
  </si>
  <si>
    <t>Health Care Equipment &amp; Services</t>
  </si>
  <si>
    <t>ALIGN TECHNOLOGY- ALIGN TECHNOLOGY</t>
  </si>
  <si>
    <t>US0162551016</t>
  </si>
  <si>
    <t>90094</t>
  </si>
  <si>
    <t>CLOVER HEALTH IN- Clover Health Investments Corp</t>
  </si>
  <si>
    <t>US18914F1030</t>
  </si>
  <si>
    <t>28517</t>
  </si>
  <si>
    <t>TELADOC HEALTH INC- Schneider Electric SA</t>
  </si>
  <si>
    <t>US87918A1051</t>
  </si>
  <si>
    <t>11321</t>
  </si>
  <si>
    <t>BRIGHTHOUSE FINA- Brighthouse Financial Inc</t>
  </si>
  <si>
    <t>US10922N1037</t>
  </si>
  <si>
    <t>8839</t>
  </si>
  <si>
    <t>Insurance</t>
  </si>
  <si>
    <t>ALGOMA STEEL GRO- ALGOMA STEEL GRO</t>
  </si>
  <si>
    <t>CA0156581070</t>
  </si>
  <si>
    <t>28777</t>
  </si>
  <si>
    <t>Materials</t>
  </si>
  <si>
    <t>CLEVELAND-CLIFFS- Cliffss natural resources</t>
  </si>
  <si>
    <t>US1858991011</t>
  </si>
  <si>
    <t>89600</t>
  </si>
  <si>
    <t>VERDE AGRITECH L- VERDE AGRITECH L</t>
  </si>
  <si>
    <t>SGXZ27777630</t>
  </si>
  <si>
    <t>90195</t>
  </si>
  <si>
    <t>WEST FRASER TIMB- WEST FRASER TIMB</t>
  </si>
  <si>
    <t>CA9528451052</t>
  </si>
  <si>
    <t>90041</t>
  </si>
  <si>
    <t>Activision Blizzard Inc- Activision Blizzard</t>
  </si>
  <si>
    <t>US00507V1098</t>
  </si>
  <si>
    <t>12969</t>
  </si>
  <si>
    <t>ADVANTAGE SOLUTI- ADVANTAGE SOLUTI</t>
  </si>
  <si>
    <t>US00791N1028</t>
  </si>
  <si>
    <t>90045</t>
  </si>
  <si>
    <t>ALPHABET  INC  CL C ׂ- ALPHABET INC</t>
  </si>
  <si>
    <t>US02079K1079</t>
  </si>
  <si>
    <t>27390</t>
  </si>
  <si>
    <t>ALPHABET INC-A- ALPHABET INC</t>
  </si>
  <si>
    <t>US02079K3059</t>
  </si>
  <si>
    <t>FUBOTV INC- fuboTV Inc</t>
  </si>
  <si>
    <t>US35953D1046</t>
  </si>
  <si>
    <t>28419</t>
  </si>
  <si>
    <t>IAC/INTERACTIVEC- IAC/INTERACTIVE</t>
  </si>
  <si>
    <t>US44891N2080</t>
  </si>
  <si>
    <t>27173</t>
  </si>
  <si>
    <t>MAGNITE INC- MAGNITE</t>
  </si>
  <si>
    <t>US55955D1000</t>
  </si>
  <si>
    <t>28470</t>
  </si>
  <si>
    <t>Meta Platforms, Inc- Meta Platforms Inc</t>
  </si>
  <si>
    <t>US30303M1027</t>
  </si>
  <si>
    <t>12310</t>
  </si>
  <si>
    <t>ROBLOX CORP - A- ROBLOX CORP</t>
  </si>
  <si>
    <t>US7710491033</t>
  </si>
  <si>
    <t>28591</t>
  </si>
  <si>
    <t>ROKU INC- Roku Inc</t>
  </si>
  <si>
    <t>US77543R1023</t>
  </si>
  <si>
    <t>28399</t>
  </si>
  <si>
    <t>SNAP INC - A- Snap Inc</t>
  </si>
  <si>
    <t>US83304A1060</t>
  </si>
  <si>
    <t>28586</t>
  </si>
  <si>
    <t>Take-Two Interactive- Take- two Interactive Software Inc</t>
  </si>
  <si>
    <t>US8740541094</t>
  </si>
  <si>
    <t>13174</t>
  </si>
  <si>
    <t>TENCENT HOLD-ADR- Tencent holdings ltd</t>
  </si>
  <si>
    <t>US88032Q1094</t>
  </si>
  <si>
    <t>11074</t>
  </si>
  <si>
    <t>TRADE DESK INC-A- TRADE DESK</t>
  </si>
  <si>
    <t>US88339J1051</t>
  </si>
  <si>
    <t>28465</t>
  </si>
  <si>
    <t>WALT DISNEY CO- Walt Disney Company</t>
  </si>
  <si>
    <t>US2546871060</t>
  </si>
  <si>
    <t>10586</t>
  </si>
  <si>
    <t>WARNER BROS DISC- Warner Bros Discovery Inc</t>
  </si>
  <si>
    <t>US9344231041</t>
  </si>
  <si>
    <t>89893</t>
  </si>
  <si>
    <t>MODERNA INC- ASTRA SPACE I</t>
  </si>
  <si>
    <t>US60770K1079</t>
  </si>
  <si>
    <t>28573</t>
  </si>
  <si>
    <t>Pharmaceuticals &amp; Biotechnology</t>
  </si>
  <si>
    <t>CARISMA THERAPEU- Carisma Thrapeutics Inc</t>
  </si>
  <si>
    <t>US14216R1014</t>
  </si>
  <si>
    <t>89332</t>
  </si>
  <si>
    <t>Johnson &amp; Johnson- JOHNSON &amp; JOHNSON</t>
  </si>
  <si>
    <t>US4781601046</t>
  </si>
  <si>
    <t>10230</t>
  </si>
  <si>
    <t>Merck &amp;co inc- MERCK &amp;CO INC</t>
  </si>
  <si>
    <t>US58933Y1055</t>
  </si>
  <si>
    <t>10630</t>
  </si>
  <si>
    <t>Pfizer inc- PFIZER INC</t>
  </si>
  <si>
    <t>US7170811035</t>
  </si>
  <si>
    <t>10627</t>
  </si>
  <si>
    <t>PLANET 13 HOLDIN- PLANET 13 HOLDIN Inc</t>
  </si>
  <si>
    <t>CA72706K1012</t>
  </si>
  <si>
    <t>28609</t>
  </si>
  <si>
    <t>SEELOS THERAPEUTICS- Seelos Theraputics Inc</t>
  </si>
  <si>
    <t>US81577F1093</t>
  </si>
  <si>
    <t>12949</t>
  </si>
  <si>
    <t>TILRAY INC-CL 2- Tilray Inc</t>
  </si>
  <si>
    <t>US88688T1007</t>
  </si>
  <si>
    <t>28498</t>
  </si>
  <si>
    <t>TWIST BIOSCIENCE- TWIST BIOSCIENCE</t>
  </si>
  <si>
    <t>US90184D1000</t>
  </si>
  <si>
    <t>89345</t>
  </si>
  <si>
    <t>AROUNDTOWN SA- Aroundtown property</t>
  </si>
  <si>
    <t>LU1673108939</t>
  </si>
  <si>
    <t>12853</t>
  </si>
  <si>
    <t>Real Estate</t>
  </si>
  <si>
    <t>BOSTON PROPERTIES- BOSTON PROPERTIES</t>
  </si>
  <si>
    <t>US1011211018</t>
  </si>
  <si>
    <t>27746</t>
  </si>
  <si>
    <t>DIGITAL REALTY TRUST INC- DIGITAL REALTY</t>
  </si>
  <si>
    <t>US2538681030</t>
  </si>
  <si>
    <t>2873</t>
  </si>
  <si>
    <t>Medical Properties- Medical Properties Trust inc</t>
  </si>
  <si>
    <t>US58463J3041</t>
  </si>
  <si>
    <t>28473</t>
  </si>
  <si>
    <t>NATL HEALTH INV- National Health investors inc</t>
  </si>
  <si>
    <t>US63633D1046</t>
  </si>
  <si>
    <t>28601</t>
  </si>
  <si>
    <t>OMEGA HEALTHCARE IN- OMEGA HEALTHCARE IN</t>
  </si>
  <si>
    <t>US6819361006</t>
  </si>
  <si>
    <t>89354</t>
  </si>
  <si>
    <t>PROLOGIS INC- Prologis Inc</t>
  </si>
  <si>
    <t>US74340W1036</t>
  </si>
  <si>
    <t>13035</t>
  </si>
  <si>
    <t>Simon Propery Group- SIMON PROPERTY GROUP LP</t>
  </si>
  <si>
    <t>US8288061091</t>
  </si>
  <si>
    <t>10758</t>
  </si>
  <si>
    <t>SL Green Realty Corp- sl green</t>
  </si>
  <si>
    <t>US78440X8873</t>
  </si>
  <si>
    <t>27595</t>
  </si>
  <si>
    <t>Alibaba Group ho- ALIBABA COM LTD</t>
  </si>
  <si>
    <t>US01609W1027</t>
  </si>
  <si>
    <t>10825</t>
  </si>
  <si>
    <t>Amazon inc- amazon.com</t>
  </si>
  <si>
    <t>US0231351067</t>
  </si>
  <si>
    <t>11069</t>
  </si>
  <si>
    <t>CARVANA CO- carvana co</t>
  </si>
  <si>
    <t>US1468691027</t>
  </si>
  <si>
    <t>89722</t>
  </si>
  <si>
    <t>EBAY INC- EBAY INC</t>
  </si>
  <si>
    <t>US2786421030</t>
  </si>
  <si>
    <t>10769</t>
  </si>
  <si>
    <t>FARFETCH LTD-A- Farfetch Ltd</t>
  </si>
  <si>
    <t>KY30744W1070</t>
  </si>
  <si>
    <t>28089</t>
  </si>
  <si>
    <t>JD.COM INC-ADR- JD.com Inc</t>
  </si>
  <si>
    <t>US47215P1066</t>
  </si>
  <si>
    <t>27669</t>
  </si>
  <si>
    <t>MARINEMAX INC- MarineMax Inc</t>
  </si>
  <si>
    <t>US5679081084</t>
  </si>
  <si>
    <t>89471</t>
  </si>
  <si>
    <t>TARGET CORP- TARGET CORP</t>
  </si>
  <si>
    <t>US87612E1064</t>
  </si>
  <si>
    <t>10410</t>
  </si>
  <si>
    <t>Advanced Micro Devices- Advanced Micro Devices inc</t>
  </si>
  <si>
    <t>US0079031078</t>
  </si>
  <si>
    <t>10004</t>
  </si>
  <si>
    <t>ENPHASE ENERGY- ENANTA PHARMACEUTICALS INC</t>
  </si>
  <si>
    <t>US29355A1079</t>
  </si>
  <si>
    <t>28004</t>
  </si>
  <si>
    <t>INTEL CORP- INTEL CORP</t>
  </si>
  <si>
    <t>US4581401001</t>
  </si>
  <si>
    <t>10210</t>
  </si>
  <si>
    <t>Micron tech- MICRON TECHN</t>
  </si>
  <si>
    <t>US5951121038</t>
  </si>
  <si>
    <t>10283</t>
  </si>
  <si>
    <t>Nvidia crop- NVIDIA CORP</t>
  </si>
  <si>
    <t>US67066G1040</t>
  </si>
  <si>
    <t>10322</t>
  </si>
  <si>
    <t>NXPI US- NXP SEMICONDUCTORS NV</t>
  </si>
  <si>
    <t>NL0009538784</t>
  </si>
  <si>
    <t>27264</t>
  </si>
  <si>
    <t>QORVO INC- Qorvo Inc</t>
  </si>
  <si>
    <t>US74736K1016</t>
  </si>
  <si>
    <t>28505</t>
  </si>
  <si>
    <t>Qualcomm INC- QUALCOMM Inc</t>
  </si>
  <si>
    <t>US7475251036</t>
  </si>
  <si>
    <t>10350</t>
  </si>
  <si>
    <t>ADOBE SYS INC- Adobe Inc</t>
  </si>
  <si>
    <t>US00724F1012</t>
  </si>
  <si>
    <t>28056</t>
  </si>
  <si>
    <t>AFFIRM HOLDINGS- Affirm Holdings Inc</t>
  </si>
  <si>
    <t>US00827B1061</t>
  </si>
  <si>
    <t>28520</t>
  </si>
  <si>
    <t>AKAMAI TECHNO- AKAMAI</t>
  </si>
  <si>
    <t>US00971T1016</t>
  </si>
  <si>
    <t>13214</t>
  </si>
  <si>
    <t>AMPLITUDE-CL A- Amplitude Inc</t>
  </si>
  <si>
    <t>US03213A1043</t>
  </si>
  <si>
    <t>28046</t>
  </si>
  <si>
    <t>BILL US EQUITY- BILL.COM HOLFINGS INC</t>
  </si>
  <si>
    <t>US0900431000</t>
  </si>
  <si>
    <t>89460</t>
  </si>
  <si>
    <t>BIT DIGITAL INC- Bit Digital Inc</t>
  </si>
  <si>
    <t>KYG1144A1058</t>
  </si>
  <si>
    <t>28582</t>
  </si>
  <si>
    <t>CLOUDFLARE INC-A- CLOUDFLARE</t>
  </si>
  <si>
    <t>US18915M1071</t>
  </si>
  <si>
    <t>28464</t>
  </si>
  <si>
    <t>CROWDSTRIKE HO-A- CROWDSTRIKE</t>
  </si>
  <si>
    <t>US22788C1053</t>
  </si>
  <si>
    <t>28463</t>
  </si>
  <si>
    <t>DATADOG INC-A- DATADOG INC-A</t>
  </si>
  <si>
    <t>US23804L1035</t>
  </si>
  <si>
    <t>89614</t>
  </si>
  <si>
    <t>DIGITALOCEAN HOL- DIGITALOCEAN HOL</t>
  </si>
  <si>
    <t>US25402D1028</t>
  </si>
  <si>
    <t>28639</t>
  </si>
  <si>
    <t>DYNATRACE INC- DYNATRACE INC</t>
  </si>
  <si>
    <t>US2681501092</t>
  </si>
  <si>
    <t>90133</t>
  </si>
  <si>
    <t>Global Payments Inv- Global Payments Inc</t>
  </si>
  <si>
    <t>US37940X1028</t>
  </si>
  <si>
    <t>13066</t>
  </si>
  <si>
    <t>MARATHON DIGITAL HOL- MARATHON OIL CORP</t>
  </si>
  <si>
    <t>US5657881067</t>
  </si>
  <si>
    <t>10632</t>
  </si>
  <si>
    <t>Microsoft corp- MICROSOFT CORP</t>
  </si>
  <si>
    <t>US5949181045</t>
  </si>
  <si>
    <t>10284</t>
  </si>
  <si>
    <t>MONGODB INC- MONGODB INC</t>
  </si>
  <si>
    <t>US60937P1066</t>
  </si>
  <si>
    <t>28665</t>
  </si>
  <si>
    <t>A10 NETWORKS INC- NETWORK RAIL</t>
  </si>
  <si>
    <t>US0021211018</t>
  </si>
  <si>
    <t>10304</t>
  </si>
  <si>
    <t>Palantir Technologeis inc- Palantir Technologies Inc</t>
  </si>
  <si>
    <t>US69608A1088</t>
  </si>
  <si>
    <t>28438</t>
  </si>
  <si>
    <t>PAYPAL HOLDINGS- Paypal Holdings inc</t>
  </si>
  <si>
    <t>US70450Y1038</t>
  </si>
  <si>
    <t>12898</t>
  </si>
  <si>
    <t>RIOT BLOCKCHAIN- Riot Blockchain Inc</t>
  </si>
  <si>
    <t>US7672921050</t>
  </si>
  <si>
    <t>28454</t>
  </si>
  <si>
    <t>Salesforce.com Inc- Saleforce.com Inc</t>
  </si>
  <si>
    <t>US79466L3024</t>
  </si>
  <si>
    <t>12384</t>
  </si>
  <si>
    <t>SENTINELONE IN-A- SentinelOne Inc</t>
  </si>
  <si>
    <t>US81730H1095</t>
  </si>
  <si>
    <t>28562</t>
  </si>
  <si>
    <t>SHOPIFY INC - A- Shopify Inc</t>
  </si>
  <si>
    <t>CA82509L1076</t>
  </si>
  <si>
    <t>28486</t>
  </si>
  <si>
    <t>NOWFLAKE INC-A- Snowflake Inc</t>
  </si>
  <si>
    <t>US8334451098</t>
  </si>
  <si>
    <t>28479</t>
  </si>
  <si>
    <t>SPLUNK INC- SPLUNK INC</t>
  </si>
  <si>
    <t>US8486371045</t>
  </si>
  <si>
    <t>89422</t>
  </si>
  <si>
    <t>Synopsys inc- Synopsys Inc</t>
  </si>
  <si>
    <t>US8716071076</t>
  </si>
  <si>
    <t>12220</t>
  </si>
  <si>
    <t>TWILIO INC - A- Twilio INC</t>
  </si>
  <si>
    <t>US90138F1021</t>
  </si>
  <si>
    <t>27277</t>
  </si>
  <si>
    <t>Uipath inc- Uipath inc</t>
  </si>
  <si>
    <t>US90364P1057</t>
  </si>
  <si>
    <t>28456</t>
  </si>
  <si>
    <t>ZOOM VIDEO COM-A- ZOOM VIDEO COM-A</t>
  </si>
  <si>
    <t>US98980L1017</t>
  </si>
  <si>
    <t>89618</t>
  </si>
  <si>
    <t>ZSCALER INC- Zscaler Inc</t>
  </si>
  <si>
    <t>US98980G1022</t>
  </si>
  <si>
    <t>28081</t>
  </si>
  <si>
    <t>Apple computer inc- APPLE COMPUTER INC</t>
  </si>
  <si>
    <t>US0378331005</t>
  </si>
  <si>
    <t>10027</t>
  </si>
  <si>
    <t>Technology Hardware &amp; Equipment</t>
  </si>
  <si>
    <t>Cisco  sys inc- CISCO SYS</t>
  </si>
  <si>
    <t>US17275R1023</t>
  </si>
  <si>
    <t>10082</t>
  </si>
  <si>
    <t>DELL TECHN-C- DELL INC</t>
  </si>
  <si>
    <t>US24703L2025</t>
  </si>
  <si>
    <t>10111</t>
  </si>
  <si>
    <t>INNOVIZ TECHNOLO- INNOVIZ TECHNOLOGIES KTS 8097</t>
  </si>
  <si>
    <t>IL0011745804</t>
  </si>
  <si>
    <t>28421</t>
  </si>
  <si>
    <t>Nokia co adr a- NOKIA CORP</t>
  </si>
  <si>
    <t>US6549022043</t>
  </si>
  <si>
    <t>10316</t>
  </si>
  <si>
    <t>AMERICA MOVIL SAB- AMERICA MOVIL</t>
  </si>
  <si>
    <t>US02390A1016</t>
  </si>
  <si>
    <t>10908</t>
  </si>
  <si>
    <t>Telecommunication Services</t>
  </si>
  <si>
    <t>AST SPACEMOBILE- AST SpaceMobile Inc</t>
  </si>
  <si>
    <t>US00217D1000</t>
  </si>
  <si>
    <t>28446</t>
  </si>
  <si>
    <t>Delta Airlines inc- Delta Air Lines, Inc</t>
  </si>
  <si>
    <t>US2473617023</t>
  </si>
  <si>
    <t>27175</t>
  </si>
  <si>
    <t>Deut Lufthansa Reg- Deutsche Lufthansa AG</t>
  </si>
  <si>
    <t>DE0008232125</t>
  </si>
  <si>
    <t>13096</t>
  </si>
  <si>
    <t>EAGLE BULK SHIPP- EAGLE BULK SHIPP</t>
  </si>
  <si>
    <t>MHY2187A1507</t>
  </si>
  <si>
    <t>90042</t>
  </si>
  <si>
    <t>GLOBAL SHIP-CL A- GLOBAL SHIP</t>
  </si>
  <si>
    <t>MHY271836006</t>
  </si>
  <si>
    <t>89493</t>
  </si>
  <si>
    <t>STAR BULK CARRIERS- Starbucks Corporation</t>
  </si>
  <si>
    <t>MHY8162K2046</t>
  </si>
  <si>
    <t>12407</t>
  </si>
  <si>
    <t>סה"כ שמחקות מדדי מניות בישראל</t>
  </si>
  <si>
    <t>MTF סל )4A( ת"א-מניב ישראל- פסגות תעודות סל בע"מ לשעבר תאלי</t>
  </si>
  <si>
    <t>1165661</t>
  </si>
  <si>
    <t>512894510</t>
  </si>
  <si>
    <t>הראל סל )4A( כשרה ת"א 90- הראל קרנות נאמנות בע"מ</t>
  </si>
  <si>
    <t>1166172</t>
  </si>
  <si>
    <t>511776783</t>
  </si>
  <si>
    <t>מניות</t>
  </si>
  <si>
    <t>*MTF סל תא 35- מגדל קרנות נאמנות בע"מ</t>
  </si>
  <si>
    <t>1150184</t>
  </si>
  <si>
    <t>511303661</t>
  </si>
  <si>
    <t>*MTF.אנר מתחד יש- מגדל קרנות נאמנות בע"מ</t>
  </si>
  <si>
    <t>1168723</t>
  </si>
  <si>
    <t>תכלית סל )40( כשרה ת"א 125- מיטב תכלית קרנות נאמנות בע"מ</t>
  </si>
  <si>
    <t>1155373</t>
  </si>
  <si>
    <t>513534974</t>
  </si>
  <si>
    <t>תכלית סל תא 90- מיטב תכלית קרנות נאמנות בע"מ</t>
  </si>
  <si>
    <t>1143783</t>
  </si>
  <si>
    <t>תכלית סל תא בנקים- מיטב תכלית קרנות נאמנות בע"מ</t>
  </si>
  <si>
    <t>1143726</t>
  </si>
  <si>
    <t>תכלית קרן סל תא 35- מיטב תכלית קרנות נאמנות בע"מ</t>
  </si>
  <si>
    <t>1143700</t>
  </si>
  <si>
    <t>קסם 4A) ETF) ת"א ביומד- קסם קרנות נאמנות בע"מ</t>
  </si>
  <si>
    <t>1146893</t>
  </si>
  <si>
    <t>510938608</t>
  </si>
  <si>
    <t>קסם תא נדלן- קסם קרנות נאמנות בע"מ</t>
  </si>
  <si>
    <t>1146547</t>
  </si>
  <si>
    <t>קסם.תא גלובל-טק- קסם קרנות נאמנות בע"מ</t>
  </si>
  <si>
    <t>1146364</t>
  </si>
  <si>
    <t>קסם ETF תא סקטור באלאנס- קסם קרנות נאמנות בע"מ</t>
  </si>
  <si>
    <t>1167261</t>
  </si>
  <si>
    <t>סה"כ שמחקות מדדי מניות בחו"ל</t>
  </si>
  <si>
    <t>*MTF סל (S&amp;P 500 (4D- מגדל קרנות נאמנות בע"מ</t>
  </si>
  <si>
    <t>1150333</t>
  </si>
  <si>
    <t>*MTF סל S&amp;P Technology (4D- מגדל קרנות נאמנות בע"מ</t>
  </si>
  <si>
    <t>1150424</t>
  </si>
  <si>
    <t>*MTF&amp;SPUSA- מגדל קרנות נאמנות בע"מ</t>
  </si>
  <si>
    <t>1150564</t>
  </si>
  <si>
    <t>מור סל )4A(י NASDAQ 100 מנוטרל- מור ניהול קרנות נאמנות בע"מ</t>
  </si>
  <si>
    <t>1165844</t>
  </si>
  <si>
    <t>514884485</t>
  </si>
  <si>
    <t>מור סל S&amp;P 500 ממ- מור ניהול קרנות נאמנות בע"מ</t>
  </si>
  <si>
    <t>1165828</t>
  </si>
  <si>
    <t>תכלית 500 PR P&amp;S- מיטב תכלית קרנות נאמנות בע"מ</t>
  </si>
  <si>
    <t>1144385</t>
  </si>
  <si>
    <t>קסם )6D) ETF ממונפת NASDAQ 100- קסם קרנות נאמנות בע"מ</t>
  </si>
  <si>
    <t>1146976</t>
  </si>
  <si>
    <t>קסם Russell 2000 (4A) ETF מנוט- קסם קרנות נאמנות בע"מ</t>
  </si>
  <si>
    <t>1146729</t>
  </si>
  <si>
    <t>קסם Europe 600 Banks (4A) ETF- קסם תעודות סל ומוצרי מדדים בע"מ</t>
  </si>
  <si>
    <t>1146307</t>
  </si>
  <si>
    <t>תכלית DAX 30- תכלית גלובל בע"מ(ישן)</t>
  </si>
  <si>
    <t>5124557</t>
  </si>
  <si>
    <t>513815258</t>
  </si>
  <si>
    <t>סה"כ שמחקות מדדים אחרים בישראל</t>
  </si>
  <si>
    <t>*) תל בונד 2000) סל .mtf- מגדל קרנות נאמנות בע"מ</t>
  </si>
  <si>
    <t>1149988</t>
  </si>
  <si>
    <t>אג"ח</t>
  </si>
  <si>
    <t>*MTF סל גליל 2-5- מגדל קרנות נאמנות בע"מ</t>
  </si>
  <si>
    <t>1150010</t>
  </si>
  <si>
    <t>*MTF סל שחר 5+- מגדל קרנות נאמנות בע"מ</t>
  </si>
  <si>
    <t>1150051</t>
  </si>
  <si>
    <t>*MTF סל תלבונד 60- מגדל קרנות נאמנות בע"מ</t>
  </si>
  <si>
    <t>1149996</t>
  </si>
  <si>
    <t>תכלית תל בונד תשואות שקלי- מיטב תכלית קרנות נאמנות בע"מ</t>
  </si>
  <si>
    <t>1144260</t>
  </si>
  <si>
    <t>פסגות ETF תל בונד צמודות A- פסגות קרנות נאמנות בע"מ</t>
  </si>
  <si>
    <t>1148477</t>
  </si>
  <si>
    <t>513765339</t>
  </si>
  <si>
    <t>פסגות קרן סל תל בונד 20- פסגות קרנות נאמנות בע"מ</t>
  </si>
  <si>
    <t>1147958</t>
  </si>
  <si>
    <t>פסגות ETFי )00( תל בונד צמודות- פסגות תעודות סל מדדים בע"מ</t>
  </si>
  <si>
    <t>1148188</t>
  </si>
  <si>
    <t>513952457</t>
  </si>
  <si>
    <t>פסגות ETFי )00( תל בונד שקלי 3- פסגות תעודות סל מדדים בע"מ</t>
  </si>
  <si>
    <t>1148345</t>
  </si>
  <si>
    <t>קסם.תלבונד ש3-5- קסם קרנות נאמנות בע"מ</t>
  </si>
  <si>
    <t>1147396</t>
  </si>
  <si>
    <t>סה"כ שמחקות מדדים אחרים בחו"ל</t>
  </si>
  <si>
    <t>קסם ury Bond 1-3 Year (0D) ETF- קסם קרנות נאמנות בע"מ</t>
  </si>
  <si>
    <t>1157908</t>
  </si>
  <si>
    <t>סה"כ short</t>
  </si>
  <si>
    <t>סה"כ שמחקות מדדי מניות</t>
  </si>
  <si>
    <t>A/S GERBER KAWAS- A/S GERBER KAWAS</t>
  </si>
  <si>
    <t>US00768Y3707</t>
  </si>
  <si>
    <t>90189</t>
  </si>
  <si>
    <t>ISHARES CORE HIG- BLACK ROCK(ישן)</t>
  </si>
  <si>
    <t>US46429B6636</t>
  </si>
  <si>
    <t>27495</t>
  </si>
  <si>
    <t>ISHR EDG WLD VAL- BLACK ROCK(ישן)</t>
  </si>
  <si>
    <t>IE00BP3QZB59</t>
  </si>
  <si>
    <t>Ishares us regional banks- BlackRock  Asset Managment ireland</t>
  </si>
  <si>
    <t>US4642887784</t>
  </si>
  <si>
    <t>27796</t>
  </si>
  <si>
    <t>DIREXION DAILY EME M- Direxion Daily</t>
  </si>
  <si>
    <t>US25459Y6867</t>
  </si>
  <si>
    <t>12316</t>
  </si>
  <si>
    <t>DIREXION DAILY F- Direxion Daily</t>
  </si>
  <si>
    <t>US25459Y2809</t>
  </si>
  <si>
    <t>DIREXION DAILY FTSE- Direxion Daily</t>
  </si>
  <si>
    <t>US25460G1958</t>
  </si>
  <si>
    <t>DIREXION DAILY MSCI- Direxion Daily</t>
  </si>
  <si>
    <t>US25490K3317</t>
  </si>
  <si>
    <t>DIREXION DAILY T- Direxion Daily</t>
  </si>
  <si>
    <t>US25460E6793</t>
  </si>
  <si>
    <t>DIREXION SP HI B- Direxion Daily</t>
  </si>
  <si>
    <t>US25460G8565</t>
  </si>
  <si>
    <t>DIREXION-MC BU 3- Direxion Daily</t>
  </si>
  <si>
    <t>US25459W7305</t>
  </si>
  <si>
    <t>DIREXION-SK BULL- Direxion Daily</t>
  </si>
  <si>
    <t>US25459Y5208</t>
  </si>
  <si>
    <t>DIREXION DAILY BRAZIL- DIREXION FUNDS</t>
  </si>
  <si>
    <t>US25460G7088</t>
  </si>
  <si>
    <t>12410</t>
  </si>
  <si>
    <t>Direxion dly real estate- DIREXION FUNDS</t>
  </si>
  <si>
    <t>US25459W7552</t>
  </si>
  <si>
    <t>DRX DLY TR VC 2X- DRXN DAILY S&amp;P</t>
  </si>
  <si>
    <t>US25460G5421</t>
  </si>
  <si>
    <t>27196</t>
  </si>
  <si>
    <t>JPM ULTRA-SHT IN- JPMORGAN CHASE</t>
  </si>
  <si>
    <t>US46641Q8371</t>
  </si>
  <si>
    <t>27487</t>
  </si>
  <si>
    <t>PRO UPRO DOW30- pro short dow30</t>
  </si>
  <si>
    <t>US74347X8231</t>
  </si>
  <si>
    <t>89713</t>
  </si>
  <si>
    <t>SPDR S&amp;P 400 MID- SPDR MSCI</t>
  </si>
  <si>
    <t>E00B4YBJ215</t>
  </si>
  <si>
    <t>89862</t>
  </si>
  <si>
    <t>VANGUARD LT TREA- Vanguard Group</t>
  </si>
  <si>
    <t>US92206C8477</t>
  </si>
  <si>
    <t>12517</t>
  </si>
  <si>
    <t>VANGUARD HEALTH- VANGUARD ( ישן )</t>
  </si>
  <si>
    <t>US92204A5048</t>
  </si>
  <si>
    <t>10457</t>
  </si>
  <si>
    <t>AMP ONL RTL ETF- Amplitude Inc</t>
  </si>
  <si>
    <t>US0321081020</t>
  </si>
  <si>
    <t>ARK GEN REV ETF- ARK Innovation ETF</t>
  </si>
  <si>
    <t>US00214Q3020</t>
  </si>
  <si>
    <t>28043</t>
  </si>
  <si>
    <t>ARK INNOVAT ETF- ARK Innovation ETF</t>
  </si>
  <si>
    <t>US00214Q1040</t>
  </si>
  <si>
    <t>ISH CORE MSCI WD- BlackRock  Asset Managment ireland</t>
  </si>
  <si>
    <t>IE00B4L5Y983</t>
  </si>
  <si>
    <t>LSE</t>
  </si>
  <si>
    <t>ISH EV&amp;EDRV TECH- BlackRock  Asset Managment ireland</t>
  </si>
  <si>
    <t>IE00BGL86Z12</t>
  </si>
  <si>
    <t>ISH MSCI WLD SM- BlackRock  Asset Managment ireland</t>
  </si>
  <si>
    <t>IE00BF4RFH31</t>
  </si>
  <si>
    <t>ISHARES CORE EM- BlackRock  Asset Managment ireland</t>
  </si>
  <si>
    <t>IE00BKM4GZ66</t>
  </si>
  <si>
    <t>EURONEXT</t>
  </si>
  <si>
    <t>ISHARES CORE MSCI EM_ איישרס חוץ- BlackRock  Asset Managment ireland</t>
  </si>
  <si>
    <t>Ishares core s&amp;p 500 etf- BlackRock  Asset Managment ireland</t>
  </si>
  <si>
    <t>US4642872000</t>
  </si>
  <si>
    <t>ISHARES CORE SP 500- BlackRock  Asset Managment ireland</t>
  </si>
  <si>
    <t>IE00B5BMR087</t>
  </si>
  <si>
    <t>ISHARES DJ US AEROS- BlackRock  Asset Managment ireland</t>
  </si>
  <si>
    <t>US4642887602</t>
  </si>
  <si>
    <t>Ishares ftse 100- BlackRock  Asset Managment ireland</t>
  </si>
  <si>
    <t>IE0005042456</t>
  </si>
  <si>
    <t>Ishares ftse china25- BlackRock  Asset Managment ireland</t>
  </si>
  <si>
    <t>US4642871846</t>
  </si>
  <si>
    <t>ISHARES GLOBAL- BlackRock  Asset Managment ireland</t>
  </si>
  <si>
    <t>US4642882249</t>
  </si>
  <si>
    <t>ISHARES MSCI WORLD- BlackRock  Asset Managment ireland</t>
  </si>
  <si>
    <t>SIX</t>
  </si>
  <si>
    <t>Ishares phlx sox semicon- BlackRock  Asset Managment ireland</t>
  </si>
  <si>
    <t>US4642875235</t>
  </si>
  <si>
    <t>ISHARES RESIDENT- BlackRock  Asset Managment ireland</t>
  </si>
  <si>
    <t>US4642885622</t>
  </si>
  <si>
    <t>ISHARES U.S. MEDICAL DEVICES- BlackRock  Asset Managment ireland</t>
  </si>
  <si>
    <t>US4642888105</t>
  </si>
  <si>
    <t>Ishares ustechnology etf- BlackRock  Asset Managment ireland</t>
  </si>
  <si>
    <t>US4642877215</t>
  </si>
  <si>
    <t>ISHR CORE EM IMI- BlackRock  Asset Managment ireland</t>
  </si>
  <si>
    <t>איישרס.חוץ HEALTHCARE INN- BlackRock  Asset Managment ireland</t>
  </si>
  <si>
    <t>IE00BYZK4776</t>
  </si>
  <si>
    <t>איישרס.חוץ MSCI AC WORLD- BlackRock  Asset Managment ireland</t>
  </si>
  <si>
    <t>IE00B6R52259</t>
  </si>
  <si>
    <t>איישרס.חוץ MSCI CHINA A- BlackRock  Asset Managment ireland</t>
  </si>
  <si>
    <t>IE00BQT3WG13</t>
  </si>
  <si>
    <t>איישרס.חוץ MSCI EUROPE ID- BlackRock  Asset Managment ireland</t>
  </si>
  <si>
    <t>IE00B4K48X80</t>
  </si>
  <si>
    <t>איישרס.חוץ NASDAQ100INDEX- BlackRock  Asset Managment ireland</t>
  </si>
  <si>
    <t>IE00B53SZB19</t>
  </si>
  <si>
    <t>איישרס.חוץ S&amp;P FINANCIALS- BlackRock  Asset Managment ireland</t>
  </si>
  <si>
    <t>IE00B4JNQZ49</t>
  </si>
  <si>
    <t>איישרס.חוץ S&amp;P HEALTHCARE- BlackRock  Asset Managment ireland</t>
  </si>
  <si>
    <t>IE00B43HR379</t>
  </si>
  <si>
    <t>איישרס.חוץ S&amp;P TECHNOLOGY- BlackRock  Asset Managment ireland</t>
  </si>
  <si>
    <t>IE00B3WJKG14</t>
  </si>
  <si>
    <t>איישרס.חוץROBOTICS&amp;AUTOMA- BlackRock  Asset Managment ireland</t>
  </si>
  <si>
    <t>IE00BYZK4552</t>
  </si>
  <si>
    <t>GLOBAL X DAX ETF- Dax Source Etf</t>
  </si>
  <si>
    <t>US37954Y4917</t>
  </si>
  <si>
    <t>12130</t>
  </si>
  <si>
    <t>Defiance Hotel airline ETF- Defiance Etfs</t>
  </si>
  <si>
    <t>US26922B8735</t>
  </si>
  <si>
    <t>89654</t>
  </si>
  <si>
    <t>DIR SEMI BULL 3X- Direxion Daily</t>
  </si>
  <si>
    <t>US25459W4583</t>
  </si>
  <si>
    <t>DIREXION DAILY J- Direxion Daily</t>
  </si>
  <si>
    <t>US25460G8318</t>
  </si>
  <si>
    <t>DIREXION DAILY TECH- Direxion Daily</t>
  </si>
  <si>
    <t>US25459W1027</t>
  </si>
  <si>
    <t>DIREXION SPX 2X- Direxion Daily</t>
  </si>
  <si>
    <t>US25459Y1652</t>
  </si>
  <si>
    <t>LARGE CAP BULL 3X S- Direxion Daily</t>
  </si>
  <si>
    <t>US25459W8626</t>
  </si>
  <si>
    <t>DIR RETL BULL 3X- DIREXION FUNDS</t>
  </si>
  <si>
    <t>US25460G8151</t>
  </si>
  <si>
    <t>DRX DLY REG BANK BUL- DIREXION FUNDS</t>
  </si>
  <si>
    <t>US25460G8649</t>
  </si>
  <si>
    <t>ETF  DAILY SP BIOTECH bl3- DRXN DAILY S&amp;P</t>
  </si>
  <si>
    <t>US25490K3234</t>
  </si>
  <si>
    <t>ETFMG PRIME CYBER- Etf Managers Group</t>
  </si>
  <si>
    <t>US26924G2012</t>
  </si>
  <si>
    <t>11292</t>
  </si>
  <si>
    <t>FIRST TRUST INDX- First trust</t>
  </si>
  <si>
    <t>US33737K2050</t>
  </si>
  <si>
    <t>12080</t>
  </si>
  <si>
    <t>FIRST TRUST CLOU- First Trust Portfolios</t>
  </si>
  <si>
    <t>US33734X1928</t>
  </si>
  <si>
    <t>12506</t>
  </si>
  <si>
    <t>FIRST TRUST NASD- First Trust Portfolios</t>
  </si>
  <si>
    <t>US33734X8469</t>
  </si>
  <si>
    <t>FT-NSDQ TECH DVD- First Trust Portfolios</t>
  </si>
  <si>
    <t>US33738R1187</t>
  </si>
  <si>
    <t>GL X TELEMEDICIN- Global X Management Co LLc</t>
  </si>
  <si>
    <t>US37954Y2853</t>
  </si>
  <si>
    <t>12507</t>
  </si>
  <si>
    <t>GLOBAL X AUTONOM- Global X Management Co LLc</t>
  </si>
  <si>
    <t>US37954Y6243</t>
  </si>
  <si>
    <t>GLOBAL X FINTECH ETF- Global X Management Co LLc</t>
  </si>
  <si>
    <t>US37954Y8140</t>
  </si>
  <si>
    <t>GLOBAL X LITHIUM- Global X Management Co LLc</t>
  </si>
  <si>
    <t>US37954Y8553</t>
  </si>
  <si>
    <t>GLOBAL X VID GAM- Global X Management Co LLc</t>
  </si>
  <si>
    <t>US37954Y3927</t>
  </si>
  <si>
    <t>GLOBAL X-CLOUD- Global X Management Co LLc</t>
  </si>
  <si>
    <t>US37954Y4420</t>
  </si>
  <si>
    <t>INVES NASDAQ 100- Invesco investment management limited</t>
  </si>
  <si>
    <t>US46138G6492</t>
  </si>
  <si>
    <t>21100</t>
  </si>
  <si>
    <t>INVESCO CHINA TECH- Invesco investment management limited</t>
  </si>
  <si>
    <t>US46138E8003</t>
  </si>
  <si>
    <t>INVESCO CLEANTECH- Invesco investment management limited</t>
  </si>
  <si>
    <t>US46137V4077</t>
  </si>
  <si>
    <t>Invesco QQQ  trust NAS1- Invesco investment management limited</t>
  </si>
  <si>
    <t>US46090E1038</t>
  </si>
  <si>
    <t>INVESCO S&amp;P 500 UCITS ETF- Invesco investment management limited</t>
  </si>
  <si>
    <t>IE00B3YCGJ38</t>
  </si>
  <si>
    <t>INVSC NSDQ FNTC- Invesco investment management limited</t>
  </si>
  <si>
    <t>IE00BYMS5W68</t>
  </si>
  <si>
    <t>JPM EQTY P-INC- JP MORGAN ASSET MANAGEMENT</t>
  </si>
  <si>
    <t>US46641Q3323</t>
  </si>
  <si>
    <t>10232</t>
  </si>
  <si>
    <t>KraneShares Csi China Internet Etf- KRANESHARES</t>
  </si>
  <si>
    <t>US5007673065</t>
  </si>
  <si>
    <t>28032</t>
  </si>
  <si>
    <t>L&amp;G ECOMM LOGIS- L&amp;G ECOMM LOGIS</t>
  </si>
  <si>
    <t>IE00BF0M6N54</t>
  </si>
  <si>
    <t>89676</t>
  </si>
  <si>
    <t>AMP LITH&amp; BATTERY TEC ETF- LEGAL &amp; GENERAL UCITS ETF PLC</t>
  </si>
  <si>
    <t>US0321088058</t>
  </si>
  <si>
    <t>27235</t>
  </si>
  <si>
    <t>PRO UPRO R2000- Proshares Fund</t>
  </si>
  <si>
    <t>US74347X7993</t>
  </si>
  <si>
    <t>27016</t>
  </si>
  <si>
    <t>Proshares ultra s&amp;p500- Proshares Fund</t>
  </si>
  <si>
    <t>us74347r1077</t>
  </si>
  <si>
    <t>Proshares UltraPro QQQ- Proshares Fund</t>
  </si>
  <si>
    <t>US74347X8314</t>
  </si>
  <si>
    <t>Proshares ultrapro s&amp;p 500- Proshares Fund</t>
  </si>
  <si>
    <t>US74347X8645</t>
  </si>
  <si>
    <t>Ultra qqq powershres- Proshares Fund</t>
  </si>
  <si>
    <t>US38145J1043</t>
  </si>
  <si>
    <t>ROBO GLOBAL ROBOTICS- ROBO Global Robotics and Autom</t>
  </si>
  <si>
    <t>US3015057074</t>
  </si>
  <si>
    <t>28112</t>
  </si>
  <si>
    <t>ROBO-GL HL TECH- ROBO Global Robotics and Autom</t>
  </si>
  <si>
    <t>US3015057231</t>
  </si>
  <si>
    <t>SIREN ETF TRUST- SPX</t>
  </si>
  <si>
    <t>US8296582021</t>
  </si>
  <si>
    <t>10597</t>
  </si>
  <si>
    <t>Amex tech sel indx- State Street Corp</t>
  </si>
  <si>
    <t>US81369Y8030</t>
  </si>
  <si>
    <t>22041</t>
  </si>
  <si>
    <t>Kbw regional banking- State Street Corp</t>
  </si>
  <si>
    <t>US78464A6982</t>
  </si>
  <si>
    <t>SPDR EUR S/C VAL- State Street Corp</t>
  </si>
  <si>
    <t>IE00BSPLC298</t>
  </si>
  <si>
    <t>Spdr s&amp;p 500 etf trust- State Street Corp</t>
  </si>
  <si>
    <t>US78462F1030</t>
  </si>
  <si>
    <t>SPDR S&amp;P AEROSPA- State Street Corp</t>
  </si>
  <si>
    <t>US78464A6313</t>
  </si>
  <si>
    <t>Spdr s&amp;p biotech etf- State Street Corp</t>
  </si>
  <si>
    <t>US78464A8707</t>
  </si>
  <si>
    <t>SPDR Small Cup USA  Value- State Street Corp</t>
  </si>
  <si>
    <t>IE00BSPLC413</t>
  </si>
  <si>
    <t>US GLB JETS ETF- US GLOBAL JETS</t>
  </si>
  <si>
    <t>US26922A8421</t>
  </si>
  <si>
    <t>27146</t>
  </si>
  <si>
    <t>Market vectors russ- Van Eck ETF</t>
  </si>
  <si>
    <t>US92189F4037</t>
  </si>
  <si>
    <t>12518</t>
  </si>
  <si>
    <t>VANECK VECTORS SEMICONDUCTOR- Van Eck ETF</t>
  </si>
  <si>
    <t>US92189F6768</t>
  </si>
  <si>
    <t>VANG AS X JP $D- VANGUARD ( ישן )</t>
  </si>
  <si>
    <t>IE00B9F5YL18</t>
  </si>
  <si>
    <t>VANGUARD-FTSE AW- VANGUARD ( ישן )</t>
  </si>
  <si>
    <t>US9220427184</t>
  </si>
  <si>
    <t>VANG DEV WLD A- Vanguard Group</t>
  </si>
  <si>
    <t>IE00BKX55T58</t>
  </si>
  <si>
    <t>VANG FTSE AL $A- Vanguard Group</t>
  </si>
  <si>
    <t>IE00BK5BQT80</t>
  </si>
  <si>
    <t>VANG FTSE DE EURD- Vanguard Group</t>
  </si>
  <si>
    <t>IE00B945VV12</t>
  </si>
  <si>
    <t>Vanguard Dividend etf- Vanguard Group</t>
  </si>
  <si>
    <t>US9219088443</t>
  </si>
  <si>
    <t>Vanguard Emrg mkt et- Vanguard Group</t>
  </si>
  <si>
    <t>US9220428588</t>
  </si>
  <si>
    <t>Vanguard Financials etf- Vanguard Group</t>
  </si>
  <si>
    <t>US92204A4058</t>
  </si>
  <si>
    <t>VANGUARD FTSE AL- Vanguard Group</t>
  </si>
  <si>
    <t>IE00B3RBWM25</t>
  </si>
  <si>
    <t>VANGUARD FTSE ET- Vanguard Group</t>
  </si>
  <si>
    <t>US9219438580</t>
  </si>
  <si>
    <t>VANGUARD HI DV Y- Vanguard Group</t>
  </si>
  <si>
    <t>US9219464065</t>
  </si>
  <si>
    <t>VANGUARD Mid -Cap GRW Etf- Vanguard Group</t>
  </si>
  <si>
    <t>US9229085389</t>
  </si>
  <si>
    <t>VANGUARD MID-CAP VA- Vanguard Group</t>
  </si>
  <si>
    <t>US9229085124</t>
  </si>
  <si>
    <t>Vanguard S&amp;P 500 etf- Vanguard Group</t>
  </si>
  <si>
    <t>US9229083632</t>
  </si>
  <si>
    <t>VANGUARD S/C V E- Vanguard Group</t>
  </si>
  <si>
    <t>US9229086114</t>
  </si>
  <si>
    <t>VANGUARD TOT WORLD- Vanguard Group</t>
  </si>
  <si>
    <t>US9220427424</t>
  </si>
  <si>
    <t>Vangurad info tech etf- Vanguard Group</t>
  </si>
  <si>
    <t>US92204A7028</t>
  </si>
  <si>
    <t>VG GLB EX-US R E- Vanguard Group</t>
  </si>
  <si>
    <t>US9220426764</t>
  </si>
  <si>
    <t>סה"כ שמחקות מדדים אחרים</t>
  </si>
  <si>
    <t>21SHARES CARDANO- 21 shares</t>
  </si>
  <si>
    <t>CH1102728750</t>
  </si>
  <si>
    <t>28296</t>
  </si>
  <si>
    <t>$21SHAR AVAL ETP- 21 shares</t>
  </si>
  <si>
    <t>CH1135202088</t>
  </si>
  <si>
    <t>Other</t>
  </si>
  <si>
    <t>21shares Polkadot Etp- 21 shares</t>
  </si>
  <si>
    <t>CH0593331561</t>
  </si>
  <si>
    <t>21SHARES POLYGON- 21 shares</t>
  </si>
  <si>
    <t>CH1129538448</t>
  </si>
  <si>
    <t>21SHARES SOLANA- 21 shares</t>
  </si>
  <si>
    <t>CH1114873776</t>
  </si>
  <si>
    <t>21SHR BITWISE Crypto index ETP- 21 shares</t>
  </si>
  <si>
    <t>CH0475986318</t>
  </si>
  <si>
    <t>CI GAL BITC USD- BITCOIN-INVEST</t>
  </si>
  <si>
    <t>CA12563N1033</t>
  </si>
  <si>
    <t>27873</t>
  </si>
  <si>
    <t>WT BITCOIN- BITCOIN-INVEST</t>
  </si>
  <si>
    <t>GB00BJYDH287</t>
  </si>
  <si>
    <t>21shares Bitcoin Single- BlackRock  Asset Managment ireland</t>
  </si>
  <si>
    <t>CH0454664001</t>
  </si>
  <si>
    <t>21SHR BINANCE- BlackRock  Asset Managment ireland</t>
  </si>
  <si>
    <t>CH0496454155</t>
  </si>
  <si>
    <t>21SHR ETHEREUM- BlackRock  Asset Managment ireland</t>
  </si>
  <si>
    <t>CH0454664027</t>
  </si>
  <si>
    <t>GLO X BLOCKCHAIN- Global X Management Co LLc</t>
  </si>
  <si>
    <t>US37954Y1608</t>
  </si>
  <si>
    <t>VANECK GOLD MINE- MARKET VECTORS</t>
  </si>
  <si>
    <t>US57060U1007</t>
  </si>
  <si>
    <t>10271</t>
  </si>
  <si>
    <t>P/S BITCOIN STRA- Proshares Fund</t>
  </si>
  <si>
    <t>US74347G4405</t>
  </si>
  <si>
    <t>PURPOSE BITCOIN- PURPOSE</t>
  </si>
  <si>
    <t>CA74642C3003</t>
  </si>
  <si>
    <t>28575</t>
  </si>
  <si>
    <t>PURPOSE ETHER ET- PURPOSE</t>
  </si>
  <si>
    <t>CA74642N3067</t>
  </si>
  <si>
    <t>SPDR gold shares- State Street Corp</t>
  </si>
  <si>
    <t>US78463V1070</t>
  </si>
  <si>
    <t>ULTRASHORT OIL &amp; GA- UltraShort Oil</t>
  </si>
  <si>
    <t>US74347R5862</t>
  </si>
  <si>
    <t>10443</t>
  </si>
  <si>
    <t>WT ETHEREUM- WisdomTree</t>
  </si>
  <si>
    <t>GB00BJYDH394</t>
  </si>
  <si>
    <t>12311</t>
  </si>
  <si>
    <t>ISHARES TREASURY BOND 1-3Y $- BlackRock  Asset Managment ireland</t>
  </si>
  <si>
    <t>IE00BYXPSP02</t>
  </si>
  <si>
    <t>ISHR $ TRES 3-7Y- BlackRock  Asset Managment ireland</t>
  </si>
  <si>
    <t>IE00B3VWN393</t>
  </si>
  <si>
    <t>ISHR usd Treasury bond 7-10 etf- BlackRock  Asset Managment ireland</t>
  </si>
  <si>
    <t>IE00B3VWN518</t>
  </si>
  <si>
    <t>DIR 20+Y T BUL3X- DIREXION FUNDS</t>
  </si>
  <si>
    <t>US25459W5408</t>
  </si>
  <si>
    <t>FIRST TRUST LOW DURATION- First Trust Portfolios</t>
  </si>
  <si>
    <t>US33739Q2003</t>
  </si>
  <si>
    <t>Spdr Corporate bond- State Street Corp</t>
  </si>
  <si>
    <t>US78464A3757</t>
  </si>
  <si>
    <t>Vanguard intermediate term bond- Vanguard Group</t>
  </si>
  <si>
    <t>US92206C8709</t>
  </si>
  <si>
    <t>Ishares $ Short Duration Corp Bond   - BlackRock  Asset Managment ireland</t>
  </si>
  <si>
    <t>IE00BYXYYP94</t>
  </si>
  <si>
    <t>CI GAL ETH USD- Galaxy Protfolio</t>
  </si>
  <si>
    <t>CA12565N2005</t>
  </si>
  <si>
    <t>27557</t>
  </si>
  <si>
    <t>סה"כ אג"ח ממשלתי</t>
  </si>
  <si>
    <t>PTFי )00( תל גוב-צמודות 0-2- פסגות קרנות נאמנות בע"מ</t>
  </si>
  <si>
    <t>5131701</t>
  </si>
  <si>
    <t>סה"כ אגח קונצרני</t>
  </si>
  <si>
    <t>)00( PTF תל בונד צמודות 3-5- פסגות קרנות נאמנות בע"מ</t>
  </si>
  <si>
    <t>5130695</t>
  </si>
  <si>
    <t>*MTF מחקה )00( אינדקס אג"ח במינ- מגדל קרנות נאמנות בע"מ</t>
  </si>
  <si>
    <t>5129549</t>
  </si>
  <si>
    <t>*MTF מחקה )00( תל בונד שקלי 50- מגדל קרנות נאמנות בע"מ</t>
  </si>
  <si>
    <t>5127907</t>
  </si>
  <si>
    <t>*מגדל MTF מחקה 00 תל בונד צמודו- מגדל קרנות נאמנות בע"מ</t>
  </si>
  <si>
    <t>5125349</t>
  </si>
  <si>
    <t>PTFי )00( אינדקס A תקרת מנפיק- פסגות קרנות נאמנות בע"מ</t>
  </si>
  <si>
    <t>5131602</t>
  </si>
  <si>
    <t>אקסל נקסוס- קסם קרנות נאמנות בע"מ</t>
  </si>
  <si>
    <t>5105846</t>
  </si>
  <si>
    <t>זפנ מדד 5-10שני- פסגות קרנות נאמנות בע"מ</t>
  </si>
  <si>
    <t>5117833</t>
  </si>
  <si>
    <t>זפנ מדד2-5 ממשל- פסגות קרנות נאמנות בע"מ</t>
  </si>
  <si>
    <t>5111240</t>
  </si>
  <si>
    <t>קסם KTFי )00( תל בונד צמודות-ב- קסם קרנות נאמנות בע"מ</t>
  </si>
  <si>
    <t>5132402</t>
  </si>
  <si>
    <t>קסם KTFי )00( תל בונד-צמודות A- קסם קרנות נאמנות בע"מ</t>
  </si>
  <si>
    <t>5133392</t>
  </si>
  <si>
    <t>תכלית TTF י)00( אינדקס ישראל צ- מיטב תכלית קרנות נאמנות בע"מ</t>
  </si>
  <si>
    <t>5133376</t>
  </si>
  <si>
    <t>תכלית מדד 2-5שנ- מיטב תכלית קרנות נאמנות בע"מ</t>
  </si>
  <si>
    <t>5117379</t>
  </si>
  <si>
    <t>*MSCI WORLD4d MTF- מגדל שוקי הון (1965) בע"מ</t>
  </si>
  <si>
    <t>5122569</t>
  </si>
  <si>
    <t>520039371</t>
  </si>
  <si>
    <t>A1</t>
  </si>
  <si>
    <t>תכלית TTF י)40( ת"א-ביטוח ושיר- תכלית אינדקס סל בע"מ(ישן)</t>
  </si>
  <si>
    <t>5133582</t>
  </si>
  <si>
    <t>513801605</t>
  </si>
  <si>
    <t>תכלית TTF י)40( ת"א-קלינטק- תכלית אינדקס סל בע"מ(ישן)</t>
  </si>
  <si>
    <t>5132667</t>
  </si>
  <si>
    <t>*ASIA TECHNL MTF- מגדל קרנות נאמנות בע"מ</t>
  </si>
  <si>
    <t>5128467</t>
  </si>
  <si>
    <t>*BSTR SOLAR MTF מחקה ממ- מגדל קרנות נאמנות בע"מ</t>
  </si>
  <si>
    <t>5130976</t>
  </si>
  <si>
    <t>*MTF dax 30 מנוטרלת מטבע- מגדל קרנות נאמנות בע"מ</t>
  </si>
  <si>
    <t>5127659</t>
  </si>
  <si>
    <t>*MTF מח BSTAR TRAV VAC ממ- מגדל קרנות נאמנות בע"מ</t>
  </si>
  <si>
    <t>5131503</t>
  </si>
  <si>
    <t>*MTF מח SP500 ממ- מגדל קרנות נאמנות בע"מ</t>
  </si>
  <si>
    <t>5125869</t>
  </si>
  <si>
    <t>*MTF מחקה (S&amp;P 500 (4D- מגדל קרנות נאמנות בע"מ</t>
  </si>
  <si>
    <t>5122627</t>
  </si>
  <si>
    <t>*MTF מחקה )4A( אינדקס ת"א ality- מגדל קרנות נאמנות בע"מ</t>
  </si>
  <si>
    <t>5129887</t>
  </si>
  <si>
    <t>*MTF מחקה )4A( אינדקס תשתיות לא- מגדל קרנות נאמנות בע"מ</t>
  </si>
  <si>
    <t>5130604</t>
  </si>
  <si>
    <t>*MTF ת"א 100 קרן נאמנות- מגדל קרנות נאמנות בע"מ</t>
  </si>
  <si>
    <t>5109889</t>
  </si>
  <si>
    <t>*S&amp;P 500 ESG (4A( מנוטרלת מט"ח- מגדל קרנות נאמנות בע"מ</t>
  </si>
  <si>
    <t>5130521</t>
  </si>
  <si>
    <t>*S&amp;P TECH MTF ממ- מגדל קרנות נאמנות בע"מ</t>
  </si>
  <si>
    <t>5125760</t>
  </si>
  <si>
    <t>*מגדל כספית- מגדל קרנות נאמנות בע"מ</t>
  </si>
  <si>
    <t>5134309</t>
  </si>
  <si>
    <t>*מגדל נדל'ן- מגדל קרנות נאמנות בע"מ</t>
  </si>
  <si>
    <t>5131297</t>
  </si>
  <si>
    <t>ISE CTA Cloud Comp מנוטרלת מט"- מיטב תכלית קרנות נאמנות בע"מ</t>
  </si>
  <si>
    <t>5127600</t>
  </si>
  <si>
    <t>NASDQ 100 PTFממ- פסגות קרנות נאמנות בע"מ</t>
  </si>
  <si>
    <t>5131644</t>
  </si>
  <si>
    <t>PTFי )4A( ת"א 35- פסגות קרנות נאמנות בע"מ</t>
  </si>
  <si>
    <t>5130687</t>
  </si>
  <si>
    <t>PTFי )4A( ת"א 90- פסגות קרנות נאמנות בע"מ</t>
  </si>
  <si>
    <t>5130919</t>
  </si>
  <si>
    <t>SP 500 PTF פסגות- פסגות קרנות נאמנות בע"מ</t>
  </si>
  <si>
    <t>5127469</t>
  </si>
  <si>
    <t>SP TECHNOLO PTF- פסגות קרנות נאמנות בע"מ</t>
  </si>
  <si>
    <t>5132147</t>
  </si>
  <si>
    <t>אי.בי.אי. מוליכים למחצה גלוב מ.מ- אי בי אי ניהול קרנות נאמנות בע"מ</t>
  </si>
  <si>
    <t>5133657</t>
  </si>
  <si>
    <t>510791031</t>
  </si>
  <si>
    <t>אי.בי.אי. מחקה )4D(י sell 2000- אי בי אי ניהול קרנות נאמנות בע"מ</t>
  </si>
  <si>
    <t>5124284</t>
  </si>
  <si>
    <t>איביאי טכנולגיית עילית- אי בי אי ניהול קרנות נאמנות בע"מ</t>
  </si>
  <si>
    <t>1142538</t>
  </si>
  <si>
    <t>איביאי נדלן ישר- אי בי אי ניהול קרנות נאמנות בע"מ</t>
  </si>
  <si>
    <t>5120282</t>
  </si>
  <si>
    <t>איילון 4b משקלשוה תא35- איילון ביטוח הנפקות וגיוסי הון בע"מ</t>
  </si>
  <si>
    <t>5117742</t>
  </si>
  <si>
    <t>514732825</t>
  </si>
  <si>
    <t>אקסלנס קסם )4A( מניות ת"א 35- קסם קרנות נאמנות בע"מ</t>
  </si>
  <si>
    <t>5130547</t>
  </si>
  <si>
    <t>ארה"ב פיננסים )70%( בנקים אזו- פסגות תעודות סל מדדים בע"מ</t>
  </si>
  <si>
    <t>5131842</t>
  </si>
  <si>
    <t>דולפין מניות- פסגות קרנות נאמנות בע"מ</t>
  </si>
  <si>
    <t>5123336</t>
  </si>
  <si>
    <t>הראל DAX ממ- הראל קרנות נאמנות בע"מ</t>
  </si>
  <si>
    <t>5127501</t>
  </si>
  <si>
    <t>הראל Htf י)4A( ת"א טכנולוגיה- הראל קרנות נאמנות בע"מ</t>
  </si>
  <si>
    <t>5131081</t>
  </si>
  <si>
    <t>הראל SP 500 ממ- הראל קרנות נאמנות בע"מ</t>
  </si>
  <si>
    <t>5127527</t>
  </si>
  <si>
    <t>הראל WORK HOMממ- הראל קרנות נאמנות בע"מ</t>
  </si>
  <si>
    <t>5131685</t>
  </si>
  <si>
    <t>הראל מחקה תא100- הראל קרנות נאמנות בע"מ</t>
  </si>
  <si>
    <t>5122510</t>
  </si>
  <si>
    <t>מור 4Bנדלן- מור ניהול קרנות נאמנות בע"מ</t>
  </si>
  <si>
    <t>5124300</t>
  </si>
  <si>
    <t>מור אנרגיה נקיה גלובלי- מור ניהול קרנות נאמנות בע"מ</t>
  </si>
  <si>
    <t>5131040</t>
  </si>
  <si>
    <t>מור מחקה )4A( אינדקס בנקים EW- מור ניהול קרנות נאמנות בע"מ</t>
  </si>
  <si>
    <t>5131966</t>
  </si>
  <si>
    <t>מור מחקה אי תשתיות ארהב- מור ניהול קרנות נאמנות בע"מ</t>
  </si>
  <si>
    <t>5131883</t>
  </si>
  <si>
    <t>קסם )4A) KTF ת"א 90- קסם קרנות נאמנות בע"מ</t>
  </si>
  <si>
    <t>5124508</t>
  </si>
  <si>
    <t>קסם )4A) KTF תא 35- קסם קרנות נאמנות בע"מ</t>
  </si>
  <si>
    <t>5124490</t>
  </si>
  <si>
    <t>קסם 500נאףמנטרל- קסם קרנות נאמנות בע"מ</t>
  </si>
  <si>
    <t>5122957</t>
  </si>
  <si>
    <t>קסם KTF S&amp;P 500- קסם קרנות נאמנות בע"מ</t>
  </si>
  <si>
    <t>5124482</t>
  </si>
  <si>
    <t>קסם KTF י)4A( ת"א- בנייה- קסם קרנות נאמנות בע"מ</t>
  </si>
  <si>
    <t>5132782</t>
  </si>
  <si>
    <t>קסם NASDAQ 100 (4D) KTF- קסם קרנות נאמנות בע"מ</t>
  </si>
  <si>
    <t>5128905</t>
  </si>
  <si>
    <t>קסם S&amp;P TECH ממ- קסם קרנות נאמנות בע"מ</t>
  </si>
  <si>
    <t>5125620</t>
  </si>
  <si>
    <t>תכלית KBW NASDAQ Financial Technology (4A) TTF מנו- מיטב תכלית קרנות נאמנות בע"מ</t>
  </si>
  <si>
    <t>5127618</t>
  </si>
  <si>
    <t>תכלית MSCI WORLD (4D) TTF- מיטב דש קרנות נאמנות בע"מ</t>
  </si>
  <si>
    <t>5124573</t>
  </si>
  <si>
    <t>510954498</t>
  </si>
  <si>
    <t>תכלית MTF נסדק 100 מגודרת מטח- מיטב דש השקעות בע"מ</t>
  </si>
  <si>
    <t>5123179</t>
  </si>
  <si>
    <t>520043795</t>
  </si>
  <si>
    <t>תכלית SP USADממ- מיטב תכלית קרנות נאמנות בע"מ</t>
  </si>
  <si>
    <t>5127055</t>
  </si>
  <si>
    <t>תכלית SP UTLTממ- מיטב תכלית קרנות נאמנות בע"מ</t>
  </si>
  <si>
    <t>5127287</t>
  </si>
  <si>
    <t>תכלית ת"א 125(TTF(40- מיטב תכלית קרנות נאמנות בע"מ</t>
  </si>
  <si>
    <t>5114657</t>
  </si>
  <si>
    <t>איביאי אג עולמ$- אי בי אי ניהול קרנות נאמנות בע"מ</t>
  </si>
  <si>
    <t>5117429</t>
  </si>
  <si>
    <t>איביאיי כספית פטורה- אי בי אי ניהול קרנות נאמנות בע"מ</t>
  </si>
  <si>
    <t>5103510</t>
  </si>
  <si>
    <t>איילון כספית- איילון קרנות נאמנות בע"מ</t>
  </si>
  <si>
    <t>5117700</t>
  </si>
  <si>
    <t>513011445</t>
  </si>
  <si>
    <t>אנליסט ללא נע'מ- אנליסט אי.אמ.אס.-שרותי ניהול השקעות בע"מ</t>
  </si>
  <si>
    <t>5121140</t>
  </si>
  <si>
    <t>אנליסט)00(כספית- אנליסט אי.אמ.אס.-שרותי ניהול השקעות בע"מ</t>
  </si>
  <si>
    <t>5120852</t>
  </si>
  <si>
    <t>הראל פיא כס נ$- הראל קרנות נאמנות בע"מ</t>
  </si>
  <si>
    <t>5110341</t>
  </si>
  <si>
    <t>מיטב )00( כספית ניהול נזילות- מיטב דש קרנות נאמנות בע"מ</t>
  </si>
  <si>
    <t>5135926</t>
  </si>
  <si>
    <t>מיטב כספית דולר קצר $- מיטב דש קרנות נאמנות בע"מ</t>
  </si>
  <si>
    <t>5115795</t>
  </si>
  <si>
    <t>פסגות )00( כספית פטורה- פסגות קרנות מדדים בע"מ</t>
  </si>
  <si>
    <t>5127881</t>
  </si>
  <si>
    <t>פסגות כספית נקובה $- פסגות קרנות נאמנות בע"מ</t>
  </si>
  <si>
    <t>5110382</t>
  </si>
  <si>
    <t>פסגות כספית שקלית- פסגות קרנות מדדים בע"מ</t>
  </si>
  <si>
    <t>5128160</t>
  </si>
  <si>
    <t>אלטש משלUS עד$2- אלטשולר-שחם ניהול קרנות נאמנות בע"מ</t>
  </si>
  <si>
    <t>5128004</t>
  </si>
  <si>
    <t>511944670</t>
  </si>
  <si>
    <t>VANG FTSE EM $A- Vanguard Group</t>
  </si>
  <si>
    <t>IE00BK5BR733</t>
  </si>
  <si>
    <t>AA+</t>
  </si>
  <si>
    <t>S&amp;P</t>
  </si>
  <si>
    <t>VANGUARD TL SK E- Vanguard Group</t>
  </si>
  <si>
    <t>US9229087690</t>
  </si>
  <si>
    <t>VANGUARD TOTAL I- Vanguard Group</t>
  </si>
  <si>
    <t>US9219097683</t>
  </si>
  <si>
    <t>VANGUARD-GL S-AC- Vanguard Group</t>
  </si>
  <si>
    <t>IE00B3X1NT05</t>
  </si>
  <si>
    <t>ISHARES CORE S&amp;P- BlackRock  Asset Managment ireland</t>
  </si>
  <si>
    <t>US4642876712</t>
  </si>
  <si>
    <t>SPROTT PHY GLD T- SPROTT PHY GLD T</t>
  </si>
  <si>
    <t>CA85207H1047</t>
  </si>
  <si>
    <t>89357</t>
  </si>
  <si>
    <t>VANGUARD GRW ETF- VANGUARD ( ישן )</t>
  </si>
  <si>
    <t>US9229087369</t>
  </si>
  <si>
    <t>GRAYSCALE ETHER- Grayscale Ethereum Trust</t>
  </si>
  <si>
    <t>US3896381072</t>
  </si>
  <si>
    <t>27920</t>
  </si>
  <si>
    <t>Grayscale Bitcoin Trust (BTC- BITCOIN-INVEST</t>
  </si>
  <si>
    <t>US3896371099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</si>
  <si>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</si>
  <si>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</si>
  <si>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</si>
  <si>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</si>
  <si>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</si>
  <si>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</si>
  <si>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</si>
  <si>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</si>
  <si>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</si>
  <si>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</si>
  <si>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</si>
  <si>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</si>
  <si>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</si>
  <si>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</si>
  <si>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</si>
  <si>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</si>
  <si>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</si>
  <si>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</si>
  <si>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</si>
  <si>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</si>
  <si>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</si>
  <si>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</si>
  <si>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</si>
  <si>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אידיבי פתוח אגח ט MS- אידיבי חברה לפתוח בע"מ</t>
  </si>
  <si>
    <t>79801541</t>
  </si>
  <si>
    <t>520032285</t>
  </si>
  <si>
    <t>31/10/22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</si>
  <si>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</si>
  <si>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</si>
  <si>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</si>
  <si>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</si>
  <si>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</si>
  <si>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</si>
  <si>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sphera- Sphera Global Healthcare Master</t>
  </si>
  <si>
    <t>KYG8347N1079</t>
  </si>
  <si>
    <t>21/08/17</t>
  </si>
  <si>
    <t>SPHERA-HCARE-DIL- SPHERA</t>
  </si>
  <si>
    <t>KYG8347N1319</t>
  </si>
  <si>
    <t>12/12/17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</si>
  <si>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</si>
  <si>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</si>
  <si>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</si>
  <si>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</si>
  <si>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</si>
  <si>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</si>
  <si>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</si>
  <si>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</si>
  <si>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</si>
  <si>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</si>
  <si>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</si>
  <si>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</si>
  <si>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</si>
  <si>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</si>
  <si>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</si>
  <si>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פקדון שקלי- בנק לאומי- בנק לאומי לישראל בע"מ</t>
  </si>
  <si>
    <t>29994525</t>
  </si>
  <si>
    <t>29994527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</si>
  <si>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</si>
  <si>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</si>
  <si>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</si>
  <si>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</si>
  <si>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</si>
  <si>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</si>
  <si>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</si>
  <si>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</si>
  <si>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</si>
  <si>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</si>
  <si>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</si>
  <si>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</si>
  <si>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עו'ש(לשלם)</t>
  </si>
  <si>
    <t>רבית עוש לקבל</t>
  </si>
  <si>
    <t>1111110</t>
  </si>
  <si>
    <t>BROOKFIELD-A(דיבידנד לקבל)</t>
  </si>
  <si>
    <t>708097360</t>
  </si>
  <si>
    <t>FIDELITY-NASDQ C(דיבידנד לקבל)</t>
  </si>
  <si>
    <t>701401080</t>
  </si>
  <si>
    <t>מגדל מקפת קרנות פנסיה וקופות גמל בע"מ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</si>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</sst>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0.00_ ;\-#,##0.00\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9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18" fillId="4" borderId="0" xfId="0" applyNumberFormat="1" applyFont="1" applyFill="1"/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10" fontId="18" fillId="4" borderId="0" xfId="11" applyNumberFormat="1" applyFont="1" applyFill="1"/>
  </cellXfs>
  <cellStyles count="12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1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B51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22" width="6.7109375" style="1" customWidth="1"/>
    <col min="23" max="25" width="7.7109375" style="1" customWidth="1"/>
    <col min="26" max="26" width="7.140625" style="1" customWidth="1"/>
    <col min="27" max="27" width="6" style="1" customWidth="1"/>
    <col min="28" max="28" width="7.85546875" style="1" customWidth="1"/>
    <col min="29" max="29" width="8.140625" style="1" customWidth="1"/>
    <col min="30" max="30" width="6.28515625" style="1" customWidth="1"/>
    <col min="31" max="31" width="8" style="1" customWidth="1"/>
    <col min="32" max="32" width="8.7109375" style="1" customWidth="1"/>
    <col min="33" max="33" width="10" style="1" customWidth="1"/>
    <col min="34" max="34" width="9.5703125" style="1" customWidth="1"/>
    <col min="35" max="35" width="6.140625" style="1" customWidth="1"/>
    <col min="36" max="37" width="5.7109375" style="1" customWidth="1"/>
    <col min="38" max="38" width="6.85546875" style="1" customWidth="1"/>
    <col min="39" max="39" width="6.42578125" style="1" customWidth="1"/>
    <col min="40" max="40" width="6.7109375" style="1" customWidth="1"/>
    <col min="41" max="41" width="7.28515625" style="1" customWidth="1"/>
    <col min="42" max="53" width="5.7109375" style="1" customWidth="1"/>
    <col min="54" max="16384" width="9.140625" style="1"/>
  </cols>
  <sheetData>
    <row r="1" spans="1:28">
      <c r="B1" s="2" t="s">
        <v>0</v>
      </c>
      <c r="C1" s="98">
        <v>45016</v>
      </c>
    </row>
    <row r="2" spans="1:28">
      <c r="B2" s="2" t="s">
        <v>1</v>
      </c>
      <c r="C2" s="12" t="s">
        <v>1730</v>
      </c>
    </row>
    <row r="3" spans="1:28">
      <c r="B3" s="2" t="s">
        <v>2</v>
      </c>
      <c r="C3" s="99" t="s">
        <v>197</v>
      </c>
    </row>
    <row r="4" spans="1:28">
      <c r="B4" s="2" t="s">
        <v>3</v>
      </c>
      <c r="C4" s="99" t="s">
        <v>198</v>
      </c>
    </row>
    <row r="6" spans="1:28" ht="26.25" customHeight="1">
      <c r="B6" s="82" t="s">
        <v>4</v>
      </c>
      <c r="C6" s="83"/>
      <c r="D6" s="84"/>
    </row>
    <row r="7" spans="1:28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AB7" s="5" t="s">
        <v>5</v>
      </c>
    </row>
    <row r="8" spans="1:28" s="3" customFormat="1">
      <c r="B8" s="4"/>
      <c r="C8" s="63" t="s">
        <v>6</v>
      </c>
      <c r="D8" s="64" t="s">
        <v>7</v>
      </c>
      <c r="AB8" s="5" t="s">
        <v>8</v>
      </c>
    </row>
    <row r="9" spans="1:28" s="6" customFormat="1" ht="18" customHeight="1">
      <c r="B9" s="67"/>
      <c r="C9" s="66" t="s">
        <v>9</v>
      </c>
      <c r="D9" s="65" t="s">
        <v>10</v>
      </c>
      <c r="AB9" s="5" t="s">
        <v>11</v>
      </c>
    </row>
    <row r="10" spans="1:28" s="6" customFormat="1" ht="18" customHeight="1">
      <c r="B10" s="68" t="s">
        <v>12</v>
      </c>
      <c r="C10" s="58"/>
      <c r="D10" s="59"/>
      <c r="AB10" s="8"/>
    </row>
    <row r="11" spans="1:28">
      <c r="A11" s="9" t="s">
        <v>13</v>
      </c>
      <c r="B11" s="69" t="s">
        <v>14</v>
      </c>
      <c r="C11" s="75">
        <f>מזומנים!J11</f>
        <v>15759.148664985001</v>
      </c>
      <c r="D11" s="104">
        <f>C11/$C$42</f>
        <v>0.15944536162013118</v>
      </c>
    </row>
    <row r="12" spans="1:28">
      <c r="B12" s="69" t="s">
        <v>15</v>
      </c>
      <c r="C12" s="60"/>
      <c r="D12" s="60"/>
    </row>
    <row r="13" spans="1:28">
      <c r="A13" s="10" t="s">
        <v>13</v>
      </c>
      <c r="B13" s="70" t="s">
        <v>16</v>
      </c>
      <c r="C13" s="77">
        <v>728.79749083273998</v>
      </c>
      <c r="D13" s="78">
        <f t="shared" ref="D13:D22" si="0">C13/$C$42</f>
        <v>7.3737091986358942E-3</v>
      </c>
    </row>
    <row r="14" spans="1:28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28">
      <c r="A15" s="10" t="s">
        <v>13</v>
      </c>
      <c r="B15" s="70" t="s">
        <v>18</v>
      </c>
      <c r="C15" s="77">
        <v>693.70308446399997</v>
      </c>
      <c r="D15" s="78">
        <f t="shared" si="0"/>
        <v>7.0186366986384509E-3</v>
      </c>
    </row>
    <row r="16" spans="1:28">
      <c r="A16" s="10" t="s">
        <v>13</v>
      </c>
      <c r="B16" s="70" t="s">
        <v>19</v>
      </c>
      <c r="C16" s="77">
        <v>9345.6026292921997</v>
      </c>
      <c r="D16" s="78">
        <f t="shared" si="0"/>
        <v>9.4555424437133564E-2</v>
      </c>
    </row>
    <row r="17" spans="1:4">
      <c r="A17" s="10" t="s">
        <v>13</v>
      </c>
      <c r="B17" s="70" t="s">
        <v>195</v>
      </c>
      <c r="C17" s="77">
        <v>42979.7496979301</v>
      </c>
      <c r="D17" s="78">
        <f t="shared" si="0"/>
        <v>0.43485354942780541</v>
      </c>
    </row>
    <row r="18" spans="1:4">
      <c r="A18" s="10" t="s">
        <v>13</v>
      </c>
      <c r="B18" s="70" t="s">
        <v>20</v>
      </c>
      <c r="C18" s="77">
        <v>10413.638911873088</v>
      </c>
      <c r="D18" s="78">
        <f t="shared" si="0"/>
        <v>0.10536142893139298</v>
      </c>
    </row>
    <row r="19" spans="1:4">
      <c r="A19" s="10" t="s">
        <v>13</v>
      </c>
      <c r="B19" s="70" t="s">
        <v>21</v>
      </c>
      <c r="C19" s="77">
        <v>0</v>
      </c>
      <c r="D19" s="78">
        <f t="shared" si="0"/>
        <v>0</v>
      </c>
    </row>
    <row r="20" spans="1:4">
      <c r="A20" s="10" t="s">
        <v>13</v>
      </c>
      <c r="B20" s="70" t="s">
        <v>22</v>
      </c>
      <c r="C20" s="77">
        <v>0</v>
      </c>
      <c r="D20" s="78">
        <f t="shared" si="0"/>
        <v>0</v>
      </c>
    </row>
    <row r="21" spans="1:4">
      <c r="A21" s="10" t="s">
        <v>13</v>
      </c>
      <c r="B21" s="70" t="s">
        <v>23</v>
      </c>
      <c r="C21" s="77">
        <v>0</v>
      </c>
      <c r="D21" s="78">
        <f t="shared" si="0"/>
        <v>0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0.85315846200000001</v>
      </c>
      <c r="D26" s="78">
        <f t="shared" si="1"/>
        <v>8.6319484881256692E-6</v>
      </c>
    </row>
    <row r="27" spans="1:4">
      <c r="A27" s="10" t="s">
        <v>13</v>
      </c>
      <c r="B27" s="70" t="s">
        <v>28</v>
      </c>
      <c r="C27" s="77">
        <v>0</v>
      </c>
      <c r="D27" s="78">
        <f t="shared" si="1"/>
        <v>0</v>
      </c>
    </row>
    <row r="28" spans="1:4">
      <c r="A28" s="10" t="s">
        <v>13</v>
      </c>
      <c r="B28" s="70" t="s">
        <v>29</v>
      </c>
      <c r="C28" s="77">
        <v>18273.108295004</v>
      </c>
      <c r="D28" s="78">
        <f t="shared" si="1"/>
        <v>0.18488069514150399</v>
      </c>
    </row>
    <row r="29" spans="1:4">
      <c r="A29" s="10" t="s">
        <v>13</v>
      </c>
      <c r="B29" s="70" t="s">
        <v>30</v>
      </c>
      <c r="C29" s="77">
        <v>0</v>
      </c>
      <c r="D29" s="78">
        <f t="shared" si="1"/>
        <v>0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0</v>
      </c>
      <c r="D31" s="78">
        <f t="shared" si="1"/>
        <v>0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0</v>
      </c>
      <c r="D33" s="78">
        <f t="shared" si="1"/>
        <v>0</v>
      </c>
    </row>
    <row r="34" spans="1:4">
      <c r="A34" s="10" t="s">
        <v>13</v>
      </c>
      <c r="B34" s="69" t="s">
        <v>35</v>
      </c>
      <c r="C34" s="77">
        <v>685.39700000000005</v>
      </c>
      <c r="D34" s="78">
        <f t="shared" si="1"/>
        <v>6.934598742707976E-3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-42.701285200000001</v>
      </c>
      <c r="D37" s="78">
        <f t="shared" si="1"/>
        <v>-4.3203614643766268E-4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98837.297647643136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v>0</v>
      </c>
      <c r="D43" s="78">
        <f>C43/$C$42</f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106</v>
      </c>
      <c r="D48">
        <v>3.5859999999999999</v>
      </c>
    </row>
    <row r="49" spans="3:4">
      <c r="C49" t="s">
        <v>116</v>
      </c>
      <c r="D49">
        <v>2.6469</v>
      </c>
    </row>
    <row r="50" spans="3:4">
      <c r="C50" t="s">
        <v>113</v>
      </c>
      <c r="D50">
        <v>4.4261999999999997</v>
      </c>
    </row>
    <row r="51" spans="3:4">
      <c r="C51" t="s">
        <v>200</v>
      </c>
      <c r="D51">
        <v>3.9140000000000001</v>
      </c>
    </row>
  </sheetData>
  <sortState xmlns:xlrd2="http://schemas.microsoft.com/office/spreadsheetml/2017/richdata2" ref="A47:BA51">
    <sortCondition ref="C47:C51"/>
  </sortState>
  <mergeCells count="1">
    <mergeCell ref="B6:D6"/>
  </mergeCells>
  <dataValidations count="1">
    <dataValidation allowBlank="1" showInputMessage="1" showErrorMessage="1" sqref="C1:C4" xr:uid="{FE942E04-A8B4-4004-9D77-DBBE77E5DD5F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45016</v>
      </c>
    </row>
    <row r="2" spans="2:61" s="1" customFormat="1">
      <c r="B2" s="2" t="s">
        <v>1</v>
      </c>
      <c r="C2" s="12" t="s">
        <v>1730</v>
      </c>
    </row>
    <row r="3" spans="2:61" s="1" customFormat="1">
      <c r="B3" s="2" t="s">
        <v>2</v>
      </c>
      <c r="C3" s="99" t="s">
        <v>197</v>
      </c>
    </row>
    <row r="4" spans="2:61" s="1" customFormat="1">
      <c r="B4" s="2" t="s">
        <v>3</v>
      </c>
      <c r="C4" s="99" t="s">
        <v>198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1656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1657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214</v>
      </c>
      <c r="C16" t="s">
        <v>214</v>
      </c>
      <c r="D16" s="16"/>
      <c r="E16" t="s">
        <v>214</v>
      </c>
      <c r="F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1658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378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s="16"/>
      <c r="E20" t="s">
        <v>214</v>
      </c>
      <c r="F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1656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1659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s="16"/>
      <c r="E25" t="s">
        <v>214</v>
      </c>
      <c r="F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1658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s="16"/>
      <c r="E27" t="s">
        <v>214</v>
      </c>
      <c r="F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1660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s="16"/>
      <c r="E29" t="s">
        <v>214</v>
      </c>
      <c r="F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378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B34" t="s">
        <v>264</v>
      </c>
      <c r="C34" s="16"/>
      <c r="D34" s="16"/>
      <c r="E34" s="16"/>
    </row>
    <row r="35" spans="2:5">
      <c r="B35" t="s">
        <v>265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45016</v>
      </c>
    </row>
    <row r="2" spans="1:60" s="1" customFormat="1">
      <c r="B2" s="2" t="s">
        <v>1</v>
      </c>
      <c r="C2" s="12" t="s">
        <v>1730</v>
      </c>
    </row>
    <row r="3" spans="1:60" s="1" customFormat="1">
      <c r="B3" s="2" t="s">
        <v>2</v>
      </c>
      <c r="C3" s="99" t="s">
        <v>197</v>
      </c>
    </row>
    <row r="4" spans="1:60" s="1" customFormat="1">
      <c r="B4" s="2" t="s">
        <v>3</v>
      </c>
      <c r="C4" s="99" t="s">
        <v>198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214</v>
      </c>
      <c r="C15" t="s">
        <v>214</v>
      </c>
      <c r="D15" s="19"/>
      <c r="E15" t="s">
        <v>214</v>
      </c>
      <c r="F15" t="s">
        <v>214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1730</v>
      </c>
    </row>
    <row r="3" spans="2:81" s="1" customFormat="1">
      <c r="B3" s="2" t="s">
        <v>2</v>
      </c>
      <c r="C3" s="99" t="s">
        <v>197</v>
      </c>
    </row>
    <row r="4" spans="2:81" s="1" customFormat="1">
      <c r="B4" s="2" t="s">
        <v>3</v>
      </c>
      <c r="C4" s="99" t="s">
        <v>198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1661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214</v>
      </c>
      <c r="C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1662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214</v>
      </c>
      <c r="C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1663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1664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214</v>
      </c>
      <c r="C19" t="s">
        <v>214</v>
      </c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1665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214</v>
      </c>
      <c r="C21" t="s">
        <v>214</v>
      </c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1666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214</v>
      </c>
      <c r="C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1667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214</v>
      </c>
      <c r="C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1661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1662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214</v>
      </c>
      <c r="C30" t="s">
        <v>214</v>
      </c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1663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1664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214</v>
      </c>
      <c r="C33" t="s">
        <v>214</v>
      </c>
      <c r="E33" t="s">
        <v>214</v>
      </c>
      <c r="H33" s="77">
        <v>0</v>
      </c>
      <c r="I33" t="s">
        <v>214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1665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214</v>
      </c>
      <c r="C35" t="s">
        <v>214</v>
      </c>
      <c r="E35" t="s">
        <v>214</v>
      </c>
      <c r="H35" s="77">
        <v>0</v>
      </c>
      <c r="I35" t="s">
        <v>214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1666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214</v>
      </c>
      <c r="C37" t="s">
        <v>214</v>
      </c>
      <c r="E37" t="s">
        <v>214</v>
      </c>
      <c r="H37" s="77">
        <v>0</v>
      </c>
      <c r="I37" t="s">
        <v>214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1667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214</v>
      </c>
      <c r="C39" t="s">
        <v>214</v>
      </c>
      <c r="E39" t="s">
        <v>214</v>
      </c>
      <c r="H39" s="77">
        <v>0</v>
      </c>
      <c r="I39" t="s">
        <v>214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223</v>
      </c>
    </row>
    <row r="41" spans="2:17">
      <c r="B41" t="s">
        <v>263</v>
      </c>
    </row>
    <row r="42" spans="2:17">
      <c r="B42" t="s">
        <v>264</v>
      </c>
    </row>
    <row r="43" spans="2:17">
      <c r="B43" t="s">
        <v>265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45016</v>
      </c>
    </row>
    <row r="2" spans="2:72" s="1" customFormat="1">
      <c r="B2" s="2" t="s">
        <v>1</v>
      </c>
      <c r="C2" s="12" t="s">
        <v>1730</v>
      </c>
    </row>
    <row r="3" spans="2:72" s="1" customFormat="1">
      <c r="B3" s="2" t="s">
        <v>2</v>
      </c>
      <c r="C3" s="99" t="s">
        <v>197</v>
      </c>
    </row>
    <row r="4" spans="2:72" s="1" customFormat="1">
      <c r="B4" s="2" t="s">
        <v>3</v>
      </c>
      <c r="C4" s="99" t="s">
        <v>198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1668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214</v>
      </c>
      <c r="C14" t="s">
        <v>214</v>
      </c>
      <c r="D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1669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214</v>
      </c>
      <c r="C16" t="s">
        <v>214</v>
      </c>
      <c r="D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1670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1671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378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214</v>
      </c>
      <c r="C22" t="s">
        <v>214</v>
      </c>
      <c r="D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255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G25" s="77">
        <v>0</v>
      </c>
      <c r="H25" t="s">
        <v>214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1672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214</v>
      </c>
      <c r="C27" t="s">
        <v>214</v>
      </c>
      <c r="D27" t="s">
        <v>214</v>
      </c>
      <c r="G27" s="77">
        <v>0</v>
      </c>
      <c r="H27" t="s">
        <v>214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263</v>
      </c>
    </row>
    <row r="29" spans="2:16">
      <c r="B29" t="s">
        <v>264</v>
      </c>
    </row>
    <row r="30" spans="2:16">
      <c r="B30" t="s">
        <v>265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1730</v>
      </c>
    </row>
    <row r="3" spans="2:65" s="1" customFormat="1">
      <c r="B3" s="2" t="s">
        <v>2</v>
      </c>
      <c r="C3" s="99" t="s">
        <v>197</v>
      </c>
    </row>
    <row r="4" spans="2:65" s="1" customFormat="1">
      <c r="B4" s="2" t="s">
        <v>3</v>
      </c>
      <c r="C4" s="99" t="s">
        <v>198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1673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1674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378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1675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1676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263</v>
      </c>
      <c r="D27" s="16"/>
      <c r="E27" s="16"/>
      <c r="F27" s="16"/>
    </row>
    <row r="28" spans="2:19">
      <c r="B28" t="s">
        <v>264</v>
      </c>
      <c r="D28" s="16"/>
      <c r="E28" s="16"/>
      <c r="F28" s="16"/>
    </row>
    <row r="29" spans="2:19">
      <c r="B29" t="s">
        <v>265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1730</v>
      </c>
    </row>
    <row r="3" spans="2:81" s="1" customFormat="1">
      <c r="B3" s="2" t="s">
        <v>2</v>
      </c>
      <c r="C3" s="99" t="s">
        <v>197</v>
      </c>
    </row>
    <row r="4" spans="2:81" s="1" customFormat="1">
      <c r="B4" s="2" t="s">
        <v>3</v>
      </c>
      <c r="C4" s="99" t="s">
        <v>198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0.01</v>
      </c>
      <c r="K11" s="7"/>
      <c r="L11" s="7"/>
      <c r="M11" s="76">
        <v>1E-4</v>
      </c>
      <c r="N11" s="75">
        <v>3056.82</v>
      </c>
      <c r="O11" s="7"/>
      <c r="P11" s="75">
        <v>0.85315846200000001</v>
      </c>
      <c r="Q11" s="7"/>
      <c r="R11" s="76">
        <v>1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0.01</v>
      </c>
      <c r="M12" s="80">
        <v>1E-4</v>
      </c>
      <c r="N12" s="81">
        <v>3056.82</v>
      </c>
      <c r="P12" s="81">
        <v>0.85315846200000001</v>
      </c>
      <c r="R12" s="80">
        <v>1</v>
      </c>
      <c r="S12" s="80">
        <v>0</v>
      </c>
    </row>
    <row r="13" spans="2:81">
      <c r="B13" s="79" t="s">
        <v>1673</v>
      </c>
      <c r="C13" s="16"/>
      <c r="D13" s="16"/>
      <c r="E13" s="16"/>
      <c r="J13" s="81">
        <v>0.01</v>
      </c>
      <c r="M13" s="80">
        <v>1E-4</v>
      </c>
      <c r="N13" s="81">
        <v>3056.82</v>
      </c>
      <c r="P13" s="81">
        <v>0.85315846200000001</v>
      </c>
      <c r="R13" s="80">
        <v>1</v>
      </c>
      <c r="S13" s="80">
        <v>0</v>
      </c>
    </row>
    <row r="14" spans="2:81">
      <c r="B14" t="s">
        <v>1677</v>
      </c>
      <c r="C14" t="s">
        <v>1678</v>
      </c>
      <c r="D14" t="s">
        <v>123</v>
      </c>
      <c r="E14" t="s">
        <v>1679</v>
      </c>
      <c r="F14" t="s">
        <v>112</v>
      </c>
      <c r="G14" t="s">
        <v>313</v>
      </c>
      <c r="H14" t="s">
        <v>206</v>
      </c>
      <c r="I14" t="s">
        <v>1680</v>
      </c>
      <c r="J14" s="77">
        <v>0.01</v>
      </c>
      <c r="K14" t="s">
        <v>102</v>
      </c>
      <c r="L14" s="78">
        <v>4.9500000000000002E-2</v>
      </c>
      <c r="M14" s="78">
        <v>1E-4</v>
      </c>
      <c r="N14" s="77">
        <v>3056.82</v>
      </c>
      <c r="O14" s="77">
        <v>27.91</v>
      </c>
      <c r="P14" s="77">
        <v>0.85315846200000001</v>
      </c>
      <c r="Q14" s="78">
        <v>0</v>
      </c>
      <c r="R14" s="78">
        <v>1</v>
      </c>
      <c r="S14" s="78">
        <v>0</v>
      </c>
    </row>
    <row r="15" spans="2:81">
      <c r="B15" s="79" t="s">
        <v>1674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378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269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270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263</v>
      </c>
      <c r="C27" s="16"/>
      <c r="D27" s="16"/>
      <c r="E27" s="16"/>
    </row>
    <row r="28" spans="2:19">
      <c r="B28" t="s">
        <v>264</v>
      </c>
      <c r="C28" s="16"/>
      <c r="D28" s="16"/>
      <c r="E28" s="16"/>
    </row>
    <row r="29" spans="2:19">
      <c r="B29" t="s">
        <v>265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45016</v>
      </c>
    </row>
    <row r="2" spans="2:98" s="1" customFormat="1">
      <c r="B2" s="2" t="s">
        <v>1</v>
      </c>
      <c r="C2" s="12" t="s">
        <v>1730</v>
      </c>
    </row>
    <row r="3" spans="2:98" s="1" customFormat="1">
      <c r="B3" s="2" t="s">
        <v>2</v>
      </c>
      <c r="C3" s="99" t="s">
        <v>197</v>
      </c>
    </row>
    <row r="4" spans="2:98" s="1" customFormat="1">
      <c r="B4" s="2" t="s">
        <v>3</v>
      </c>
      <c r="C4" s="99" t="s">
        <v>198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214</v>
      </c>
      <c r="C13" t="s">
        <v>214</v>
      </c>
      <c r="D13" s="16"/>
      <c r="E13" s="16"/>
      <c r="F13" t="s">
        <v>214</v>
      </c>
      <c r="G13" t="s">
        <v>214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269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263</v>
      </c>
      <c r="C20" s="16"/>
      <c r="D20" s="16"/>
      <c r="E20" s="16"/>
    </row>
    <row r="21" spans="2:13">
      <c r="B21" t="s">
        <v>264</v>
      </c>
      <c r="C21" s="16"/>
      <c r="D21" s="16"/>
      <c r="E21" s="16"/>
    </row>
    <row r="22" spans="2:13">
      <c r="B22" t="s">
        <v>265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1730</v>
      </c>
    </row>
    <row r="3" spans="2:55" s="1" customFormat="1">
      <c r="B3" s="2" t="s">
        <v>2</v>
      </c>
      <c r="C3" s="99" t="s">
        <v>197</v>
      </c>
    </row>
    <row r="4" spans="2:55" s="1" customFormat="1">
      <c r="B4" s="2" t="s">
        <v>3</v>
      </c>
      <c r="C4" s="99" t="s">
        <v>198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7541.36</v>
      </c>
      <c r="G11" s="7"/>
      <c r="H11" s="75">
        <v>18273.108295004</v>
      </c>
      <c r="I11" s="7"/>
      <c r="J11" s="76">
        <v>1</v>
      </c>
      <c r="K11" s="76">
        <v>0.18490000000000001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1681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214</v>
      </c>
      <c r="C14" t="s">
        <v>214</v>
      </c>
      <c r="D14" t="s">
        <v>214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1682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214</v>
      </c>
      <c r="C16" t="s">
        <v>214</v>
      </c>
      <c r="D16" t="s">
        <v>214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1683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214</v>
      </c>
      <c r="C18" t="s">
        <v>214</v>
      </c>
      <c r="D18" t="s">
        <v>214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1684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214</v>
      </c>
      <c r="C20" t="s">
        <v>214</v>
      </c>
      <c r="D20" t="s">
        <v>214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221</v>
      </c>
      <c r="C21" s="16"/>
      <c r="F21" s="81">
        <v>7541.36</v>
      </c>
      <c r="H21" s="81">
        <v>18273.108295004</v>
      </c>
      <c r="J21" s="80">
        <v>1</v>
      </c>
      <c r="K21" s="80">
        <v>0.18490000000000001</v>
      </c>
    </row>
    <row r="22" spans="2:11">
      <c r="B22" s="79" t="s">
        <v>1685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214</v>
      </c>
      <c r="C23" t="s">
        <v>214</v>
      </c>
      <c r="D23" t="s">
        <v>214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1686</v>
      </c>
      <c r="C24" s="16"/>
      <c r="F24" s="81">
        <v>7541.36</v>
      </c>
      <c r="H24" s="81">
        <v>18273.108295004</v>
      </c>
      <c r="J24" s="80">
        <v>1</v>
      </c>
      <c r="K24" s="80">
        <v>0.18490000000000001</v>
      </c>
    </row>
    <row r="25" spans="2:11">
      <c r="B25" t="s">
        <v>1687</v>
      </c>
      <c r="C25" t="s">
        <v>1688</v>
      </c>
      <c r="D25" t="s">
        <v>102</v>
      </c>
      <c r="E25" t="s">
        <v>1689</v>
      </c>
      <c r="F25" s="77">
        <v>7276.04</v>
      </c>
      <c r="G25" s="77">
        <v>240052</v>
      </c>
      <c r="H25" s="77">
        <v>17466.279540799998</v>
      </c>
      <c r="I25" s="78">
        <v>1E-4</v>
      </c>
      <c r="J25" s="78">
        <v>0.95579999999999998</v>
      </c>
      <c r="K25" s="78">
        <v>0.1767</v>
      </c>
    </row>
    <row r="26" spans="2:11">
      <c r="B26" t="s">
        <v>1690</v>
      </c>
      <c r="C26" t="s">
        <v>1691</v>
      </c>
      <c r="D26" t="s">
        <v>110</v>
      </c>
      <c r="E26" t="s">
        <v>1692</v>
      </c>
      <c r="F26" s="77">
        <v>265.32</v>
      </c>
      <c r="G26" s="77">
        <v>304096.46999999997</v>
      </c>
      <c r="H26" s="77">
        <v>806.82875420400001</v>
      </c>
      <c r="I26" s="78">
        <v>0</v>
      </c>
      <c r="J26" s="78">
        <v>4.4200000000000003E-2</v>
      </c>
      <c r="K26" s="78">
        <v>8.2000000000000007E-3</v>
      </c>
    </row>
    <row r="27" spans="2:11">
      <c r="B27" s="79" t="s">
        <v>1693</v>
      </c>
      <c r="C27" s="16"/>
      <c r="F27" s="81">
        <v>0</v>
      </c>
      <c r="H27" s="81">
        <v>0</v>
      </c>
      <c r="J27" s="80">
        <v>0</v>
      </c>
      <c r="K27" s="80">
        <v>0</v>
      </c>
    </row>
    <row r="28" spans="2:11">
      <c r="B28" t="s">
        <v>214</v>
      </c>
      <c r="C28" t="s">
        <v>214</v>
      </c>
      <c r="D28" t="s">
        <v>214</v>
      </c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v>0</v>
      </c>
    </row>
    <row r="29" spans="2:11">
      <c r="B29" s="79" t="s">
        <v>1694</v>
      </c>
      <c r="C29" s="16"/>
      <c r="F29" s="81">
        <v>0</v>
      </c>
      <c r="H29" s="81">
        <v>0</v>
      </c>
      <c r="J29" s="80">
        <v>0</v>
      </c>
      <c r="K29" s="80">
        <v>0</v>
      </c>
    </row>
    <row r="30" spans="2:11">
      <c r="B30" t="s">
        <v>214</v>
      </c>
      <c r="C30" t="s">
        <v>214</v>
      </c>
      <c r="D30" t="s">
        <v>214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</row>
    <row r="31" spans="2:11">
      <c r="B31" t="s">
        <v>223</v>
      </c>
      <c r="C31" s="16"/>
    </row>
    <row r="32" spans="2:11">
      <c r="B32" t="s">
        <v>263</v>
      </c>
      <c r="C32" s="16"/>
    </row>
    <row r="33" spans="2:3">
      <c r="B33" t="s">
        <v>264</v>
      </c>
      <c r="C33" s="16"/>
    </row>
    <row r="34" spans="2:3">
      <c r="B34" t="s">
        <v>265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45016</v>
      </c>
    </row>
    <row r="2" spans="2:59" s="1" customFormat="1">
      <c r="B2" s="2" t="s">
        <v>1</v>
      </c>
      <c r="C2" s="12" t="s">
        <v>1730</v>
      </c>
    </row>
    <row r="3" spans="2:59" s="1" customFormat="1">
      <c r="B3" s="2" t="s">
        <v>2</v>
      </c>
      <c r="C3" s="99" t="s">
        <v>197</v>
      </c>
    </row>
    <row r="4" spans="2:59" s="1" customFormat="1">
      <c r="B4" s="2" t="s">
        <v>3</v>
      </c>
      <c r="C4" s="99" t="s">
        <v>198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1695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1655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223</v>
      </c>
      <c r="C16" s="16"/>
      <c r="D16" s="16"/>
    </row>
    <row r="17" spans="2:4">
      <c r="B17" t="s">
        <v>263</v>
      </c>
      <c r="C17" s="16"/>
      <c r="D17" s="16"/>
    </row>
    <row r="18" spans="2:4">
      <c r="B18" t="s">
        <v>264</v>
      </c>
      <c r="C18" s="16"/>
      <c r="D18" s="16"/>
    </row>
    <row r="19" spans="2:4">
      <c r="B19" t="s">
        <v>265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45016</v>
      </c>
    </row>
    <row r="2" spans="2:52" s="1" customFormat="1">
      <c r="B2" s="2" t="s">
        <v>1</v>
      </c>
      <c r="C2" s="12" t="s">
        <v>1730</v>
      </c>
    </row>
    <row r="3" spans="2:52" s="1" customFormat="1">
      <c r="B3" s="2" t="s">
        <v>2</v>
      </c>
      <c r="C3" s="99" t="s">
        <v>197</v>
      </c>
    </row>
    <row r="4" spans="2:52" s="1" customFormat="1">
      <c r="B4" s="2" t="s">
        <v>3</v>
      </c>
      <c r="C4" s="99" t="s">
        <v>198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1656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1657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1696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1658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378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1656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1659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1658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1660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378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223</v>
      </c>
      <c r="C34" s="16"/>
      <c r="D34" s="16"/>
    </row>
    <row r="35" spans="2:12">
      <c r="B35" t="s">
        <v>263</v>
      </c>
      <c r="C35" s="16"/>
      <c r="D35" s="16"/>
    </row>
    <row r="36" spans="2:12">
      <c r="B36" t="s">
        <v>264</v>
      </c>
      <c r="C36" s="16"/>
      <c r="D36" s="16"/>
    </row>
    <row r="37" spans="2:12">
      <c r="B37" t="s">
        <v>265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9" workbookViewId="0">
      <selection activeCell="F23" sqref="F2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45016</v>
      </c>
    </row>
    <row r="2" spans="2:13" s="1" customFormat="1">
      <c r="B2" s="2" t="s">
        <v>1</v>
      </c>
      <c r="C2" s="12" t="s">
        <v>1730</v>
      </c>
    </row>
    <row r="3" spans="2:13" s="1" customFormat="1">
      <c r="B3" s="2" t="s">
        <v>2</v>
      </c>
      <c r="C3" s="99" t="s">
        <v>197</v>
      </c>
    </row>
    <row r="4" spans="2:13" s="1" customFormat="1">
      <c r="B4" s="2" t="s">
        <v>3</v>
      </c>
      <c r="C4" s="99" t="s">
        <v>198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3.3E-3</v>
      </c>
      <c r="J11" s="100">
        <f>J12+J32</f>
        <v>15759.148664985001</v>
      </c>
      <c r="K11" s="76">
        <f>J11/$J$11</f>
        <v>1</v>
      </c>
      <c r="L11" s="76">
        <f>J11/'סכום נכסי הקרן'!$C$42</f>
        <v>0.15944536162013118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3.3E-3</v>
      </c>
      <c r="J12" s="81">
        <f>J13+J15+J21+J23+J26+J28+J30</f>
        <v>15759.148664985001</v>
      </c>
      <c r="K12" s="80">
        <f t="shared" ref="K12:K36" si="0">J12/$J$11</f>
        <v>1</v>
      </c>
      <c r="L12" s="80">
        <f>J12/'סכום נכסי הקרן'!$C$42</f>
        <v>0.15944536162013118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f>SUM(J14)</f>
        <v>6883.3382900000006</v>
      </c>
      <c r="K13" s="80">
        <f t="shared" si="0"/>
        <v>0.43678363827444427</v>
      </c>
      <c r="L13" s="80">
        <f>J13/'סכום נכסי הקרן'!$C$42</f>
        <v>6.9643125154425348E-2</v>
      </c>
    </row>
    <row r="14" spans="2:13">
      <c r="B14" s="101" t="s">
        <v>1731</v>
      </c>
      <c r="C14" t="s">
        <v>203</v>
      </c>
      <c r="D14" t="s">
        <v>204</v>
      </c>
      <c r="E14" t="s">
        <v>205</v>
      </c>
      <c r="F14" t="s">
        <v>206</v>
      </c>
      <c r="G14" t="s">
        <v>102</v>
      </c>
      <c r="H14" s="102">
        <v>0</v>
      </c>
      <c r="I14" s="102">
        <v>0</v>
      </c>
      <c r="J14" s="103">
        <f>6861.83992+21498.37/1000</f>
        <v>6883.3382900000006</v>
      </c>
      <c r="K14" s="102">
        <f t="shared" si="0"/>
        <v>0.43678363827444427</v>
      </c>
      <c r="L14" s="102">
        <f>J14/'סכום נכסי הקרן'!$C$42</f>
        <v>6.9643125154425348E-2</v>
      </c>
    </row>
    <row r="15" spans="2:13">
      <c r="B15" s="79" t="s">
        <v>207</v>
      </c>
      <c r="C15" s="26"/>
      <c r="D15" s="27"/>
      <c r="E15" s="27"/>
      <c r="F15" s="27"/>
      <c r="G15" s="27"/>
      <c r="H15" s="27"/>
      <c r="I15" s="80">
        <v>0</v>
      </c>
      <c r="J15" s="81">
        <v>6860.1198315849997</v>
      </c>
      <c r="K15" s="80">
        <f t="shared" si="0"/>
        <v>0.43531030624943529</v>
      </c>
      <c r="L15" s="80">
        <f>J15/'סכום נכסי הקרן'!$C$42</f>
        <v>6.9408209196911264E-2</v>
      </c>
    </row>
    <row r="16" spans="2:13">
      <c r="B16" s="101" t="s">
        <v>1731</v>
      </c>
      <c r="C16" t="s">
        <v>210</v>
      </c>
      <c r="D16" t="s">
        <v>204</v>
      </c>
      <c r="E16" t="s">
        <v>205</v>
      </c>
      <c r="F16" t="s">
        <v>206</v>
      </c>
      <c r="G16" t="s">
        <v>110</v>
      </c>
      <c r="H16" s="102">
        <v>0</v>
      </c>
      <c r="I16" s="102">
        <v>0</v>
      </c>
      <c r="J16" s="103">
        <v>0.152302458</v>
      </c>
      <c r="K16" s="102">
        <f>J16/$J$11</f>
        <v>9.664383605847846E-6</v>
      </c>
      <c r="L16" s="102">
        <f>J16/'סכום נכסי הקרן'!$C$42</f>
        <v>1.540941138870077E-6</v>
      </c>
    </row>
    <row r="17" spans="2:12">
      <c r="B17" s="101" t="s">
        <v>1731</v>
      </c>
      <c r="C17" t="s">
        <v>208</v>
      </c>
      <c r="D17" t="s">
        <v>204</v>
      </c>
      <c r="E17" t="s">
        <v>205</v>
      </c>
      <c r="F17" t="s">
        <v>206</v>
      </c>
      <c r="G17" t="s">
        <v>106</v>
      </c>
      <c r="H17" s="102">
        <v>0</v>
      </c>
      <c r="I17" s="102">
        <v>0</v>
      </c>
      <c r="J17" s="103">
        <v>6857.5825680999997</v>
      </c>
      <c r="K17" s="102">
        <f>J17/$J$11</f>
        <v>0.4351493036763307</v>
      </c>
      <c r="L17" s="102">
        <f>J17/'סכום נכסי הקרן'!$C$42</f>
        <v>6.9382538083420833E-2</v>
      </c>
    </row>
    <row r="18" spans="2:12">
      <c r="B18" s="101" t="s">
        <v>1731</v>
      </c>
      <c r="C18" t="s">
        <v>209</v>
      </c>
      <c r="D18" t="s">
        <v>204</v>
      </c>
      <c r="E18" t="s">
        <v>205</v>
      </c>
      <c r="F18" t="s">
        <v>206</v>
      </c>
      <c r="G18" t="s">
        <v>116</v>
      </c>
      <c r="H18" s="102">
        <v>0</v>
      </c>
      <c r="I18" s="102">
        <v>0</v>
      </c>
      <c r="J18" s="103">
        <v>4.9364684999999998E-2</v>
      </c>
      <c r="K18" s="102">
        <f>J18/$J$11</f>
        <v>3.1324461777356413E-6</v>
      </c>
      <c r="L18" s="102">
        <f>J18/'סכום נכסי הקרן'!$C$42</f>
        <v>4.9945401356465703E-7</v>
      </c>
    </row>
    <row r="19" spans="2:12">
      <c r="B19" s="101" t="s">
        <v>1731</v>
      </c>
      <c r="C19" t="s">
        <v>211</v>
      </c>
      <c r="D19" t="s">
        <v>204</v>
      </c>
      <c r="E19" t="s">
        <v>205</v>
      </c>
      <c r="F19" t="s">
        <v>206</v>
      </c>
      <c r="G19" t="s">
        <v>113</v>
      </c>
      <c r="H19" s="102">
        <v>0</v>
      </c>
      <c r="I19" s="102">
        <v>0</v>
      </c>
      <c r="J19" s="103">
        <v>2.3344221420000002</v>
      </c>
      <c r="K19" s="102">
        <f>J19/$J$11</f>
        <v>1.4813123421995601E-4</v>
      </c>
      <c r="L19" s="102">
        <f>J19/'סכום נכסי הקרן'!$C$42</f>
        <v>2.3618838207437236E-5</v>
      </c>
    </row>
    <row r="20" spans="2:12">
      <c r="B20" s="101" t="s">
        <v>1731</v>
      </c>
      <c r="C20" t="s">
        <v>212</v>
      </c>
      <c r="D20" t="s">
        <v>204</v>
      </c>
      <c r="E20" t="s">
        <v>205</v>
      </c>
      <c r="F20" t="s">
        <v>206</v>
      </c>
      <c r="G20" t="s">
        <v>200</v>
      </c>
      <c r="H20" s="102">
        <v>0</v>
      </c>
      <c r="I20" s="102">
        <v>0</v>
      </c>
      <c r="J20" s="103">
        <v>1.1742E-3</v>
      </c>
      <c r="K20" s="102">
        <f>J20/$J$11</f>
        <v>7.4509101028340205E-8</v>
      </c>
      <c r="L20" s="102">
        <f>J20/'סכום נכסי הקרן'!$C$42</f>
        <v>1.1880130557454592E-8</v>
      </c>
    </row>
    <row r="21" spans="2:12">
      <c r="B21" s="79" t="s">
        <v>213</v>
      </c>
      <c r="D21" s="16"/>
      <c r="I21" s="80">
        <v>0</v>
      </c>
      <c r="J21" s="81">
        <v>0</v>
      </c>
      <c r="K21" s="80">
        <f t="shared" si="0"/>
        <v>0</v>
      </c>
      <c r="L21" s="80">
        <f>J21/'סכום נכסי הקרן'!$C$42</f>
        <v>0</v>
      </c>
    </row>
    <row r="22" spans="2:12">
      <c r="B22" t="s">
        <v>214</v>
      </c>
      <c r="C22" t="s">
        <v>214</v>
      </c>
      <c r="D22" s="16"/>
      <c r="E22" t="s">
        <v>214</v>
      </c>
      <c r="G22" t="s">
        <v>214</v>
      </c>
      <c r="H22" s="102">
        <v>0</v>
      </c>
      <c r="I22" s="102">
        <v>0</v>
      </c>
      <c r="J22" s="103">
        <v>0</v>
      </c>
      <c r="K22" s="102">
        <f t="shared" si="0"/>
        <v>0</v>
      </c>
      <c r="L22" s="102">
        <f>J22/'סכום נכסי הקרן'!$C$42</f>
        <v>0</v>
      </c>
    </row>
    <row r="23" spans="2:12">
      <c r="B23" s="79" t="s">
        <v>215</v>
      </c>
      <c r="D23" s="16"/>
      <c r="I23" s="80">
        <v>2.5700000000000001E-2</v>
      </c>
      <c r="J23" s="81">
        <v>2015.6905434</v>
      </c>
      <c r="K23" s="80">
        <f t="shared" si="0"/>
        <v>0.12790605547612038</v>
      </c>
      <c r="L23" s="80">
        <f>J23/'סכום נכסי הקרן'!$C$42</f>
        <v>2.0394027268794575E-2</v>
      </c>
    </row>
    <row r="24" spans="2:12">
      <c r="B24" s="101" t="s">
        <v>1731</v>
      </c>
      <c r="C24" t="s">
        <v>216</v>
      </c>
      <c r="D24" t="s">
        <v>204</v>
      </c>
      <c r="E24" t="s">
        <v>205</v>
      </c>
      <c r="F24" t="s">
        <v>206</v>
      </c>
      <c r="G24" t="s">
        <v>102</v>
      </c>
      <c r="H24" s="102">
        <v>1.4E-2</v>
      </c>
      <c r="I24" s="102">
        <v>-8.6999999999999994E-3</v>
      </c>
      <c r="J24" s="103">
        <v>1003.4905434</v>
      </c>
      <c r="K24" s="102">
        <f t="shared" si="0"/>
        <v>6.3676697563596146E-2</v>
      </c>
      <c r="L24" s="102">
        <f>J24/'סכום נכסי הקרן'!$C$42</f>
        <v>1.0152954069803315E-2</v>
      </c>
    </row>
    <row r="25" spans="2:12">
      <c r="B25" s="101" t="s">
        <v>1731</v>
      </c>
      <c r="C25" t="s">
        <v>217</v>
      </c>
      <c r="D25" t="s">
        <v>204</v>
      </c>
      <c r="E25" t="s">
        <v>205</v>
      </c>
      <c r="F25" t="s">
        <v>206</v>
      </c>
      <c r="G25" t="s">
        <v>102</v>
      </c>
      <c r="H25" s="102">
        <v>3.5999999999999997E-2</v>
      </c>
      <c r="I25" s="102">
        <v>5.9700000000000003E-2</v>
      </c>
      <c r="J25" s="103">
        <v>1012.2</v>
      </c>
      <c r="K25" s="102">
        <f t="shared" si="0"/>
        <v>6.4229357912524224E-2</v>
      </c>
      <c r="L25" s="102">
        <f>J25/'סכום נכסי הקרן'!$C$42</f>
        <v>1.0241073198991261E-2</v>
      </c>
    </row>
    <row r="26" spans="2:12">
      <c r="B26" s="79" t="s">
        <v>218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214</v>
      </c>
      <c r="C27" t="s">
        <v>214</v>
      </c>
      <c r="D27" s="16"/>
      <c r="E27" t="s">
        <v>214</v>
      </c>
      <c r="G27" t="s">
        <v>214</v>
      </c>
      <c r="H27" s="102">
        <v>0</v>
      </c>
      <c r="I27" s="102">
        <v>0</v>
      </c>
      <c r="J27" s="103">
        <v>0</v>
      </c>
      <c r="K27" s="102">
        <f t="shared" si="0"/>
        <v>0</v>
      </c>
      <c r="L27" s="102">
        <f>J27/'סכום נכסי הקרן'!$C$42</f>
        <v>0</v>
      </c>
    </row>
    <row r="28" spans="2:12">
      <c r="B28" s="79" t="s">
        <v>219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t="s">
        <v>214</v>
      </c>
      <c r="C29" t="s">
        <v>214</v>
      </c>
      <c r="D29" s="16"/>
      <c r="E29" t="s">
        <v>214</v>
      </c>
      <c r="G29" t="s">
        <v>214</v>
      </c>
      <c r="H29" s="102">
        <v>0</v>
      </c>
      <c r="I29" s="102">
        <v>0</v>
      </c>
      <c r="J29" s="103">
        <v>0</v>
      </c>
      <c r="K29" s="102">
        <f t="shared" si="0"/>
        <v>0</v>
      </c>
      <c r="L29" s="102">
        <f>J29/'סכום נכסי הקרן'!$C$42</f>
        <v>0</v>
      </c>
    </row>
    <row r="30" spans="2:12">
      <c r="B30" s="79" t="s">
        <v>220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t="s">
        <v>214</v>
      </c>
      <c r="C31" t="s">
        <v>214</v>
      </c>
      <c r="D31" s="16"/>
      <c r="E31" t="s">
        <v>214</v>
      </c>
      <c r="G31" t="s">
        <v>214</v>
      </c>
      <c r="H31" s="102">
        <v>0</v>
      </c>
      <c r="I31" s="102">
        <v>0</v>
      </c>
      <c r="J31" s="103">
        <v>0</v>
      </c>
      <c r="K31" s="102">
        <f t="shared" si="0"/>
        <v>0</v>
      </c>
      <c r="L31" s="102">
        <f>J31/'סכום נכסי הקרן'!$C$42</f>
        <v>0</v>
      </c>
    </row>
    <row r="32" spans="2:12">
      <c r="B32" s="79" t="s">
        <v>221</v>
      </c>
      <c r="D32" s="16"/>
      <c r="I32" s="80">
        <v>0</v>
      </c>
      <c r="J32" s="81">
        <v>0</v>
      </c>
      <c r="K32" s="80">
        <f t="shared" si="0"/>
        <v>0</v>
      </c>
      <c r="L32" s="80">
        <f>J32/'סכום נכסי הקרן'!$C$42</f>
        <v>0</v>
      </c>
    </row>
    <row r="33" spans="2:12">
      <c r="B33" s="79" t="s">
        <v>222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214</v>
      </c>
      <c r="C34" t="s">
        <v>214</v>
      </c>
      <c r="D34" s="16"/>
      <c r="E34" t="s">
        <v>214</v>
      </c>
      <c r="G34" t="s">
        <v>214</v>
      </c>
      <c r="H34" s="102">
        <v>0</v>
      </c>
      <c r="I34" s="102">
        <v>0</v>
      </c>
      <c r="J34" s="103">
        <v>0</v>
      </c>
      <c r="K34" s="102">
        <f t="shared" si="0"/>
        <v>0</v>
      </c>
      <c r="L34" s="102">
        <f>J34/'סכום נכסי הקרן'!$C$42</f>
        <v>0</v>
      </c>
    </row>
    <row r="35" spans="2:12">
      <c r="B35" s="79" t="s">
        <v>220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t="s">
        <v>214</v>
      </c>
      <c r="C36" t="s">
        <v>214</v>
      </c>
      <c r="D36" s="16"/>
      <c r="E36" t="s">
        <v>214</v>
      </c>
      <c r="G36" t="s">
        <v>214</v>
      </c>
      <c r="H36" s="102">
        <v>0</v>
      </c>
      <c r="I36" s="102">
        <v>0</v>
      </c>
      <c r="J36" s="103">
        <v>0</v>
      </c>
      <c r="K36" s="102">
        <f t="shared" si="0"/>
        <v>0</v>
      </c>
      <c r="L36" s="102">
        <f>J36/'סכום נכסי הקרן'!$C$42</f>
        <v>0</v>
      </c>
    </row>
    <row r="37" spans="2:12">
      <c r="B37" t="s">
        <v>223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 xr:uid="{E27156C2-13AC-41F1-8610-6D57AF8271FD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45016</v>
      </c>
    </row>
    <row r="2" spans="2:49" s="1" customFormat="1">
      <c r="B2" s="2" t="s">
        <v>1</v>
      </c>
      <c r="C2" s="12" t="s">
        <v>1730</v>
      </c>
    </row>
    <row r="3" spans="2:49" s="1" customFormat="1">
      <c r="B3" s="2" t="s">
        <v>2</v>
      </c>
      <c r="C3" s="99" t="s">
        <v>197</v>
      </c>
    </row>
    <row r="4" spans="2:49" s="1" customFormat="1">
      <c r="B4" s="2" t="s">
        <v>3</v>
      </c>
      <c r="C4" s="99" t="s">
        <v>198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1656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1657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1696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1658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378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1656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1659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1658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378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223</v>
      </c>
      <c r="C32" s="16"/>
      <c r="D32" s="16"/>
    </row>
    <row r="33" spans="2:4">
      <c r="B33" t="s">
        <v>263</v>
      </c>
      <c r="C33" s="16"/>
      <c r="D33" s="16"/>
    </row>
    <row r="34" spans="2:4">
      <c r="B34" t="s">
        <v>264</v>
      </c>
      <c r="C34" s="16"/>
      <c r="D34" s="16"/>
    </row>
    <row r="35" spans="2:4">
      <c r="B35" t="s">
        <v>265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45016</v>
      </c>
    </row>
    <row r="2" spans="2:78" s="1" customFormat="1">
      <c r="B2" s="2" t="s">
        <v>1</v>
      </c>
      <c r="C2" s="12" t="s">
        <v>1730</v>
      </c>
    </row>
    <row r="3" spans="2:78" s="1" customFormat="1">
      <c r="B3" s="2" t="s">
        <v>2</v>
      </c>
      <c r="C3" s="99" t="s">
        <v>197</v>
      </c>
    </row>
    <row r="4" spans="2:78" s="1" customFormat="1">
      <c r="B4" s="2" t="s">
        <v>3</v>
      </c>
      <c r="C4" s="99" t="s">
        <v>198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1661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1662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1663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1664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1665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1666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214</v>
      </c>
      <c r="C23" t="s">
        <v>214</v>
      </c>
      <c r="D23" s="16"/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1667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214</v>
      </c>
      <c r="C25" t="s">
        <v>214</v>
      </c>
      <c r="D25" s="16"/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1661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1662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1663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1664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214</v>
      </c>
      <c r="C33" t="s">
        <v>214</v>
      </c>
      <c r="D33" s="16"/>
      <c r="E33" t="s">
        <v>214</v>
      </c>
      <c r="H33" s="77">
        <v>0</v>
      </c>
      <c r="I33" t="s">
        <v>214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1665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214</v>
      </c>
      <c r="C35" t="s">
        <v>214</v>
      </c>
      <c r="D35" s="16"/>
      <c r="E35" t="s">
        <v>214</v>
      </c>
      <c r="H35" s="77">
        <v>0</v>
      </c>
      <c r="I35" t="s">
        <v>214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1666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214</v>
      </c>
      <c r="C37" t="s">
        <v>214</v>
      </c>
      <c r="D37" s="16"/>
      <c r="E37" t="s">
        <v>214</v>
      </c>
      <c r="H37" s="77">
        <v>0</v>
      </c>
      <c r="I37" t="s">
        <v>214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1667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214</v>
      </c>
      <c r="C39" t="s">
        <v>214</v>
      </c>
      <c r="D39" s="16"/>
      <c r="E39" t="s">
        <v>214</v>
      </c>
      <c r="H39" s="77">
        <v>0</v>
      </c>
      <c r="I39" t="s">
        <v>214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223</v>
      </c>
      <c r="D40" s="16"/>
    </row>
    <row r="41" spans="2:17">
      <c r="B41" t="s">
        <v>263</v>
      </c>
      <c r="D41" s="16"/>
    </row>
    <row r="42" spans="2:17">
      <c r="B42" t="s">
        <v>264</v>
      </c>
      <c r="D42" s="16"/>
    </row>
    <row r="43" spans="2:17">
      <c r="B43" t="s">
        <v>265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1730</v>
      </c>
    </row>
    <row r="3" spans="2:60" s="1" customFormat="1">
      <c r="B3" s="2" t="s">
        <v>2</v>
      </c>
      <c r="C3" s="99" t="s">
        <v>197</v>
      </c>
    </row>
    <row r="4" spans="2:60" s="1" customFormat="1">
      <c r="B4" s="2" t="s">
        <v>3</v>
      </c>
      <c r="C4" s="99" t="s">
        <v>198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1697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214</v>
      </c>
      <c r="D14" t="s">
        <v>214</v>
      </c>
      <c r="F14" t="s">
        <v>214</v>
      </c>
      <c r="I14" s="77">
        <v>0</v>
      </c>
      <c r="J14" t="s">
        <v>214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1698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214</v>
      </c>
      <c r="D16" t="s">
        <v>214</v>
      </c>
      <c r="F16" t="s">
        <v>214</v>
      </c>
      <c r="I16" s="77">
        <v>0</v>
      </c>
      <c r="J16" t="s">
        <v>214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1699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214</v>
      </c>
      <c r="D18" t="s">
        <v>214</v>
      </c>
      <c r="F18" t="s">
        <v>214</v>
      </c>
      <c r="I18" s="77">
        <v>0</v>
      </c>
      <c r="J18" t="s">
        <v>214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1700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214</v>
      </c>
      <c r="D20" t="s">
        <v>214</v>
      </c>
      <c r="F20" t="s">
        <v>214</v>
      </c>
      <c r="I20" s="77">
        <v>0</v>
      </c>
      <c r="J20" t="s">
        <v>214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1701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214</v>
      </c>
      <c r="D22" t="s">
        <v>214</v>
      </c>
      <c r="F22" t="s">
        <v>214</v>
      </c>
      <c r="I22" s="77">
        <v>0</v>
      </c>
      <c r="J22" t="s">
        <v>214</v>
      </c>
      <c r="K22" t="s">
        <v>214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1702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1703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214</v>
      </c>
      <c r="D25" t="s">
        <v>214</v>
      </c>
      <c r="F25" t="s">
        <v>214</v>
      </c>
      <c r="I25" s="77">
        <v>0</v>
      </c>
      <c r="J25" t="s">
        <v>214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1704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214</v>
      </c>
      <c r="D27" t="s">
        <v>214</v>
      </c>
      <c r="F27" t="s">
        <v>214</v>
      </c>
      <c r="I27" s="77">
        <v>0</v>
      </c>
      <c r="J27" t="s">
        <v>214</v>
      </c>
      <c r="K27" t="s">
        <v>214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1705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214</v>
      </c>
      <c r="D29" t="s">
        <v>214</v>
      </c>
      <c r="F29" t="s">
        <v>214</v>
      </c>
      <c r="I29" s="77">
        <v>0</v>
      </c>
      <c r="J29" t="s">
        <v>214</v>
      </c>
      <c r="K29" t="s">
        <v>214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1706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214</v>
      </c>
      <c r="D31" t="s">
        <v>214</v>
      </c>
      <c r="F31" t="s">
        <v>214</v>
      </c>
      <c r="I31" s="77">
        <v>0</v>
      </c>
      <c r="J31" t="s">
        <v>214</v>
      </c>
      <c r="K31" t="s">
        <v>214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1707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214</v>
      </c>
      <c r="D34" t="s">
        <v>214</v>
      </c>
      <c r="F34" t="s">
        <v>214</v>
      </c>
      <c r="I34" s="77">
        <v>0</v>
      </c>
      <c r="J34" t="s">
        <v>214</v>
      </c>
      <c r="K34" t="s">
        <v>214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1699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214</v>
      </c>
      <c r="D36" t="s">
        <v>214</v>
      </c>
      <c r="F36" t="s">
        <v>214</v>
      </c>
      <c r="I36" s="77">
        <v>0</v>
      </c>
      <c r="J36" t="s">
        <v>214</v>
      </c>
      <c r="K36" t="s">
        <v>214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1700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214</v>
      </c>
      <c r="D38" t="s">
        <v>214</v>
      </c>
      <c r="F38" t="s">
        <v>214</v>
      </c>
      <c r="I38" s="77">
        <v>0</v>
      </c>
      <c r="J38" t="s">
        <v>214</v>
      </c>
      <c r="K38" t="s">
        <v>214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1706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214</v>
      </c>
      <c r="D40" t="s">
        <v>214</v>
      </c>
      <c r="F40" t="s">
        <v>214</v>
      </c>
      <c r="I40" s="77">
        <v>0</v>
      </c>
      <c r="J40" t="s">
        <v>214</v>
      </c>
      <c r="K40" t="s">
        <v>214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223</v>
      </c>
    </row>
    <row r="42" spans="2:18">
      <c r="B42" t="s">
        <v>263</v>
      </c>
    </row>
    <row r="43" spans="2:18">
      <c r="B43" t="s">
        <v>264</v>
      </c>
    </row>
    <row r="44" spans="2:18">
      <c r="B44" t="s">
        <v>265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45016</v>
      </c>
    </row>
    <row r="2" spans="2:64" s="1" customFormat="1">
      <c r="B2" s="2" t="s">
        <v>1</v>
      </c>
      <c r="C2" s="12" t="s">
        <v>1730</v>
      </c>
    </row>
    <row r="3" spans="2:64" s="1" customFormat="1">
      <c r="B3" s="2" t="s">
        <v>2</v>
      </c>
      <c r="C3" s="99" t="s">
        <v>197</v>
      </c>
    </row>
    <row r="4" spans="2:64" s="1" customFormat="1">
      <c r="B4" s="2" t="s">
        <v>3</v>
      </c>
      <c r="C4" s="99" t="s">
        <v>198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0.51</v>
      </c>
      <c r="H11" s="7"/>
      <c r="I11" s="7"/>
      <c r="J11" s="76">
        <v>7.6E-3</v>
      </c>
      <c r="K11" s="75">
        <v>678000</v>
      </c>
      <c r="L11" s="7"/>
      <c r="M11" s="75">
        <v>685.39700000000005</v>
      </c>
      <c r="N11" s="76">
        <v>1</v>
      </c>
      <c r="O11" s="76">
        <v>6.8999999999999999E-3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0.51</v>
      </c>
      <c r="J12" s="80">
        <v>7.6E-3</v>
      </c>
      <c r="K12" s="81">
        <v>678000</v>
      </c>
      <c r="M12" s="81">
        <v>685.39700000000005</v>
      </c>
      <c r="N12" s="80">
        <v>1</v>
      </c>
      <c r="O12" s="80">
        <v>6.8999999999999999E-3</v>
      </c>
    </row>
    <row r="13" spans="2:64">
      <c r="B13" s="79" t="s">
        <v>1673</v>
      </c>
      <c r="G13" s="81">
        <v>0.51</v>
      </c>
      <c r="J13" s="80">
        <v>7.6E-3</v>
      </c>
      <c r="K13" s="81">
        <v>678000</v>
      </c>
      <c r="M13" s="81">
        <v>685.39700000000005</v>
      </c>
      <c r="N13" s="80">
        <v>1</v>
      </c>
      <c r="O13" s="80">
        <v>6.8999999999999999E-3</v>
      </c>
    </row>
    <row r="14" spans="2:64">
      <c r="B14" t="s">
        <v>1708</v>
      </c>
      <c r="C14" t="s">
        <v>1709</v>
      </c>
      <c r="D14" t="s">
        <v>204</v>
      </c>
      <c r="E14" t="s">
        <v>205</v>
      </c>
      <c r="F14" t="s">
        <v>206</v>
      </c>
      <c r="G14" s="77">
        <v>0.67</v>
      </c>
      <c r="H14" t="s">
        <v>102</v>
      </c>
      <c r="I14" s="78">
        <v>7.4999999999999997E-3</v>
      </c>
      <c r="J14" s="78">
        <v>1.2800000000000001E-2</v>
      </c>
      <c r="K14" s="77">
        <v>500000</v>
      </c>
      <c r="L14" s="77">
        <v>101.07</v>
      </c>
      <c r="M14" s="77">
        <v>505.35</v>
      </c>
      <c r="N14" s="78">
        <v>0.73729999999999996</v>
      </c>
      <c r="O14" s="78">
        <v>5.1000000000000004E-3</v>
      </c>
    </row>
    <row r="15" spans="2:64">
      <c r="B15" t="s">
        <v>1708</v>
      </c>
      <c r="C15" t="s">
        <v>1710</v>
      </c>
      <c r="D15" t="s">
        <v>204</v>
      </c>
      <c r="E15" t="s">
        <v>205</v>
      </c>
      <c r="F15" t="s">
        <v>206</v>
      </c>
      <c r="G15" s="77">
        <v>0.05</v>
      </c>
      <c r="H15" t="s">
        <v>102</v>
      </c>
      <c r="I15" s="78">
        <v>1.2500000000000001E-2</v>
      </c>
      <c r="J15" s="78">
        <v>-7.1999999999999998E-3</v>
      </c>
      <c r="K15" s="77">
        <v>178000</v>
      </c>
      <c r="L15" s="77">
        <v>101.15</v>
      </c>
      <c r="M15" s="77">
        <v>180.047</v>
      </c>
      <c r="N15" s="78">
        <v>0.26269999999999999</v>
      </c>
      <c r="O15" s="78">
        <v>1.8E-3</v>
      </c>
    </row>
    <row r="16" spans="2:64">
      <c r="B16" s="79" t="s">
        <v>1674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214</v>
      </c>
      <c r="C17" t="s">
        <v>214</v>
      </c>
      <c r="E17" t="s">
        <v>214</v>
      </c>
      <c r="G17" s="77">
        <v>0</v>
      </c>
      <c r="H17" t="s">
        <v>214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1711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214</v>
      </c>
      <c r="C19" t="s">
        <v>214</v>
      </c>
      <c r="E19" t="s">
        <v>214</v>
      </c>
      <c r="G19" s="77">
        <v>0</v>
      </c>
      <c r="H19" t="s">
        <v>214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1712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214</v>
      </c>
      <c r="C21" t="s">
        <v>214</v>
      </c>
      <c r="E21" t="s">
        <v>214</v>
      </c>
      <c r="G21" s="77">
        <v>0</v>
      </c>
      <c r="H21" t="s">
        <v>214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378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214</v>
      </c>
      <c r="C23" t="s">
        <v>214</v>
      </c>
      <c r="E23" t="s">
        <v>214</v>
      </c>
      <c r="G23" s="77">
        <v>0</v>
      </c>
      <c r="H23" t="s">
        <v>214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221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214</v>
      </c>
      <c r="C25" t="s">
        <v>214</v>
      </c>
      <c r="E25" t="s">
        <v>214</v>
      </c>
      <c r="G25" s="77">
        <v>0</v>
      </c>
      <c r="H25" t="s">
        <v>214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223</v>
      </c>
    </row>
    <row r="27" spans="2:15">
      <c r="B27" t="s">
        <v>263</v>
      </c>
    </row>
    <row r="28" spans="2:15">
      <c r="B28" t="s">
        <v>264</v>
      </c>
    </row>
    <row r="29" spans="2:15">
      <c r="B29" t="s">
        <v>265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1730</v>
      </c>
    </row>
    <row r="3" spans="2:55" s="1" customFormat="1">
      <c r="B3" s="2" t="s">
        <v>2</v>
      </c>
      <c r="C3" s="99" t="s">
        <v>197</v>
      </c>
    </row>
    <row r="4" spans="2:55" s="1" customFormat="1">
      <c r="B4" s="2" t="s">
        <v>3</v>
      </c>
      <c r="C4" s="99" t="s">
        <v>198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1713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214</v>
      </c>
      <c r="E14" s="78">
        <v>0</v>
      </c>
      <c r="F14" t="s">
        <v>214</v>
      </c>
      <c r="G14" s="77">
        <v>0</v>
      </c>
      <c r="H14" s="78">
        <v>0</v>
      </c>
      <c r="I14" s="78">
        <v>0</v>
      </c>
    </row>
    <row r="15" spans="2:55">
      <c r="B15" s="79" t="s">
        <v>1714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214</v>
      </c>
      <c r="E16" s="78">
        <v>0</v>
      </c>
      <c r="F16" t="s">
        <v>214</v>
      </c>
      <c r="G16" s="77">
        <v>0</v>
      </c>
      <c r="H16" s="78">
        <v>0</v>
      </c>
      <c r="I16" s="78">
        <v>0</v>
      </c>
    </row>
    <row r="17" spans="2:9">
      <c r="B17" s="79" t="s">
        <v>221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1713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214</v>
      </c>
      <c r="E19" s="78">
        <v>0</v>
      </c>
      <c r="F19" t="s">
        <v>214</v>
      </c>
      <c r="G19" s="77">
        <v>0</v>
      </c>
      <c r="H19" s="78">
        <v>0</v>
      </c>
      <c r="I19" s="78">
        <v>0</v>
      </c>
    </row>
    <row r="20" spans="2:9">
      <c r="B20" s="79" t="s">
        <v>1714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214</v>
      </c>
      <c r="E21" s="78">
        <v>0</v>
      </c>
      <c r="F21" t="s">
        <v>214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1730</v>
      </c>
    </row>
    <row r="3" spans="2:60" s="1" customFormat="1">
      <c r="B3" s="2" t="s">
        <v>2</v>
      </c>
      <c r="C3" s="99" t="s">
        <v>197</v>
      </c>
    </row>
    <row r="4" spans="2:60" s="1" customFormat="1">
      <c r="B4" s="2" t="s">
        <v>3</v>
      </c>
      <c r="C4" s="99" t="s">
        <v>198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214</v>
      </c>
      <c r="D13" t="s">
        <v>214</v>
      </c>
      <c r="E13" s="19"/>
      <c r="F13" s="78">
        <v>0</v>
      </c>
      <c r="G13" t="s">
        <v>214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214</v>
      </c>
      <c r="D15" t="s">
        <v>214</v>
      </c>
      <c r="E15" s="19"/>
      <c r="F15" s="78">
        <v>0</v>
      </c>
      <c r="G15" t="s">
        <v>214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1730</v>
      </c>
    </row>
    <row r="3" spans="2:60" s="1" customFormat="1">
      <c r="B3" s="2" t="s">
        <v>2</v>
      </c>
      <c r="C3" s="99" t="s">
        <v>197</v>
      </c>
    </row>
    <row r="4" spans="2:60" s="1" customFormat="1">
      <c r="B4" s="2" t="s">
        <v>3</v>
      </c>
      <c r="C4" s="99" t="s">
        <v>198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-42.701285200000001</v>
      </c>
      <c r="J11" s="76">
        <v>1</v>
      </c>
      <c r="K11" s="76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-42.79739</v>
      </c>
      <c r="J12" s="80">
        <v>1.0023</v>
      </c>
      <c r="K12" s="80">
        <v>-4.0000000000000002E-4</v>
      </c>
    </row>
    <row r="13" spans="2:60">
      <c r="B13" t="s">
        <v>1715</v>
      </c>
      <c r="C13" t="s">
        <v>1716</v>
      </c>
      <c r="D13" t="s">
        <v>214</v>
      </c>
      <c r="E13" t="s">
        <v>318</v>
      </c>
      <c r="F13" s="78">
        <v>0</v>
      </c>
      <c r="G13" t="s">
        <v>102</v>
      </c>
      <c r="H13" s="78">
        <v>0</v>
      </c>
      <c r="I13" s="77">
        <v>-18.38353</v>
      </c>
      <c r="J13" s="78">
        <v>0.43049999999999999</v>
      </c>
      <c r="K13" s="78">
        <v>-2.0000000000000001E-4</v>
      </c>
    </row>
    <row r="14" spans="2:60">
      <c r="B14" t="s">
        <v>1717</v>
      </c>
      <c r="C14" t="s">
        <v>1718</v>
      </c>
      <c r="D14" t="s">
        <v>214</v>
      </c>
      <c r="E14" t="s">
        <v>318</v>
      </c>
      <c r="F14" s="78">
        <v>0</v>
      </c>
      <c r="G14" t="s">
        <v>102</v>
      </c>
      <c r="H14" s="78">
        <v>0</v>
      </c>
      <c r="I14" s="77">
        <v>1.0000000000000001E-5</v>
      </c>
      <c r="J14" s="78">
        <v>0</v>
      </c>
      <c r="K14" s="78">
        <v>0</v>
      </c>
    </row>
    <row r="15" spans="2:60">
      <c r="B15" t="s">
        <v>1719</v>
      </c>
      <c r="C15" t="s">
        <v>1720</v>
      </c>
      <c r="D15" t="s">
        <v>214</v>
      </c>
      <c r="E15" t="s">
        <v>318</v>
      </c>
      <c r="F15" s="78">
        <v>0</v>
      </c>
      <c r="G15" t="s">
        <v>102</v>
      </c>
      <c r="H15" s="78">
        <v>0</v>
      </c>
      <c r="I15" s="77">
        <v>3.9514399999999998</v>
      </c>
      <c r="J15" s="78">
        <v>-9.2499999999999999E-2</v>
      </c>
      <c r="K15" s="78">
        <v>0</v>
      </c>
    </row>
    <row r="16" spans="2:60">
      <c r="B16" t="s">
        <v>1721</v>
      </c>
      <c r="C16" t="s">
        <v>1722</v>
      </c>
      <c r="D16" t="s">
        <v>214</v>
      </c>
      <c r="E16" t="s">
        <v>206</v>
      </c>
      <c r="F16" s="78">
        <v>0</v>
      </c>
      <c r="G16" t="s">
        <v>102</v>
      </c>
      <c r="H16" s="78">
        <v>0</v>
      </c>
      <c r="I16" s="77">
        <v>0.57018000000000002</v>
      </c>
      <c r="J16" s="78">
        <v>-1.34E-2</v>
      </c>
      <c r="K16" s="78">
        <v>0</v>
      </c>
    </row>
    <row r="17" spans="2:11">
      <c r="B17" t="s">
        <v>1723</v>
      </c>
      <c r="C17" t="s">
        <v>1722</v>
      </c>
      <c r="D17" t="s">
        <v>214</v>
      </c>
      <c r="E17" t="s">
        <v>206</v>
      </c>
      <c r="F17" s="78">
        <v>0</v>
      </c>
      <c r="G17" t="s">
        <v>102</v>
      </c>
      <c r="H17" s="78">
        <v>0</v>
      </c>
      <c r="I17" s="77">
        <v>-28.889700000000001</v>
      </c>
      <c r="J17" s="78">
        <v>0.67659999999999998</v>
      </c>
      <c r="K17" s="78">
        <v>-2.9999999999999997E-4</v>
      </c>
    </row>
    <row r="18" spans="2:11">
      <c r="B18" t="s">
        <v>1724</v>
      </c>
      <c r="C18" t="s">
        <v>1725</v>
      </c>
      <c r="D18" t="s">
        <v>205</v>
      </c>
      <c r="E18" t="s">
        <v>206</v>
      </c>
      <c r="F18" s="78">
        <v>0</v>
      </c>
      <c r="G18" t="s">
        <v>102</v>
      </c>
      <c r="H18" s="78">
        <v>0</v>
      </c>
      <c r="I18" s="77">
        <v>-4.5789999999999997E-2</v>
      </c>
      <c r="J18" s="78">
        <v>1.1000000000000001E-3</v>
      </c>
      <c r="K18" s="78">
        <v>0</v>
      </c>
    </row>
    <row r="19" spans="2:11">
      <c r="B19" s="79" t="s">
        <v>221</v>
      </c>
      <c r="D19" s="19"/>
      <c r="E19" s="19"/>
      <c r="F19" s="19"/>
      <c r="G19" s="19"/>
      <c r="H19" s="80">
        <v>0</v>
      </c>
      <c r="I19" s="81">
        <v>9.6104800000000004E-2</v>
      </c>
      <c r="J19" s="80">
        <v>-2.3E-3</v>
      </c>
      <c r="K19" s="80">
        <v>0</v>
      </c>
    </row>
    <row r="20" spans="2:11">
      <c r="B20" t="s">
        <v>1726</v>
      </c>
      <c r="C20" t="s">
        <v>1727</v>
      </c>
      <c r="D20" t="s">
        <v>214</v>
      </c>
      <c r="E20" t="s">
        <v>318</v>
      </c>
      <c r="F20" s="78">
        <v>0</v>
      </c>
      <c r="G20" t="s">
        <v>106</v>
      </c>
      <c r="H20" s="78">
        <v>0</v>
      </c>
      <c r="I20" s="77">
        <v>5.1638400000000001E-2</v>
      </c>
      <c r="J20" s="78">
        <v>-1.1999999999999999E-3</v>
      </c>
      <c r="K20" s="78">
        <v>0</v>
      </c>
    </row>
    <row r="21" spans="2:11">
      <c r="B21" t="s">
        <v>1728</v>
      </c>
      <c r="C21" t="s">
        <v>1729</v>
      </c>
      <c r="D21" t="s">
        <v>214</v>
      </c>
      <c r="E21" t="s">
        <v>1635</v>
      </c>
      <c r="F21" s="78">
        <v>0</v>
      </c>
      <c r="G21" t="s">
        <v>106</v>
      </c>
      <c r="H21" s="78">
        <v>0</v>
      </c>
      <c r="I21" s="77">
        <v>4.4466400000000003E-2</v>
      </c>
      <c r="J21" s="78">
        <v>-1E-3</v>
      </c>
      <c r="K21" s="78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45016</v>
      </c>
    </row>
    <row r="2" spans="2:17" s="1" customFormat="1">
      <c r="B2" s="2" t="s">
        <v>1</v>
      </c>
      <c r="C2" s="12" t="s">
        <v>1730</v>
      </c>
    </row>
    <row r="3" spans="2:17" s="1" customFormat="1">
      <c r="B3" s="2" t="s">
        <v>2</v>
      </c>
      <c r="C3" s="99" t="s">
        <v>197</v>
      </c>
    </row>
    <row r="4" spans="2:17" s="1" customFormat="1">
      <c r="B4" s="2" t="s">
        <v>3</v>
      </c>
      <c r="C4" s="99" t="s">
        <v>198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214</v>
      </c>
      <c r="C13" s="77">
        <v>0</v>
      </c>
    </row>
    <row r="14" spans="2:17">
      <c r="B14" s="79" t="s">
        <v>221</v>
      </c>
      <c r="C14" s="81">
        <v>0</v>
      </c>
    </row>
    <row r="15" spans="2:17">
      <c r="B15" t="s">
        <v>214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1730</v>
      </c>
    </row>
    <row r="3" spans="2:18" s="1" customFormat="1">
      <c r="B3" s="2" t="s">
        <v>2</v>
      </c>
      <c r="C3" s="99" t="s">
        <v>197</v>
      </c>
    </row>
    <row r="4" spans="2:18" s="1" customFormat="1">
      <c r="B4" s="2" t="s">
        <v>3</v>
      </c>
      <c r="C4" s="99" t="s">
        <v>198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378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1730</v>
      </c>
    </row>
    <row r="3" spans="2:18" s="1" customFormat="1">
      <c r="B3" s="2" t="s">
        <v>2</v>
      </c>
      <c r="C3" s="99" t="s">
        <v>197</v>
      </c>
    </row>
    <row r="4" spans="2:18" s="1" customFormat="1">
      <c r="B4" s="2" t="s">
        <v>3</v>
      </c>
      <c r="C4" s="99" t="s">
        <v>198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1673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1674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378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45016</v>
      </c>
    </row>
    <row r="2" spans="2:53" s="1" customFormat="1">
      <c r="B2" s="2" t="s">
        <v>1</v>
      </c>
      <c r="C2" s="12" t="s">
        <v>1730</v>
      </c>
    </row>
    <row r="3" spans="2:53" s="1" customFormat="1">
      <c r="B3" s="2" t="s">
        <v>2</v>
      </c>
      <c r="C3" s="99" t="s">
        <v>197</v>
      </c>
    </row>
    <row r="4" spans="2:53" s="1" customFormat="1">
      <c r="B4" s="2" t="s">
        <v>3</v>
      </c>
      <c r="C4" s="99" t="s">
        <v>198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4.42</v>
      </c>
      <c r="I11" s="7"/>
      <c r="J11" s="7"/>
      <c r="K11" s="76">
        <v>3.2599999999999997E-2</v>
      </c>
      <c r="L11" s="75">
        <v>646459</v>
      </c>
      <c r="M11" s="7"/>
      <c r="N11" s="75">
        <v>1.46919</v>
      </c>
      <c r="O11" s="75">
        <v>728.79749083273998</v>
      </c>
      <c r="P11" s="7"/>
      <c r="Q11" s="76">
        <v>1</v>
      </c>
      <c r="R11" s="76">
        <v>7.4000000000000003E-3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4.8499999999999996</v>
      </c>
      <c r="K12" s="80">
        <v>3.4299999999999997E-2</v>
      </c>
      <c r="L12" s="81">
        <v>630459</v>
      </c>
      <c r="N12" s="81">
        <v>1.46919</v>
      </c>
      <c r="O12" s="81">
        <v>658.74270339999998</v>
      </c>
      <c r="Q12" s="80">
        <v>0.90390000000000004</v>
      </c>
      <c r="R12" s="80">
        <v>6.7000000000000002E-3</v>
      </c>
    </row>
    <row r="13" spans="2:53">
      <c r="B13" s="79" t="s">
        <v>224</v>
      </c>
      <c r="C13" s="16"/>
      <c r="D13" s="16"/>
      <c r="H13" s="81">
        <v>2.57</v>
      </c>
      <c r="K13" s="80">
        <v>1.09E-2</v>
      </c>
      <c r="L13" s="81">
        <v>139000</v>
      </c>
      <c r="N13" s="81">
        <v>0</v>
      </c>
      <c r="O13" s="81">
        <v>151.38489999999999</v>
      </c>
      <c r="Q13" s="80">
        <v>0.2077</v>
      </c>
      <c r="R13" s="80">
        <v>1.5E-3</v>
      </c>
    </row>
    <row r="14" spans="2:53">
      <c r="B14" s="79" t="s">
        <v>225</v>
      </c>
      <c r="C14" s="16"/>
      <c r="D14" s="16"/>
      <c r="H14" s="81">
        <v>2.57</v>
      </c>
      <c r="K14" s="80">
        <v>1.09E-2</v>
      </c>
      <c r="L14" s="81">
        <v>139000</v>
      </c>
      <c r="N14" s="81">
        <v>0</v>
      </c>
      <c r="O14" s="81">
        <v>151.38489999999999</v>
      </c>
      <c r="Q14" s="80">
        <v>0.2077</v>
      </c>
      <c r="R14" s="80">
        <v>1.5E-3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 t="s">
        <v>229</v>
      </c>
      <c r="H15" s="77">
        <v>2.57</v>
      </c>
      <c r="I15" t="s">
        <v>102</v>
      </c>
      <c r="J15" s="78">
        <v>7.4999999999999997E-3</v>
      </c>
      <c r="K15" s="78">
        <v>1.09E-2</v>
      </c>
      <c r="L15" s="77">
        <v>139000</v>
      </c>
      <c r="M15" s="77">
        <v>108.91</v>
      </c>
      <c r="N15" s="77">
        <v>0</v>
      </c>
      <c r="O15" s="77">
        <v>151.38489999999999</v>
      </c>
      <c r="P15" s="78">
        <v>0</v>
      </c>
      <c r="Q15" s="78">
        <v>0.2077</v>
      </c>
      <c r="R15" s="78">
        <v>1.5E-3</v>
      </c>
    </row>
    <row r="16" spans="2:53">
      <c r="B16" s="79" t="s">
        <v>230</v>
      </c>
      <c r="C16" s="16"/>
      <c r="D16" s="16"/>
      <c r="H16" s="81">
        <v>5.53</v>
      </c>
      <c r="K16" s="80">
        <v>4.1300000000000003E-2</v>
      </c>
      <c r="L16" s="81">
        <v>491459</v>
      </c>
      <c r="N16" s="81">
        <v>1.46919</v>
      </c>
      <c r="O16" s="81">
        <v>507.35780340000002</v>
      </c>
      <c r="Q16" s="80">
        <v>0.69620000000000004</v>
      </c>
      <c r="R16" s="80">
        <v>5.1000000000000004E-3</v>
      </c>
    </row>
    <row r="17" spans="2:18">
      <c r="B17" s="79" t="s">
        <v>231</v>
      </c>
      <c r="C17" s="16"/>
      <c r="D17" s="16"/>
      <c r="H17" s="81">
        <v>0.31</v>
      </c>
      <c r="K17" s="80">
        <v>4.4200000000000003E-2</v>
      </c>
      <c r="L17" s="81">
        <v>111102</v>
      </c>
      <c r="N17" s="81">
        <v>0</v>
      </c>
      <c r="O17" s="81">
        <v>109.6475044</v>
      </c>
      <c r="Q17" s="80">
        <v>0.15040000000000001</v>
      </c>
      <c r="R17" s="80">
        <v>1.1000000000000001E-3</v>
      </c>
    </row>
    <row r="18" spans="2:18">
      <c r="B18" t="s">
        <v>232</v>
      </c>
      <c r="C18" t="s">
        <v>233</v>
      </c>
      <c r="D18" t="s">
        <v>100</v>
      </c>
      <c r="E18" t="s">
        <v>228</v>
      </c>
      <c r="G18" t="s">
        <v>234</v>
      </c>
      <c r="H18" s="77">
        <v>0.27</v>
      </c>
      <c r="I18" t="s">
        <v>102</v>
      </c>
      <c r="J18" s="78">
        <v>0</v>
      </c>
      <c r="K18" s="78">
        <v>4.41E-2</v>
      </c>
      <c r="L18" s="77">
        <v>56978</v>
      </c>
      <c r="M18" s="77">
        <v>98.88</v>
      </c>
      <c r="N18" s="77">
        <v>0</v>
      </c>
      <c r="O18" s="77">
        <v>56.339846399999999</v>
      </c>
      <c r="P18" s="78">
        <v>0</v>
      </c>
      <c r="Q18" s="78">
        <v>7.7299999999999994E-2</v>
      </c>
      <c r="R18" s="78">
        <v>5.9999999999999995E-4</v>
      </c>
    </row>
    <row r="19" spans="2:18">
      <c r="B19" t="s">
        <v>235</v>
      </c>
      <c r="C19" t="s">
        <v>236</v>
      </c>
      <c r="D19" t="s">
        <v>100</v>
      </c>
      <c r="E19" t="s">
        <v>228</v>
      </c>
      <c r="G19" t="s">
        <v>234</v>
      </c>
      <c r="H19" s="77">
        <v>0.34</v>
      </c>
      <c r="I19" t="s">
        <v>102</v>
      </c>
      <c r="J19" s="78">
        <v>0</v>
      </c>
      <c r="K19" s="78">
        <v>4.4200000000000003E-2</v>
      </c>
      <c r="L19" s="77">
        <v>48185</v>
      </c>
      <c r="M19" s="77">
        <v>98.54</v>
      </c>
      <c r="N19" s="77">
        <v>0</v>
      </c>
      <c r="O19" s="77">
        <v>47.481498999999999</v>
      </c>
      <c r="P19" s="78">
        <v>0</v>
      </c>
      <c r="Q19" s="78">
        <v>6.5199999999999994E-2</v>
      </c>
      <c r="R19" s="78">
        <v>5.0000000000000001E-4</v>
      </c>
    </row>
    <row r="20" spans="2:18">
      <c r="B20" t="s">
        <v>237</v>
      </c>
      <c r="C20" t="s">
        <v>238</v>
      </c>
      <c r="D20" t="s">
        <v>100</v>
      </c>
      <c r="E20" t="s">
        <v>228</v>
      </c>
      <c r="G20" t="s">
        <v>234</v>
      </c>
      <c r="H20" s="77">
        <v>0.44</v>
      </c>
      <c r="I20" t="s">
        <v>102</v>
      </c>
      <c r="J20" s="78">
        <v>0</v>
      </c>
      <c r="K20" s="78">
        <v>4.4999999999999998E-2</v>
      </c>
      <c r="L20" s="77">
        <v>5939</v>
      </c>
      <c r="M20" s="77">
        <v>98.1</v>
      </c>
      <c r="N20" s="77">
        <v>0</v>
      </c>
      <c r="O20" s="77">
        <v>5.8261589999999996</v>
      </c>
      <c r="P20" s="78">
        <v>0</v>
      </c>
      <c r="Q20" s="78">
        <v>8.0000000000000002E-3</v>
      </c>
      <c r="R20" s="78">
        <v>1E-4</v>
      </c>
    </row>
    <row r="21" spans="2:18">
      <c r="B21" s="79" t="s">
        <v>239</v>
      </c>
      <c r="C21" s="16"/>
      <c r="D21" s="16"/>
      <c r="H21" s="81">
        <v>6.96</v>
      </c>
      <c r="K21" s="80">
        <v>4.0500000000000001E-2</v>
      </c>
      <c r="L21" s="81">
        <v>380357</v>
      </c>
      <c r="N21" s="81">
        <v>1.46919</v>
      </c>
      <c r="O21" s="81">
        <v>397.71029900000002</v>
      </c>
      <c r="Q21" s="80">
        <v>0.54569999999999996</v>
      </c>
      <c r="R21" s="80">
        <v>4.0000000000000001E-3</v>
      </c>
    </row>
    <row r="22" spans="2:18">
      <c r="B22" t="s">
        <v>240</v>
      </c>
      <c r="C22" t="s">
        <v>241</v>
      </c>
      <c r="D22" t="s">
        <v>100</v>
      </c>
      <c r="E22" t="s">
        <v>228</v>
      </c>
      <c r="G22" t="s">
        <v>229</v>
      </c>
      <c r="H22" s="77">
        <v>3.88</v>
      </c>
      <c r="I22" t="s">
        <v>102</v>
      </c>
      <c r="J22" s="78">
        <v>0.02</v>
      </c>
      <c r="K22" s="78">
        <v>3.8100000000000002E-2</v>
      </c>
      <c r="L22" s="77">
        <v>65500</v>
      </c>
      <c r="M22" s="77">
        <v>93.4</v>
      </c>
      <c r="N22" s="77">
        <v>1.31</v>
      </c>
      <c r="O22" s="77">
        <v>62.487000000000002</v>
      </c>
      <c r="P22" s="78">
        <v>0</v>
      </c>
      <c r="Q22" s="78">
        <v>8.5699999999999998E-2</v>
      </c>
      <c r="R22" s="78">
        <v>5.9999999999999995E-4</v>
      </c>
    </row>
    <row r="23" spans="2:18">
      <c r="B23" t="s">
        <v>242</v>
      </c>
      <c r="C23" t="s">
        <v>243</v>
      </c>
      <c r="D23" t="s">
        <v>100</v>
      </c>
      <c r="E23" t="s">
        <v>228</v>
      </c>
      <c r="G23" t="s">
        <v>244</v>
      </c>
      <c r="H23" s="77">
        <v>16.05</v>
      </c>
      <c r="I23" t="s">
        <v>102</v>
      </c>
      <c r="J23" s="78">
        <v>3.7499999999999999E-2</v>
      </c>
      <c r="K23" s="78">
        <v>4.0300000000000002E-2</v>
      </c>
      <c r="L23" s="77">
        <v>4370</v>
      </c>
      <c r="M23" s="77">
        <v>95.77</v>
      </c>
      <c r="N23" s="77">
        <v>0.15919</v>
      </c>
      <c r="O23" s="77">
        <v>4.3443389999999997</v>
      </c>
      <c r="P23" s="78">
        <v>0</v>
      </c>
      <c r="Q23" s="78">
        <v>6.0000000000000001E-3</v>
      </c>
      <c r="R23" s="78">
        <v>0</v>
      </c>
    </row>
    <row r="24" spans="2:18">
      <c r="B24" t="s">
        <v>245</v>
      </c>
      <c r="C24" t="s">
        <v>246</v>
      </c>
      <c r="D24" t="s">
        <v>100</v>
      </c>
      <c r="E24" t="s">
        <v>228</v>
      </c>
      <c r="G24" t="s">
        <v>247</v>
      </c>
      <c r="H24" s="77">
        <v>12.72</v>
      </c>
      <c r="I24" t="s">
        <v>102</v>
      </c>
      <c r="J24" s="78">
        <v>5.5E-2</v>
      </c>
      <c r="K24" s="78">
        <v>3.9699999999999999E-2</v>
      </c>
      <c r="L24" s="77">
        <v>143120</v>
      </c>
      <c r="M24" s="77">
        <v>120.91</v>
      </c>
      <c r="N24" s="77">
        <v>0</v>
      </c>
      <c r="O24" s="77">
        <v>173.046392</v>
      </c>
      <c r="P24" s="78">
        <v>0</v>
      </c>
      <c r="Q24" s="78">
        <v>0.2374</v>
      </c>
      <c r="R24" s="78">
        <v>1.8E-3</v>
      </c>
    </row>
    <row r="25" spans="2:18">
      <c r="B25" t="s">
        <v>248</v>
      </c>
      <c r="C25" t="s">
        <v>249</v>
      </c>
      <c r="D25" t="s">
        <v>100</v>
      </c>
      <c r="E25" t="s">
        <v>228</v>
      </c>
      <c r="G25" t="s">
        <v>250</v>
      </c>
      <c r="H25" s="77">
        <v>1.58</v>
      </c>
      <c r="I25" t="s">
        <v>102</v>
      </c>
      <c r="J25" s="78">
        <v>4.0000000000000001E-3</v>
      </c>
      <c r="K25" s="78">
        <v>4.2299999999999997E-2</v>
      </c>
      <c r="L25" s="77">
        <v>166515</v>
      </c>
      <c r="M25" s="77">
        <v>94.4</v>
      </c>
      <c r="N25" s="77">
        <v>0</v>
      </c>
      <c r="O25" s="77">
        <v>157.19015999999999</v>
      </c>
      <c r="P25" s="78">
        <v>0</v>
      </c>
      <c r="Q25" s="78">
        <v>0.2157</v>
      </c>
      <c r="R25" s="78">
        <v>1.6000000000000001E-3</v>
      </c>
    </row>
    <row r="26" spans="2:18">
      <c r="B26" t="s">
        <v>251</v>
      </c>
      <c r="C26" t="s">
        <v>252</v>
      </c>
      <c r="D26" t="s">
        <v>100</v>
      </c>
      <c r="E26" t="s">
        <v>228</v>
      </c>
      <c r="G26" t="s">
        <v>234</v>
      </c>
      <c r="H26" s="77">
        <v>12.4</v>
      </c>
      <c r="I26" t="s">
        <v>102</v>
      </c>
      <c r="J26" s="78">
        <v>1.4999999999999999E-2</v>
      </c>
      <c r="K26" s="78">
        <v>3.9100000000000003E-2</v>
      </c>
      <c r="L26" s="77">
        <v>852</v>
      </c>
      <c r="M26" s="77">
        <v>75.400000000000006</v>
      </c>
      <c r="N26" s="77">
        <v>0</v>
      </c>
      <c r="O26" s="77">
        <v>0.64240799999999998</v>
      </c>
      <c r="P26" s="78">
        <v>0</v>
      </c>
      <c r="Q26" s="78">
        <v>8.9999999999999998E-4</v>
      </c>
      <c r="R26" s="78">
        <v>0</v>
      </c>
    </row>
    <row r="27" spans="2:18">
      <c r="B27" s="79" t="s">
        <v>253</v>
      </c>
      <c r="C27" s="16"/>
      <c r="D27" s="16"/>
      <c r="H27" s="81">
        <v>0</v>
      </c>
      <c r="K27" s="80">
        <v>0</v>
      </c>
      <c r="L27" s="81">
        <v>0</v>
      </c>
      <c r="N27" s="81">
        <v>0</v>
      </c>
      <c r="O27" s="81">
        <v>0</v>
      </c>
      <c r="Q27" s="80">
        <v>0</v>
      </c>
      <c r="R27" s="80">
        <v>0</v>
      </c>
    </row>
    <row r="28" spans="2:18">
      <c r="B28" t="s">
        <v>214</v>
      </c>
      <c r="C28" t="s">
        <v>214</v>
      </c>
      <c r="D28" s="16"/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O28" s="77">
        <v>0</v>
      </c>
      <c r="P28" s="78">
        <v>0</v>
      </c>
      <c r="Q28" s="78">
        <v>0</v>
      </c>
      <c r="R28" s="78">
        <v>0</v>
      </c>
    </row>
    <row r="29" spans="2:18">
      <c r="B29" s="79" t="s">
        <v>254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214</v>
      </c>
      <c r="C30" t="s">
        <v>214</v>
      </c>
      <c r="D30" s="16"/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221</v>
      </c>
      <c r="C31" s="16"/>
      <c r="D31" s="16"/>
      <c r="H31" s="81">
        <v>0.39</v>
      </c>
      <c r="K31" s="80">
        <v>1.6199999999999999E-2</v>
      </c>
      <c r="L31" s="81">
        <v>16000</v>
      </c>
      <c r="N31" s="81">
        <v>0</v>
      </c>
      <c r="O31" s="81">
        <v>70.05478743274</v>
      </c>
      <c r="Q31" s="80">
        <v>9.6100000000000005E-2</v>
      </c>
      <c r="R31" s="80">
        <v>6.9999999999999999E-4</v>
      </c>
    </row>
    <row r="32" spans="2:18">
      <c r="B32" s="79" t="s">
        <v>255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214</v>
      </c>
      <c r="C33" t="s">
        <v>214</v>
      </c>
      <c r="D33" s="16"/>
      <c r="E33" t="s">
        <v>214</v>
      </c>
      <c r="H33" s="77">
        <v>0</v>
      </c>
      <c r="I33" t="s">
        <v>214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256</v>
      </c>
      <c r="C34" s="16"/>
      <c r="D34" s="16"/>
      <c r="H34" s="81">
        <v>0.39</v>
      </c>
      <c r="K34" s="80">
        <v>1.6199999999999999E-2</v>
      </c>
      <c r="L34" s="81">
        <v>16000</v>
      </c>
      <c r="N34" s="81">
        <v>0</v>
      </c>
      <c r="O34" s="81">
        <v>70.05478743274</v>
      </c>
      <c r="Q34" s="80">
        <v>9.6100000000000005E-2</v>
      </c>
      <c r="R34" s="80">
        <v>6.9999999999999999E-4</v>
      </c>
    </row>
    <row r="35" spans="2:18">
      <c r="B35" t="s">
        <v>257</v>
      </c>
      <c r="C35" t="s">
        <v>258</v>
      </c>
      <c r="D35" t="s">
        <v>259</v>
      </c>
      <c r="E35" t="s">
        <v>260</v>
      </c>
      <c r="F35" t="s">
        <v>261</v>
      </c>
      <c r="G35" t="s">
        <v>262</v>
      </c>
      <c r="H35" s="77">
        <v>0.39</v>
      </c>
      <c r="I35" t="s">
        <v>106</v>
      </c>
      <c r="J35" s="78">
        <v>6.3E-3</v>
      </c>
      <c r="K35" s="78">
        <v>1.6199999999999999E-2</v>
      </c>
      <c r="L35" s="77">
        <v>16000</v>
      </c>
      <c r="M35" s="77">
        <v>122.09771933333333</v>
      </c>
      <c r="N35" s="77">
        <v>0</v>
      </c>
      <c r="O35" s="77">
        <v>70.05478743274</v>
      </c>
      <c r="P35" s="78">
        <v>0</v>
      </c>
      <c r="Q35" s="78">
        <v>9.6100000000000005E-2</v>
      </c>
      <c r="R35" s="78">
        <v>6.9999999999999999E-4</v>
      </c>
    </row>
    <row r="36" spans="2:18">
      <c r="B36" t="s">
        <v>263</v>
      </c>
      <c r="C36" s="16"/>
      <c r="D36" s="16"/>
    </row>
    <row r="37" spans="2:18">
      <c r="B37" t="s">
        <v>264</v>
      </c>
      <c r="C37" s="16"/>
      <c r="D37" s="16"/>
    </row>
    <row r="38" spans="2:18">
      <c r="B38" t="s">
        <v>265</v>
      </c>
      <c r="C38" s="16"/>
      <c r="D38" s="16"/>
    </row>
    <row r="39" spans="2:18">
      <c r="B39" t="s">
        <v>266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45016</v>
      </c>
    </row>
    <row r="2" spans="2:23" s="1" customFormat="1">
      <c r="B2" s="2" t="s">
        <v>1</v>
      </c>
      <c r="C2" s="12" t="s">
        <v>1730</v>
      </c>
    </row>
    <row r="3" spans="2:23" s="1" customFormat="1">
      <c r="B3" s="2" t="s">
        <v>2</v>
      </c>
      <c r="C3" s="99" t="s">
        <v>197</v>
      </c>
    </row>
    <row r="4" spans="2:23" s="1" customFormat="1">
      <c r="B4" s="2" t="s">
        <v>3</v>
      </c>
      <c r="C4" s="99" t="s">
        <v>198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1673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1674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378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269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223</v>
      </c>
      <c r="D26" s="16"/>
    </row>
    <row r="27" spans="2:23">
      <c r="B27" t="s">
        <v>263</v>
      </c>
      <c r="D27" s="16"/>
    </row>
    <row r="28" spans="2:23">
      <c r="B28" t="s">
        <v>264</v>
      </c>
      <c r="D28" s="16"/>
    </row>
    <row r="29" spans="2:23">
      <c r="B29" t="s">
        <v>265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45016</v>
      </c>
    </row>
    <row r="2" spans="2:68" s="1" customFormat="1">
      <c r="B2" s="2" t="s">
        <v>1</v>
      </c>
      <c r="C2" s="12" t="s">
        <v>1730</v>
      </c>
    </row>
    <row r="3" spans="2:68" s="1" customFormat="1">
      <c r="B3" s="2" t="s">
        <v>2</v>
      </c>
      <c r="C3" s="99" t="s">
        <v>197</v>
      </c>
    </row>
    <row r="4" spans="2:68" s="1" customFormat="1">
      <c r="B4" s="2" t="s">
        <v>3</v>
      </c>
      <c r="C4" s="99" t="s">
        <v>198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267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269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7">
        <v>0</v>
      </c>
      <c r="L21" t="s">
        <v>214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263</v>
      </c>
      <c r="C25" s="16"/>
      <c r="D25" s="16"/>
      <c r="E25" s="16"/>
      <c r="F25" s="16"/>
      <c r="G25" s="16"/>
    </row>
    <row r="26" spans="2:21">
      <c r="B26" t="s">
        <v>264</v>
      </c>
      <c r="C26" s="16"/>
      <c r="D26" s="16"/>
      <c r="E26" s="16"/>
      <c r="F26" s="16"/>
      <c r="G26" s="16"/>
    </row>
    <row r="27" spans="2:21">
      <c r="B27" t="s">
        <v>265</v>
      </c>
      <c r="C27" s="16"/>
      <c r="D27" s="16"/>
      <c r="E27" s="16"/>
      <c r="F27" s="16"/>
      <c r="G27" s="16"/>
    </row>
    <row r="28" spans="2:21">
      <c r="B28" t="s">
        <v>266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45016</v>
      </c>
    </row>
    <row r="2" spans="2:66" s="1" customFormat="1">
      <c r="B2" s="2" t="s">
        <v>1</v>
      </c>
      <c r="C2" s="12" t="s">
        <v>1730</v>
      </c>
    </row>
    <row r="3" spans="2:66" s="1" customFormat="1">
      <c r="B3" s="2" t="s">
        <v>2</v>
      </c>
      <c r="C3" s="99" t="s">
        <v>197</v>
      </c>
    </row>
    <row r="4" spans="2:66" s="1" customFormat="1">
      <c r="B4" s="2" t="s">
        <v>3</v>
      </c>
      <c r="C4" s="99" t="s">
        <v>198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3.48</v>
      </c>
      <c r="L11" s="7"/>
      <c r="M11" s="7"/>
      <c r="N11" s="76">
        <v>3.8199999999999998E-2</v>
      </c>
      <c r="O11" s="75">
        <v>732136.28</v>
      </c>
      <c r="P11" s="33"/>
      <c r="Q11" s="75">
        <v>1.585E-2</v>
      </c>
      <c r="R11" s="75">
        <v>693.70308446399997</v>
      </c>
      <c r="S11" s="7"/>
      <c r="T11" s="76">
        <v>1</v>
      </c>
      <c r="U11" s="76">
        <v>7.0000000000000001E-3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3.48</v>
      </c>
      <c r="N12" s="80">
        <v>3.8199999999999998E-2</v>
      </c>
      <c r="O12" s="81">
        <v>732136.28</v>
      </c>
      <c r="Q12" s="81">
        <v>1.585E-2</v>
      </c>
      <c r="R12" s="81">
        <v>693.70308446399997</v>
      </c>
      <c r="T12" s="80">
        <v>1</v>
      </c>
      <c r="U12" s="80">
        <v>7.0000000000000001E-3</v>
      </c>
    </row>
    <row r="13" spans="2:66">
      <c r="B13" s="79" t="s">
        <v>267</v>
      </c>
      <c r="C13" s="16"/>
      <c r="D13" s="16"/>
      <c r="E13" s="16"/>
      <c r="F13" s="16"/>
      <c r="K13" s="81">
        <v>4.1900000000000004</v>
      </c>
      <c r="N13" s="80">
        <v>2.3300000000000001E-2</v>
      </c>
      <c r="O13" s="81">
        <v>448972.48</v>
      </c>
      <c r="Q13" s="81">
        <v>0</v>
      </c>
      <c r="R13" s="81">
        <v>435.76116184400001</v>
      </c>
      <c r="T13" s="80">
        <v>0.62819999999999998</v>
      </c>
      <c r="U13" s="80">
        <v>4.4000000000000003E-3</v>
      </c>
    </row>
    <row r="14" spans="2:66">
      <c r="B14" t="s">
        <v>271</v>
      </c>
      <c r="C14" t="s">
        <v>272</v>
      </c>
      <c r="D14" t="s">
        <v>100</v>
      </c>
      <c r="E14" t="s">
        <v>123</v>
      </c>
      <c r="F14" t="s">
        <v>273</v>
      </c>
      <c r="G14" t="s">
        <v>274</v>
      </c>
      <c r="H14" t="s">
        <v>275</v>
      </c>
      <c r="I14" t="s">
        <v>150</v>
      </c>
      <c r="J14" t="s">
        <v>276</v>
      </c>
      <c r="K14" s="77">
        <v>0.44</v>
      </c>
      <c r="L14" t="s">
        <v>102</v>
      </c>
      <c r="M14" s="78">
        <v>0.01</v>
      </c>
      <c r="N14" s="78">
        <v>1.21E-2</v>
      </c>
      <c r="O14" s="77">
        <v>64373</v>
      </c>
      <c r="P14" s="77">
        <v>109.04</v>
      </c>
      <c r="Q14" s="77">
        <v>0</v>
      </c>
      <c r="R14" s="77">
        <v>70.1923192</v>
      </c>
      <c r="S14" s="78">
        <v>0</v>
      </c>
      <c r="T14" s="78">
        <v>0.1012</v>
      </c>
      <c r="U14" s="78">
        <v>6.9999999999999999E-4</v>
      </c>
    </row>
    <row r="15" spans="2:66">
      <c r="B15" t="s">
        <v>277</v>
      </c>
      <c r="C15" t="s">
        <v>278</v>
      </c>
      <c r="D15" t="s">
        <v>100</v>
      </c>
      <c r="E15" t="s">
        <v>123</v>
      </c>
      <c r="F15" t="s">
        <v>279</v>
      </c>
      <c r="G15" t="s">
        <v>274</v>
      </c>
      <c r="H15" t="s">
        <v>205</v>
      </c>
      <c r="I15" t="s">
        <v>206</v>
      </c>
      <c r="J15" t="s">
        <v>234</v>
      </c>
      <c r="K15" s="77">
        <v>5.55</v>
      </c>
      <c r="L15" t="s">
        <v>102</v>
      </c>
      <c r="M15" s="78">
        <v>1E-3</v>
      </c>
      <c r="N15" s="78">
        <v>1.9199999999999998E-2</v>
      </c>
      <c r="O15" s="77">
        <v>2594</v>
      </c>
      <c r="P15" s="77">
        <v>96.14</v>
      </c>
      <c r="Q15" s="77">
        <v>0</v>
      </c>
      <c r="R15" s="77">
        <v>2.4938715999999999</v>
      </c>
      <c r="S15" s="78">
        <v>0</v>
      </c>
      <c r="T15" s="78">
        <v>3.5999999999999999E-3</v>
      </c>
      <c r="U15" s="78">
        <v>0</v>
      </c>
    </row>
    <row r="16" spans="2:66">
      <c r="B16" t="s">
        <v>280</v>
      </c>
      <c r="C16" t="s">
        <v>281</v>
      </c>
      <c r="D16" t="s">
        <v>100</v>
      </c>
      <c r="E16" t="s">
        <v>123</v>
      </c>
      <c r="F16" t="s">
        <v>279</v>
      </c>
      <c r="G16" t="s">
        <v>274</v>
      </c>
      <c r="H16" t="s">
        <v>205</v>
      </c>
      <c r="I16" t="s">
        <v>206</v>
      </c>
      <c r="J16" t="s">
        <v>282</v>
      </c>
      <c r="K16" s="77">
        <v>3.21</v>
      </c>
      <c r="L16" t="s">
        <v>102</v>
      </c>
      <c r="M16" s="78">
        <v>3.8E-3</v>
      </c>
      <c r="N16" s="78">
        <v>1.84E-2</v>
      </c>
      <c r="O16" s="77">
        <v>26000</v>
      </c>
      <c r="P16" s="77">
        <v>102.81</v>
      </c>
      <c r="Q16" s="77">
        <v>0</v>
      </c>
      <c r="R16" s="77">
        <v>26.730599999999999</v>
      </c>
      <c r="S16" s="78">
        <v>0</v>
      </c>
      <c r="T16" s="78">
        <v>3.85E-2</v>
      </c>
      <c r="U16" s="78">
        <v>2.9999999999999997E-4</v>
      </c>
    </row>
    <row r="17" spans="2:21">
      <c r="B17" t="s">
        <v>283</v>
      </c>
      <c r="C17" t="s">
        <v>284</v>
      </c>
      <c r="D17" t="s">
        <v>100</v>
      </c>
      <c r="E17" t="s">
        <v>123</v>
      </c>
      <c r="F17" t="s">
        <v>285</v>
      </c>
      <c r="G17" t="s">
        <v>286</v>
      </c>
      <c r="H17" t="s">
        <v>287</v>
      </c>
      <c r="I17" t="s">
        <v>150</v>
      </c>
      <c r="J17" t="s">
        <v>288</v>
      </c>
      <c r="K17" s="77">
        <v>7.09</v>
      </c>
      <c r="L17" t="s">
        <v>102</v>
      </c>
      <c r="M17" s="78">
        <v>2.3900000000000001E-2</v>
      </c>
      <c r="N17" s="78">
        <v>2.4199999999999999E-2</v>
      </c>
      <c r="O17" s="77">
        <v>8000</v>
      </c>
      <c r="P17" s="77">
        <v>108.57</v>
      </c>
      <c r="Q17" s="77">
        <v>0</v>
      </c>
      <c r="R17" s="77">
        <v>8.6856000000000009</v>
      </c>
      <c r="S17" s="78">
        <v>0</v>
      </c>
      <c r="T17" s="78">
        <v>1.2500000000000001E-2</v>
      </c>
      <c r="U17" s="78">
        <v>1E-4</v>
      </c>
    </row>
    <row r="18" spans="2:21">
      <c r="B18" t="s">
        <v>289</v>
      </c>
      <c r="C18" t="s">
        <v>290</v>
      </c>
      <c r="D18" t="s">
        <v>100</v>
      </c>
      <c r="E18" t="s">
        <v>123</v>
      </c>
      <c r="F18" t="s">
        <v>285</v>
      </c>
      <c r="G18" t="s">
        <v>286</v>
      </c>
      <c r="H18" t="s">
        <v>287</v>
      </c>
      <c r="I18" t="s">
        <v>150</v>
      </c>
      <c r="J18" t="s">
        <v>291</v>
      </c>
      <c r="K18" s="77">
        <v>4.21</v>
      </c>
      <c r="L18" t="s">
        <v>102</v>
      </c>
      <c r="M18" s="78">
        <v>0.01</v>
      </c>
      <c r="N18" s="78">
        <v>1.9099999999999999E-2</v>
      </c>
      <c r="O18" s="77">
        <v>105400</v>
      </c>
      <c r="P18" s="77">
        <v>104.1</v>
      </c>
      <c r="Q18" s="77">
        <v>0</v>
      </c>
      <c r="R18" s="77">
        <v>109.7214</v>
      </c>
      <c r="S18" s="78">
        <v>1E-4</v>
      </c>
      <c r="T18" s="78">
        <v>0.15820000000000001</v>
      </c>
      <c r="U18" s="78">
        <v>1.1000000000000001E-3</v>
      </c>
    </row>
    <row r="19" spans="2:21">
      <c r="B19" t="s">
        <v>292</v>
      </c>
      <c r="C19" t="s">
        <v>293</v>
      </c>
      <c r="D19" t="s">
        <v>100</v>
      </c>
      <c r="E19" t="s">
        <v>123</v>
      </c>
      <c r="F19" t="s">
        <v>294</v>
      </c>
      <c r="G19" t="s">
        <v>295</v>
      </c>
      <c r="H19" t="s">
        <v>296</v>
      </c>
      <c r="I19" t="s">
        <v>206</v>
      </c>
      <c r="J19" t="s">
        <v>297</v>
      </c>
      <c r="K19" s="77">
        <v>7</v>
      </c>
      <c r="L19" t="s">
        <v>102</v>
      </c>
      <c r="M19" s="78">
        <v>9.1999999999999998E-3</v>
      </c>
      <c r="N19" s="78">
        <v>3.1199999999999999E-2</v>
      </c>
      <c r="O19" s="77">
        <v>85500</v>
      </c>
      <c r="P19" s="77">
        <v>94.02</v>
      </c>
      <c r="Q19" s="77">
        <v>0</v>
      </c>
      <c r="R19" s="77">
        <v>80.387100000000004</v>
      </c>
      <c r="S19" s="78">
        <v>0</v>
      </c>
      <c r="T19" s="78">
        <v>0.1159</v>
      </c>
      <c r="U19" s="78">
        <v>8.0000000000000004E-4</v>
      </c>
    </row>
    <row r="20" spans="2:21">
      <c r="B20" t="s">
        <v>298</v>
      </c>
      <c r="C20" t="s">
        <v>299</v>
      </c>
      <c r="D20" t="s">
        <v>100</v>
      </c>
      <c r="E20" t="s">
        <v>123</v>
      </c>
      <c r="F20" t="s">
        <v>300</v>
      </c>
      <c r="G20" t="s">
        <v>295</v>
      </c>
      <c r="H20" t="s">
        <v>301</v>
      </c>
      <c r="I20" t="s">
        <v>150</v>
      </c>
      <c r="J20" t="s">
        <v>302</v>
      </c>
      <c r="K20" s="77">
        <v>5.62</v>
      </c>
      <c r="L20" t="s">
        <v>102</v>
      </c>
      <c r="M20" s="78">
        <v>1.3299999999999999E-2</v>
      </c>
      <c r="N20" s="78">
        <v>3.9100000000000003E-2</v>
      </c>
      <c r="O20" s="77">
        <v>24700</v>
      </c>
      <c r="P20" s="77">
        <v>94.4</v>
      </c>
      <c r="Q20" s="77">
        <v>0</v>
      </c>
      <c r="R20" s="77">
        <v>23.316800000000001</v>
      </c>
      <c r="S20" s="78">
        <v>0</v>
      </c>
      <c r="T20" s="78">
        <v>3.3599999999999998E-2</v>
      </c>
      <c r="U20" s="78">
        <v>2.0000000000000001E-4</v>
      </c>
    </row>
    <row r="21" spans="2:21">
      <c r="B21" t="s">
        <v>303</v>
      </c>
      <c r="C21" t="s">
        <v>304</v>
      </c>
      <c r="D21" t="s">
        <v>100</v>
      </c>
      <c r="E21" t="s">
        <v>123</v>
      </c>
      <c r="F21" t="s">
        <v>305</v>
      </c>
      <c r="G21" t="s">
        <v>306</v>
      </c>
      <c r="H21" t="s">
        <v>307</v>
      </c>
      <c r="I21" t="s">
        <v>206</v>
      </c>
      <c r="J21" t="s">
        <v>308</v>
      </c>
      <c r="K21" s="77">
        <v>4.71</v>
      </c>
      <c r="L21" t="s">
        <v>102</v>
      </c>
      <c r="M21" s="78">
        <v>9.4000000000000004E-3</v>
      </c>
      <c r="N21" s="78">
        <v>3.8399999999999997E-2</v>
      </c>
      <c r="O21" s="77">
        <v>85000</v>
      </c>
      <c r="P21" s="77">
        <v>92.39</v>
      </c>
      <c r="Q21" s="77">
        <v>0</v>
      </c>
      <c r="R21" s="77">
        <v>78.531499999999994</v>
      </c>
      <c r="S21" s="78">
        <v>1E-4</v>
      </c>
      <c r="T21" s="78">
        <v>0.1132</v>
      </c>
      <c r="U21" s="78">
        <v>8.0000000000000004E-4</v>
      </c>
    </row>
    <row r="22" spans="2:21">
      <c r="B22" t="s">
        <v>309</v>
      </c>
      <c r="C22" t="s">
        <v>310</v>
      </c>
      <c r="D22" t="s">
        <v>100</v>
      </c>
      <c r="E22" t="s">
        <v>123</v>
      </c>
      <c r="F22" t="s">
        <v>311</v>
      </c>
      <c r="G22" t="s">
        <v>312</v>
      </c>
      <c r="H22" t="s">
        <v>313</v>
      </c>
      <c r="I22" t="s">
        <v>206</v>
      </c>
      <c r="J22" t="s">
        <v>314</v>
      </c>
      <c r="K22" s="77">
        <v>3.12</v>
      </c>
      <c r="L22" t="s">
        <v>102</v>
      </c>
      <c r="M22" s="78">
        <v>6.2E-2</v>
      </c>
      <c r="N22" s="78">
        <v>1E-4</v>
      </c>
      <c r="O22" s="77">
        <v>35757</v>
      </c>
      <c r="P22" s="77">
        <v>96.09</v>
      </c>
      <c r="Q22" s="77">
        <v>0</v>
      </c>
      <c r="R22" s="77">
        <v>34.358901299999999</v>
      </c>
      <c r="S22" s="78">
        <v>2.9999999999999997E-4</v>
      </c>
      <c r="T22" s="78">
        <v>4.9500000000000002E-2</v>
      </c>
      <c r="U22" s="78">
        <v>2.9999999999999997E-4</v>
      </c>
    </row>
    <row r="23" spans="2:21">
      <c r="B23" t="s">
        <v>315</v>
      </c>
      <c r="C23" t="s">
        <v>316</v>
      </c>
      <c r="D23" t="s">
        <v>100</v>
      </c>
      <c r="E23" t="s">
        <v>123</v>
      </c>
      <c r="F23" t="s">
        <v>317</v>
      </c>
      <c r="G23" t="s">
        <v>306</v>
      </c>
      <c r="H23" t="s">
        <v>214</v>
      </c>
      <c r="I23" t="s">
        <v>318</v>
      </c>
      <c r="J23" t="s">
        <v>314</v>
      </c>
      <c r="K23" s="77">
        <v>0.01</v>
      </c>
      <c r="L23" t="s">
        <v>102</v>
      </c>
      <c r="M23" s="78">
        <v>0.06</v>
      </c>
      <c r="N23" s="78">
        <v>1E-4</v>
      </c>
      <c r="O23" s="77">
        <v>11648.48</v>
      </c>
      <c r="P23" s="77">
        <v>11.53</v>
      </c>
      <c r="Q23" s="77">
        <v>0</v>
      </c>
      <c r="R23" s="77">
        <v>1.3430697439999999</v>
      </c>
      <c r="S23" s="78">
        <v>1E-4</v>
      </c>
      <c r="T23" s="78">
        <v>1.9E-3</v>
      </c>
      <c r="U23" s="78">
        <v>0</v>
      </c>
    </row>
    <row r="24" spans="2:21">
      <c r="B24" s="79" t="s">
        <v>230</v>
      </c>
      <c r="C24" s="16"/>
      <c r="D24" s="16"/>
      <c r="E24" s="16"/>
      <c r="F24" s="16"/>
      <c r="K24" s="81">
        <v>2.3199999999999998</v>
      </c>
      <c r="N24" s="80">
        <v>6.3899999999999998E-2</v>
      </c>
      <c r="O24" s="81">
        <v>263996.79999999999</v>
      </c>
      <c r="Q24" s="81">
        <v>1.585E-2</v>
      </c>
      <c r="R24" s="81">
        <v>239.66043801999999</v>
      </c>
      <c r="T24" s="80">
        <v>0.34549999999999997</v>
      </c>
      <c r="U24" s="80">
        <v>2.3999999999999998E-3</v>
      </c>
    </row>
    <row r="25" spans="2:21">
      <c r="B25" t="s">
        <v>319</v>
      </c>
      <c r="C25" t="s">
        <v>320</v>
      </c>
      <c r="D25" t="s">
        <v>100</v>
      </c>
      <c r="E25" t="s">
        <v>123</v>
      </c>
      <c r="F25" t="s">
        <v>273</v>
      </c>
      <c r="G25" t="s">
        <v>274</v>
      </c>
      <c r="H25" t="s">
        <v>205</v>
      </c>
      <c r="I25" t="s">
        <v>206</v>
      </c>
      <c r="J25" t="s">
        <v>234</v>
      </c>
      <c r="K25" s="77">
        <v>1.9</v>
      </c>
      <c r="L25" t="s">
        <v>102</v>
      </c>
      <c r="M25" s="78">
        <v>2.0199999999999999E-2</v>
      </c>
      <c r="N25" s="78">
        <v>4.5499999999999999E-2</v>
      </c>
      <c r="O25" s="77">
        <v>743</v>
      </c>
      <c r="P25" s="77">
        <v>95.58</v>
      </c>
      <c r="Q25" s="77">
        <v>0</v>
      </c>
      <c r="R25" s="77">
        <v>0.7101594</v>
      </c>
      <c r="S25" s="78">
        <v>0</v>
      </c>
      <c r="T25" s="78">
        <v>1E-3</v>
      </c>
      <c r="U25" s="78">
        <v>0</v>
      </c>
    </row>
    <row r="26" spans="2:21">
      <c r="B26" t="s">
        <v>321</v>
      </c>
      <c r="C26" t="s">
        <v>322</v>
      </c>
      <c r="D26" t="s">
        <v>100</v>
      </c>
      <c r="E26" t="s">
        <v>123</v>
      </c>
      <c r="F26" t="s">
        <v>273</v>
      </c>
      <c r="G26" t="s">
        <v>274</v>
      </c>
      <c r="H26" t="s">
        <v>205</v>
      </c>
      <c r="I26" t="s">
        <v>206</v>
      </c>
      <c r="J26" t="s">
        <v>234</v>
      </c>
      <c r="K26" s="77">
        <v>1</v>
      </c>
      <c r="L26" t="s">
        <v>102</v>
      </c>
      <c r="M26" s="78">
        <v>3.0099999999999998E-2</v>
      </c>
      <c r="N26" s="78">
        <v>4.7500000000000001E-2</v>
      </c>
      <c r="O26" s="77">
        <v>1053</v>
      </c>
      <c r="P26" s="77">
        <v>98.35</v>
      </c>
      <c r="Q26" s="77">
        <v>1.585E-2</v>
      </c>
      <c r="R26" s="77">
        <v>1.0514755</v>
      </c>
      <c r="S26" s="78">
        <v>0</v>
      </c>
      <c r="T26" s="78">
        <v>1.5E-3</v>
      </c>
      <c r="U26" s="78">
        <v>0</v>
      </c>
    </row>
    <row r="27" spans="2:21">
      <c r="B27" t="s">
        <v>323</v>
      </c>
      <c r="C27" t="s">
        <v>324</v>
      </c>
      <c r="D27" t="s">
        <v>100</v>
      </c>
      <c r="E27" t="s">
        <v>123</v>
      </c>
      <c r="F27" t="s">
        <v>285</v>
      </c>
      <c r="G27" t="s">
        <v>286</v>
      </c>
      <c r="H27" t="s">
        <v>287</v>
      </c>
      <c r="I27" t="s">
        <v>150</v>
      </c>
      <c r="J27" t="s">
        <v>234</v>
      </c>
      <c r="K27" s="77">
        <v>0.52</v>
      </c>
      <c r="L27" t="s">
        <v>102</v>
      </c>
      <c r="M27" s="78">
        <v>4.8000000000000001E-2</v>
      </c>
      <c r="N27" s="78">
        <v>4.8599999999999997E-2</v>
      </c>
      <c r="O27" s="77">
        <v>1321.41</v>
      </c>
      <c r="P27" s="77">
        <v>102.23</v>
      </c>
      <c r="Q27" s="77">
        <v>0</v>
      </c>
      <c r="R27" s="77">
        <v>1.3508774429999999</v>
      </c>
      <c r="S27" s="78">
        <v>0</v>
      </c>
      <c r="T27" s="78">
        <v>1.9E-3</v>
      </c>
      <c r="U27" s="78">
        <v>0</v>
      </c>
    </row>
    <row r="28" spans="2:21">
      <c r="B28" t="s">
        <v>325</v>
      </c>
      <c r="C28" t="s">
        <v>326</v>
      </c>
      <c r="D28" t="s">
        <v>100</v>
      </c>
      <c r="E28" t="s">
        <v>123</v>
      </c>
      <c r="F28" t="s">
        <v>285</v>
      </c>
      <c r="G28" t="s">
        <v>286</v>
      </c>
      <c r="H28" t="s">
        <v>287</v>
      </c>
      <c r="I28" t="s">
        <v>150</v>
      </c>
      <c r="J28" t="s">
        <v>234</v>
      </c>
      <c r="K28" s="77">
        <v>0.97</v>
      </c>
      <c r="L28" t="s">
        <v>102</v>
      </c>
      <c r="M28" s="78">
        <v>2.5499999999999998E-2</v>
      </c>
      <c r="N28" s="78">
        <v>4.8500000000000001E-2</v>
      </c>
      <c r="O28" s="77">
        <v>1768</v>
      </c>
      <c r="P28" s="77">
        <v>97.89</v>
      </c>
      <c r="Q28" s="77">
        <v>0</v>
      </c>
      <c r="R28" s="77">
        <v>1.7306952</v>
      </c>
      <c r="S28" s="78">
        <v>0</v>
      </c>
      <c r="T28" s="78">
        <v>2.5000000000000001E-3</v>
      </c>
      <c r="U28" s="78">
        <v>0</v>
      </c>
    </row>
    <row r="29" spans="2:21">
      <c r="B29" t="s">
        <v>327</v>
      </c>
      <c r="C29" t="s">
        <v>328</v>
      </c>
      <c r="D29" t="s">
        <v>100</v>
      </c>
      <c r="E29" t="s">
        <v>123</v>
      </c>
      <c r="F29" t="s">
        <v>329</v>
      </c>
      <c r="G29" t="s">
        <v>274</v>
      </c>
      <c r="H29" t="s">
        <v>287</v>
      </c>
      <c r="I29" t="s">
        <v>150</v>
      </c>
      <c r="J29" t="s">
        <v>234</v>
      </c>
      <c r="K29" s="77">
        <v>0.17</v>
      </c>
      <c r="L29" t="s">
        <v>102</v>
      </c>
      <c r="M29" s="78">
        <v>6.5000000000000002E-2</v>
      </c>
      <c r="N29" s="78">
        <v>5.33E-2</v>
      </c>
      <c r="O29" s="77">
        <v>1482</v>
      </c>
      <c r="P29" s="77">
        <v>105.59</v>
      </c>
      <c r="Q29" s="77">
        <v>0</v>
      </c>
      <c r="R29" s="77">
        <v>1.5648438</v>
      </c>
      <c r="S29" s="78">
        <v>0</v>
      </c>
      <c r="T29" s="78">
        <v>2.3E-3</v>
      </c>
      <c r="U29" s="78">
        <v>0</v>
      </c>
    </row>
    <row r="30" spans="2:21">
      <c r="B30" t="s">
        <v>330</v>
      </c>
      <c r="C30" t="s">
        <v>331</v>
      </c>
      <c r="D30" t="s">
        <v>100</v>
      </c>
      <c r="E30" t="s">
        <v>123</v>
      </c>
      <c r="F30" t="s">
        <v>332</v>
      </c>
      <c r="G30" t="s">
        <v>295</v>
      </c>
      <c r="H30" t="s">
        <v>333</v>
      </c>
      <c r="I30" t="s">
        <v>206</v>
      </c>
      <c r="J30" t="s">
        <v>334</v>
      </c>
      <c r="K30" s="77">
        <v>5.7</v>
      </c>
      <c r="L30" t="s">
        <v>102</v>
      </c>
      <c r="M30" s="78">
        <v>2.41E-2</v>
      </c>
      <c r="N30" s="78">
        <v>6.0499999999999998E-2</v>
      </c>
      <c r="O30" s="77">
        <v>0.71</v>
      </c>
      <c r="P30" s="77">
        <v>81.739999999999995</v>
      </c>
      <c r="Q30" s="77">
        <v>0</v>
      </c>
      <c r="R30" s="77">
        <v>5.8035400000000005E-4</v>
      </c>
      <c r="S30" s="78">
        <v>0</v>
      </c>
      <c r="T30" s="78">
        <v>0</v>
      </c>
      <c r="U30" s="78">
        <v>0</v>
      </c>
    </row>
    <row r="31" spans="2:21">
      <c r="B31" t="s">
        <v>335</v>
      </c>
      <c r="C31" t="s">
        <v>336</v>
      </c>
      <c r="D31" t="s">
        <v>100</v>
      </c>
      <c r="E31" t="s">
        <v>123</v>
      </c>
      <c r="F31" t="s">
        <v>337</v>
      </c>
      <c r="G31" t="s">
        <v>112</v>
      </c>
      <c r="H31" t="s">
        <v>333</v>
      </c>
      <c r="I31" t="s">
        <v>206</v>
      </c>
      <c r="J31" t="s">
        <v>338</v>
      </c>
      <c r="K31" s="77">
        <v>0.74</v>
      </c>
      <c r="L31" t="s">
        <v>102</v>
      </c>
      <c r="M31" s="78">
        <v>5.0999999999999997E-2</v>
      </c>
      <c r="N31" s="78">
        <v>5.6899999999999999E-2</v>
      </c>
      <c r="O31" s="77">
        <v>29850</v>
      </c>
      <c r="P31" s="77">
        <v>100.9</v>
      </c>
      <c r="Q31" s="77">
        <v>0</v>
      </c>
      <c r="R31" s="77">
        <v>30.118649999999999</v>
      </c>
      <c r="S31" s="78">
        <v>6.9999999999999999E-4</v>
      </c>
      <c r="T31" s="78">
        <v>4.3400000000000001E-2</v>
      </c>
      <c r="U31" s="78">
        <v>2.9999999999999997E-4</v>
      </c>
    </row>
    <row r="32" spans="2:21">
      <c r="B32" t="s">
        <v>339</v>
      </c>
      <c r="C32" t="s">
        <v>340</v>
      </c>
      <c r="D32" t="s">
        <v>100</v>
      </c>
      <c r="E32" t="s">
        <v>123</v>
      </c>
      <c r="F32" t="s">
        <v>341</v>
      </c>
      <c r="G32" t="s">
        <v>342</v>
      </c>
      <c r="H32" t="s">
        <v>333</v>
      </c>
      <c r="I32" t="s">
        <v>206</v>
      </c>
      <c r="J32" t="s">
        <v>343</v>
      </c>
      <c r="K32" s="77">
        <v>2.25</v>
      </c>
      <c r="L32" t="s">
        <v>102</v>
      </c>
      <c r="M32" s="78">
        <v>3.61E-2</v>
      </c>
      <c r="N32" s="78">
        <v>4.9500000000000002E-2</v>
      </c>
      <c r="O32" s="77">
        <v>34690</v>
      </c>
      <c r="P32" s="77">
        <v>97.78</v>
      </c>
      <c r="Q32" s="77">
        <v>0</v>
      </c>
      <c r="R32" s="77">
        <v>33.919882000000001</v>
      </c>
      <c r="S32" s="78">
        <v>0</v>
      </c>
      <c r="T32" s="78">
        <v>4.8899999999999999E-2</v>
      </c>
      <c r="U32" s="78">
        <v>2.9999999999999997E-4</v>
      </c>
    </row>
    <row r="33" spans="2:21">
      <c r="B33" t="s">
        <v>344</v>
      </c>
      <c r="C33" t="s">
        <v>345</v>
      </c>
      <c r="D33" t="s">
        <v>100</v>
      </c>
      <c r="E33" t="s">
        <v>123</v>
      </c>
      <c r="F33" t="s">
        <v>346</v>
      </c>
      <c r="G33" t="s">
        <v>312</v>
      </c>
      <c r="H33" t="s">
        <v>347</v>
      </c>
      <c r="I33" t="s">
        <v>206</v>
      </c>
      <c r="J33" t="s">
        <v>244</v>
      </c>
      <c r="K33" s="77">
        <v>1.88</v>
      </c>
      <c r="L33" t="s">
        <v>102</v>
      </c>
      <c r="M33" s="78">
        <v>4.3499999999999997E-2</v>
      </c>
      <c r="N33" s="78">
        <v>0.2301</v>
      </c>
      <c r="O33" s="77">
        <v>10907.66</v>
      </c>
      <c r="P33" s="77">
        <v>72.69</v>
      </c>
      <c r="Q33" s="77">
        <v>0</v>
      </c>
      <c r="R33" s="77">
        <v>7.9287780540000004</v>
      </c>
      <c r="S33" s="78">
        <v>0</v>
      </c>
      <c r="T33" s="78">
        <v>1.14E-2</v>
      </c>
      <c r="U33" s="78">
        <v>1E-4</v>
      </c>
    </row>
    <row r="34" spans="2:21">
      <c r="B34" t="s">
        <v>348</v>
      </c>
      <c r="C34" t="s">
        <v>349</v>
      </c>
      <c r="D34" t="s">
        <v>100</v>
      </c>
      <c r="E34" t="s">
        <v>123</v>
      </c>
      <c r="F34" t="s">
        <v>350</v>
      </c>
      <c r="G34" t="s">
        <v>132</v>
      </c>
      <c r="H34" t="s">
        <v>307</v>
      </c>
      <c r="I34" t="s">
        <v>206</v>
      </c>
      <c r="J34" t="s">
        <v>351</v>
      </c>
      <c r="K34" s="77">
        <v>2.77</v>
      </c>
      <c r="L34" t="s">
        <v>102</v>
      </c>
      <c r="M34" s="78">
        <v>2.5000000000000001E-2</v>
      </c>
      <c r="N34" s="78">
        <v>5.79E-2</v>
      </c>
      <c r="O34" s="77">
        <v>89656.3</v>
      </c>
      <c r="P34" s="77">
        <v>92.03</v>
      </c>
      <c r="Q34" s="77">
        <v>0</v>
      </c>
      <c r="R34" s="77">
        <v>82.510692890000001</v>
      </c>
      <c r="S34" s="78">
        <v>1E-4</v>
      </c>
      <c r="T34" s="78">
        <v>0.11890000000000001</v>
      </c>
      <c r="U34" s="78">
        <v>8.0000000000000004E-4</v>
      </c>
    </row>
    <row r="35" spans="2:21">
      <c r="B35" t="s">
        <v>352</v>
      </c>
      <c r="C35" t="s">
        <v>353</v>
      </c>
      <c r="D35" t="s">
        <v>100</v>
      </c>
      <c r="E35" t="s">
        <v>123</v>
      </c>
      <c r="F35" t="s">
        <v>305</v>
      </c>
      <c r="G35" t="s">
        <v>306</v>
      </c>
      <c r="H35" t="s">
        <v>307</v>
      </c>
      <c r="I35" t="s">
        <v>206</v>
      </c>
      <c r="J35" t="s">
        <v>338</v>
      </c>
      <c r="K35" s="77">
        <v>1.07</v>
      </c>
      <c r="L35" t="s">
        <v>102</v>
      </c>
      <c r="M35" s="78">
        <v>4.2000000000000003E-2</v>
      </c>
      <c r="N35" s="78">
        <v>5.3100000000000001E-2</v>
      </c>
      <c r="O35" s="77">
        <v>18097.5</v>
      </c>
      <c r="P35" s="77">
        <v>100.54</v>
      </c>
      <c r="Q35" s="77">
        <v>0</v>
      </c>
      <c r="R35" s="77">
        <v>18.1952265</v>
      </c>
      <c r="S35" s="78">
        <v>0</v>
      </c>
      <c r="T35" s="78">
        <v>2.6200000000000001E-2</v>
      </c>
      <c r="U35" s="78">
        <v>2.0000000000000001E-4</v>
      </c>
    </row>
    <row r="36" spans="2:21">
      <c r="B36" t="s">
        <v>354</v>
      </c>
      <c r="C36" t="s">
        <v>355</v>
      </c>
      <c r="D36" t="s">
        <v>100</v>
      </c>
      <c r="E36" t="s">
        <v>123</v>
      </c>
      <c r="F36" t="s">
        <v>356</v>
      </c>
      <c r="G36" t="s">
        <v>112</v>
      </c>
      <c r="H36" t="s">
        <v>307</v>
      </c>
      <c r="I36" t="s">
        <v>206</v>
      </c>
      <c r="J36" t="s">
        <v>334</v>
      </c>
      <c r="K36" s="77">
        <v>4.95</v>
      </c>
      <c r="L36" t="s">
        <v>102</v>
      </c>
      <c r="M36" s="78">
        <v>2.7400000000000001E-2</v>
      </c>
      <c r="N36" s="78">
        <v>5.2699999999999997E-2</v>
      </c>
      <c r="O36" s="77">
        <v>22814</v>
      </c>
      <c r="P36" s="77">
        <v>88.85</v>
      </c>
      <c r="Q36" s="77">
        <v>0</v>
      </c>
      <c r="R36" s="77">
        <v>20.270239</v>
      </c>
      <c r="S36" s="78">
        <v>0</v>
      </c>
      <c r="T36" s="78">
        <v>2.92E-2</v>
      </c>
      <c r="U36" s="78">
        <v>2.0000000000000001E-4</v>
      </c>
    </row>
    <row r="37" spans="2:21">
      <c r="B37" t="s">
        <v>357</v>
      </c>
      <c r="C37" t="s">
        <v>358</v>
      </c>
      <c r="D37" t="s">
        <v>100</v>
      </c>
      <c r="E37" t="s">
        <v>123</v>
      </c>
      <c r="F37" t="s">
        <v>359</v>
      </c>
      <c r="G37" t="s">
        <v>295</v>
      </c>
      <c r="H37" t="s">
        <v>360</v>
      </c>
      <c r="I37" t="s">
        <v>150</v>
      </c>
      <c r="J37" t="s">
        <v>244</v>
      </c>
      <c r="K37" s="77">
        <v>3.86</v>
      </c>
      <c r="L37" t="s">
        <v>102</v>
      </c>
      <c r="M37" s="78">
        <v>3.95E-2</v>
      </c>
      <c r="N37" s="78">
        <v>9.3200000000000005E-2</v>
      </c>
      <c r="O37" s="77">
        <v>1.87</v>
      </c>
      <c r="P37" s="77">
        <v>83.87</v>
      </c>
      <c r="Q37" s="77">
        <v>0</v>
      </c>
      <c r="R37" s="77">
        <v>1.568369E-3</v>
      </c>
      <c r="S37" s="78">
        <v>0</v>
      </c>
      <c r="T37" s="78">
        <v>0</v>
      </c>
      <c r="U37" s="78">
        <v>0</v>
      </c>
    </row>
    <row r="38" spans="2:21">
      <c r="B38" t="s">
        <v>361</v>
      </c>
      <c r="C38" t="s">
        <v>362</v>
      </c>
      <c r="D38" t="s">
        <v>100</v>
      </c>
      <c r="E38" t="s">
        <v>123</v>
      </c>
      <c r="F38" t="s">
        <v>363</v>
      </c>
      <c r="G38" t="s">
        <v>312</v>
      </c>
      <c r="H38" t="s">
        <v>364</v>
      </c>
      <c r="I38" t="s">
        <v>206</v>
      </c>
      <c r="J38" t="s">
        <v>244</v>
      </c>
      <c r="K38" s="77">
        <v>1.45</v>
      </c>
      <c r="L38" t="s">
        <v>102</v>
      </c>
      <c r="M38" s="78">
        <v>6.9000000000000006E-2</v>
      </c>
      <c r="N38" s="78">
        <v>9.8799999999999999E-2</v>
      </c>
      <c r="O38" s="77">
        <v>16000</v>
      </c>
      <c r="P38" s="77">
        <v>98.59</v>
      </c>
      <c r="Q38" s="77">
        <v>0</v>
      </c>
      <c r="R38" s="77">
        <v>15.7744</v>
      </c>
      <c r="S38" s="78">
        <v>0</v>
      </c>
      <c r="T38" s="78">
        <v>2.2700000000000001E-2</v>
      </c>
      <c r="U38" s="78">
        <v>2.0000000000000001E-4</v>
      </c>
    </row>
    <row r="39" spans="2:21">
      <c r="B39" t="s">
        <v>365</v>
      </c>
      <c r="C39" t="s">
        <v>366</v>
      </c>
      <c r="D39" t="s">
        <v>100</v>
      </c>
      <c r="E39" t="s">
        <v>123</v>
      </c>
      <c r="F39" t="s">
        <v>367</v>
      </c>
      <c r="G39" t="s">
        <v>306</v>
      </c>
      <c r="H39" t="s">
        <v>214</v>
      </c>
      <c r="I39" t="s">
        <v>318</v>
      </c>
      <c r="J39" t="s">
        <v>314</v>
      </c>
      <c r="K39" s="77">
        <v>3.76</v>
      </c>
      <c r="L39" t="s">
        <v>102</v>
      </c>
      <c r="M39" s="78">
        <v>0.01</v>
      </c>
      <c r="N39" s="78">
        <v>1E-4</v>
      </c>
      <c r="O39" s="77">
        <v>5281.56</v>
      </c>
      <c r="P39" s="77">
        <v>4.8</v>
      </c>
      <c r="Q39" s="77">
        <v>0</v>
      </c>
      <c r="R39" s="77">
        <v>0.25351488</v>
      </c>
      <c r="S39" s="78">
        <v>1E-4</v>
      </c>
      <c r="T39" s="78">
        <v>4.0000000000000002E-4</v>
      </c>
      <c r="U39" s="78">
        <v>0</v>
      </c>
    </row>
    <row r="40" spans="2:21">
      <c r="B40" t="s">
        <v>368</v>
      </c>
      <c r="C40" t="s">
        <v>369</v>
      </c>
      <c r="D40" t="s">
        <v>100</v>
      </c>
      <c r="E40" t="s">
        <v>123</v>
      </c>
      <c r="F40" t="s">
        <v>367</v>
      </c>
      <c r="G40" t="s">
        <v>306</v>
      </c>
      <c r="H40" t="s">
        <v>214</v>
      </c>
      <c r="I40" t="s">
        <v>318</v>
      </c>
      <c r="J40" t="s">
        <v>314</v>
      </c>
      <c r="K40" s="77">
        <v>0.48</v>
      </c>
      <c r="L40" t="s">
        <v>102</v>
      </c>
      <c r="M40" s="78">
        <v>0.01</v>
      </c>
      <c r="N40" s="78">
        <v>1E-4</v>
      </c>
      <c r="O40" s="77">
        <v>16409.89</v>
      </c>
      <c r="P40" s="77">
        <v>64</v>
      </c>
      <c r="Q40" s="77">
        <v>0</v>
      </c>
      <c r="R40" s="77">
        <v>10.502329599999999</v>
      </c>
      <c r="S40" s="78">
        <v>2.9999999999999997E-4</v>
      </c>
      <c r="T40" s="78">
        <v>1.5100000000000001E-2</v>
      </c>
      <c r="U40" s="78">
        <v>1E-4</v>
      </c>
    </row>
    <row r="41" spans="2:21">
      <c r="B41" t="s">
        <v>370</v>
      </c>
      <c r="C41" t="s">
        <v>371</v>
      </c>
      <c r="D41" t="s">
        <v>100</v>
      </c>
      <c r="E41" t="s">
        <v>123</v>
      </c>
      <c r="F41" t="s">
        <v>372</v>
      </c>
      <c r="G41" t="s">
        <v>286</v>
      </c>
      <c r="H41" t="s">
        <v>214</v>
      </c>
      <c r="I41" t="s">
        <v>318</v>
      </c>
      <c r="J41" t="s">
        <v>250</v>
      </c>
      <c r="K41" s="77">
        <v>4.3499999999999996</v>
      </c>
      <c r="L41" t="s">
        <v>102</v>
      </c>
      <c r="M41" s="78">
        <v>0.10539999999999999</v>
      </c>
      <c r="N41" s="78">
        <v>0.10290000000000001</v>
      </c>
      <c r="O41" s="77">
        <v>13919.9</v>
      </c>
      <c r="P41" s="77">
        <v>98.97</v>
      </c>
      <c r="Q41" s="77">
        <v>0</v>
      </c>
      <c r="R41" s="77">
        <v>13.77652503</v>
      </c>
      <c r="S41" s="78">
        <v>1E-4</v>
      </c>
      <c r="T41" s="78">
        <v>1.9900000000000001E-2</v>
      </c>
      <c r="U41" s="78">
        <v>1E-4</v>
      </c>
    </row>
    <row r="42" spans="2:21">
      <c r="B42" s="79" t="s">
        <v>268</v>
      </c>
      <c r="C42" s="16"/>
      <c r="D42" s="16"/>
      <c r="E42" s="16"/>
      <c r="F42" s="16"/>
      <c r="K42" s="81">
        <v>1.68</v>
      </c>
      <c r="N42" s="80">
        <v>5.8400000000000001E-2</v>
      </c>
      <c r="O42" s="81">
        <v>19167</v>
      </c>
      <c r="Q42" s="81">
        <v>0</v>
      </c>
      <c r="R42" s="81">
        <v>18.281484599999999</v>
      </c>
      <c r="T42" s="80">
        <v>2.64E-2</v>
      </c>
      <c r="U42" s="80">
        <v>2.0000000000000001E-4</v>
      </c>
    </row>
    <row r="43" spans="2:21">
      <c r="B43" t="s">
        <v>373</v>
      </c>
      <c r="C43" t="s">
        <v>374</v>
      </c>
      <c r="D43" t="s">
        <v>100</v>
      </c>
      <c r="E43" t="s">
        <v>123</v>
      </c>
      <c r="F43" t="s">
        <v>375</v>
      </c>
      <c r="G43" t="s">
        <v>376</v>
      </c>
      <c r="H43" t="s">
        <v>347</v>
      </c>
      <c r="I43" t="s">
        <v>206</v>
      </c>
      <c r="J43" t="s">
        <v>377</v>
      </c>
      <c r="K43" s="77">
        <v>1.68</v>
      </c>
      <c r="L43" t="s">
        <v>102</v>
      </c>
      <c r="M43" s="78">
        <v>3.9E-2</v>
      </c>
      <c r="N43" s="78">
        <v>5.8400000000000001E-2</v>
      </c>
      <c r="O43" s="77">
        <v>19167</v>
      </c>
      <c r="P43" s="77">
        <v>95.38</v>
      </c>
      <c r="Q43" s="77">
        <v>0</v>
      </c>
      <c r="R43" s="77">
        <v>18.281484599999999</v>
      </c>
      <c r="S43" s="78">
        <v>2.0000000000000001E-4</v>
      </c>
      <c r="T43" s="78">
        <v>2.64E-2</v>
      </c>
      <c r="U43" s="78">
        <v>2.0000000000000001E-4</v>
      </c>
    </row>
    <row r="44" spans="2:21">
      <c r="B44" s="79" t="s">
        <v>378</v>
      </c>
      <c r="C44" s="16"/>
      <c r="D44" s="16"/>
      <c r="E44" s="16"/>
      <c r="F44" s="16"/>
      <c r="K44" s="81">
        <v>0</v>
      </c>
      <c r="N44" s="80">
        <v>0</v>
      </c>
      <c r="O44" s="81">
        <v>0</v>
      </c>
      <c r="Q44" s="81">
        <v>0</v>
      </c>
      <c r="R44" s="81">
        <v>0</v>
      </c>
      <c r="T44" s="80">
        <v>0</v>
      </c>
      <c r="U44" s="80">
        <v>0</v>
      </c>
    </row>
    <row r="45" spans="2:21">
      <c r="B45" t="s">
        <v>214</v>
      </c>
      <c r="C45" t="s">
        <v>214</v>
      </c>
      <c r="D45" s="16"/>
      <c r="E45" s="16"/>
      <c r="F45" s="16"/>
      <c r="G45" t="s">
        <v>214</v>
      </c>
      <c r="H45" t="s">
        <v>214</v>
      </c>
      <c r="K45" s="77">
        <v>0</v>
      </c>
      <c r="L45" t="s">
        <v>214</v>
      </c>
      <c r="M45" s="78">
        <v>0</v>
      </c>
      <c r="N45" s="78">
        <v>0</v>
      </c>
      <c r="O45" s="77">
        <v>0</v>
      </c>
      <c r="P45" s="77">
        <v>0</v>
      </c>
      <c r="R45" s="77">
        <v>0</v>
      </c>
      <c r="S45" s="78">
        <v>0</v>
      </c>
      <c r="T45" s="78">
        <v>0</v>
      </c>
      <c r="U45" s="78">
        <v>0</v>
      </c>
    </row>
    <row r="46" spans="2:21">
      <c r="B46" s="79" t="s">
        <v>221</v>
      </c>
      <c r="C46" s="16"/>
      <c r="D46" s="16"/>
      <c r="E46" s="16"/>
      <c r="F46" s="16"/>
      <c r="K46" s="81">
        <v>0</v>
      </c>
      <c r="N46" s="80">
        <v>0</v>
      </c>
      <c r="O46" s="81">
        <v>0</v>
      </c>
      <c r="Q46" s="81">
        <v>0</v>
      </c>
      <c r="R46" s="81">
        <v>0</v>
      </c>
      <c r="T46" s="80">
        <v>0</v>
      </c>
      <c r="U46" s="80">
        <v>0</v>
      </c>
    </row>
    <row r="47" spans="2:21">
      <c r="B47" s="79" t="s">
        <v>269</v>
      </c>
      <c r="C47" s="16"/>
      <c r="D47" s="16"/>
      <c r="E47" s="16"/>
      <c r="F47" s="16"/>
      <c r="K47" s="81">
        <v>0</v>
      </c>
      <c r="N47" s="80">
        <v>0</v>
      </c>
      <c r="O47" s="81">
        <v>0</v>
      </c>
      <c r="Q47" s="81">
        <v>0</v>
      </c>
      <c r="R47" s="81">
        <v>0</v>
      </c>
      <c r="T47" s="80">
        <v>0</v>
      </c>
      <c r="U47" s="80">
        <v>0</v>
      </c>
    </row>
    <row r="48" spans="2:21">
      <c r="B48" t="s">
        <v>214</v>
      </c>
      <c r="C48" t="s">
        <v>214</v>
      </c>
      <c r="D48" s="16"/>
      <c r="E48" s="16"/>
      <c r="F48" s="16"/>
      <c r="G48" t="s">
        <v>214</v>
      </c>
      <c r="H48" t="s">
        <v>214</v>
      </c>
      <c r="K48" s="77">
        <v>0</v>
      </c>
      <c r="L48" t="s">
        <v>214</v>
      </c>
      <c r="M48" s="78">
        <v>0</v>
      </c>
      <c r="N48" s="78">
        <v>0</v>
      </c>
      <c r="O48" s="77">
        <v>0</v>
      </c>
      <c r="P48" s="77">
        <v>0</v>
      </c>
      <c r="R48" s="77">
        <v>0</v>
      </c>
      <c r="S48" s="78">
        <v>0</v>
      </c>
      <c r="T48" s="78">
        <v>0</v>
      </c>
      <c r="U48" s="78">
        <v>0</v>
      </c>
    </row>
    <row r="49" spans="2:21">
      <c r="B49" s="79" t="s">
        <v>270</v>
      </c>
      <c r="C49" s="16"/>
      <c r="D49" s="16"/>
      <c r="E49" s="16"/>
      <c r="F49" s="16"/>
      <c r="K49" s="81">
        <v>0</v>
      </c>
      <c r="N49" s="80">
        <v>0</v>
      </c>
      <c r="O49" s="81">
        <v>0</v>
      </c>
      <c r="Q49" s="81">
        <v>0</v>
      </c>
      <c r="R49" s="81">
        <v>0</v>
      </c>
      <c r="T49" s="80">
        <v>0</v>
      </c>
      <c r="U49" s="80">
        <v>0</v>
      </c>
    </row>
    <row r="50" spans="2:21">
      <c r="B50" t="s">
        <v>214</v>
      </c>
      <c r="C50" t="s">
        <v>214</v>
      </c>
      <c r="D50" s="16"/>
      <c r="E50" s="16"/>
      <c r="F50" s="16"/>
      <c r="G50" t="s">
        <v>214</v>
      </c>
      <c r="H50" t="s">
        <v>214</v>
      </c>
      <c r="K50" s="77">
        <v>0</v>
      </c>
      <c r="L50" t="s">
        <v>214</v>
      </c>
      <c r="M50" s="78">
        <v>0</v>
      </c>
      <c r="N50" s="78">
        <v>0</v>
      </c>
      <c r="O50" s="77">
        <v>0</v>
      </c>
      <c r="P50" s="77">
        <v>0</v>
      </c>
      <c r="R50" s="77">
        <v>0</v>
      </c>
      <c r="S50" s="78">
        <v>0</v>
      </c>
      <c r="T50" s="78">
        <v>0</v>
      </c>
      <c r="U50" s="78">
        <v>0</v>
      </c>
    </row>
    <row r="51" spans="2:21">
      <c r="B51" t="s">
        <v>223</v>
      </c>
      <c r="C51" s="16"/>
      <c r="D51" s="16"/>
      <c r="E51" s="16"/>
      <c r="F51" s="16"/>
    </row>
    <row r="52" spans="2:21">
      <c r="B52" t="s">
        <v>263</v>
      </c>
      <c r="C52" s="16"/>
      <c r="D52" s="16"/>
      <c r="E52" s="16"/>
      <c r="F52" s="16"/>
    </row>
    <row r="53" spans="2:21">
      <c r="B53" t="s">
        <v>264</v>
      </c>
      <c r="C53" s="16"/>
      <c r="D53" s="16"/>
      <c r="E53" s="16"/>
      <c r="F53" s="16"/>
    </row>
    <row r="54" spans="2:21">
      <c r="B54" t="s">
        <v>265</v>
      </c>
      <c r="C54" s="16"/>
      <c r="D54" s="16"/>
      <c r="E54" s="16"/>
      <c r="F54" s="16"/>
    </row>
    <row r="55" spans="2:21">
      <c r="B55" t="s">
        <v>266</v>
      </c>
      <c r="C55" s="16"/>
      <c r="D55" s="16"/>
      <c r="E55" s="16"/>
      <c r="F55" s="16"/>
    </row>
    <row r="56" spans="2:21"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45016</v>
      </c>
    </row>
    <row r="2" spans="2:62" s="1" customFormat="1">
      <c r="B2" s="2" t="s">
        <v>1</v>
      </c>
      <c r="C2" s="12" t="s">
        <v>1730</v>
      </c>
    </row>
    <row r="3" spans="2:62" s="1" customFormat="1">
      <c r="B3" s="2" t="s">
        <v>2</v>
      </c>
      <c r="C3" s="99" t="s">
        <v>197</v>
      </c>
    </row>
    <row r="4" spans="2:62" s="1" customFormat="1">
      <c r="B4" s="2" t="s">
        <v>3</v>
      </c>
      <c r="C4" s="99" t="s">
        <v>198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265825.69</v>
      </c>
      <c r="J11" s="7"/>
      <c r="K11" s="75">
        <v>8.6910436440000005</v>
      </c>
      <c r="L11" s="75">
        <v>9345.6026292921997</v>
      </c>
      <c r="M11" s="7"/>
      <c r="N11" s="76">
        <v>1</v>
      </c>
      <c r="O11" s="76">
        <v>9.4600000000000004E-2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177877.69</v>
      </c>
      <c r="K12" s="81">
        <v>5.8165500000000003</v>
      </c>
      <c r="L12" s="81">
        <v>2006.5059473199999</v>
      </c>
      <c r="N12" s="80">
        <v>0.2147</v>
      </c>
      <c r="O12" s="80">
        <v>2.0299999999999999E-2</v>
      </c>
    </row>
    <row r="13" spans="2:62">
      <c r="B13" s="79" t="s">
        <v>379</v>
      </c>
      <c r="E13" s="16"/>
      <c r="F13" s="16"/>
      <c r="G13" s="16"/>
      <c r="I13" s="81">
        <v>39093.949999999997</v>
      </c>
      <c r="K13" s="81">
        <v>3.40401</v>
      </c>
      <c r="L13" s="81">
        <v>1021.5764380000001</v>
      </c>
      <c r="N13" s="80">
        <v>0.10929999999999999</v>
      </c>
      <c r="O13" s="80">
        <v>1.03E-2</v>
      </c>
    </row>
    <row r="14" spans="2:62">
      <c r="B14" t="s">
        <v>380</v>
      </c>
      <c r="C14" t="s">
        <v>381</v>
      </c>
      <c r="D14" t="s">
        <v>100</v>
      </c>
      <c r="E14" t="s">
        <v>123</v>
      </c>
      <c r="F14" t="s">
        <v>382</v>
      </c>
      <c r="G14" t="s">
        <v>383</v>
      </c>
      <c r="H14" t="s">
        <v>102</v>
      </c>
      <c r="I14" s="77">
        <v>50</v>
      </c>
      <c r="J14" s="77">
        <v>30480</v>
      </c>
      <c r="K14" s="77">
        <v>0</v>
      </c>
      <c r="L14" s="77">
        <v>15.24</v>
      </c>
      <c r="M14" s="78">
        <v>0</v>
      </c>
      <c r="N14" s="78">
        <v>1.6000000000000001E-3</v>
      </c>
      <c r="O14" s="78">
        <v>2.0000000000000001E-4</v>
      </c>
    </row>
    <row r="15" spans="2:62">
      <c r="B15" t="s">
        <v>384</v>
      </c>
      <c r="C15" t="s">
        <v>385</v>
      </c>
      <c r="D15" t="s">
        <v>100</v>
      </c>
      <c r="E15" t="s">
        <v>123</v>
      </c>
      <c r="F15" t="s">
        <v>386</v>
      </c>
      <c r="G15" t="s">
        <v>383</v>
      </c>
      <c r="H15" t="s">
        <v>102</v>
      </c>
      <c r="I15" s="77">
        <v>973.5</v>
      </c>
      <c r="J15" s="77">
        <v>6001</v>
      </c>
      <c r="K15" s="77">
        <v>0</v>
      </c>
      <c r="L15" s="77">
        <v>58.419735000000003</v>
      </c>
      <c r="M15" s="78">
        <v>0</v>
      </c>
      <c r="N15" s="78">
        <v>6.3E-3</v>
      </c>
      <c r="O15" s="78">
        <v>5.9999999999999995E-4</v>
      </c>
    </row>
    <row r="16" spans="2:62">
      <c r="B16" t="s">
        <v>387</v>
      </c>
      <c r="C16" t="s">
        <v>388</v>
      </c>
      <c r="D16" t="s">
        <v>100</v>
      </c>
      <c r="E16" t="s">
        <v>123</v>
      </c>
      <c r="F16" t="s">
        <v>389</v>
      </c>
      <c r="G16" t="s">
        <v>383</v>
      </c>
      <c r="H16" t="s">
        <v>102</v>
      </c>
      <c r="I16" s="77">
        <v>1897</v>
      </c>
      <c r="J16" s="77">
        <v>1006</v>
      </c>
      <c r="K16" s="77">
        <v>0</v>
      </c>
      <c r="L16" s="77">
        <v>19.083819999999999</v>
      </c>
      <c r="M16" s="78">
        <v>0</v>
      </c>
      <c r="N16" s="78">
        <v>2E-3</v>
      </c>
      <c r="O16" s="78">
        <v>2.0000000000000001E-4</v>
      </c>
    </row>
    <row r="17" spans="2:15">
      <c r="B17" t="s">
        <v>390</v>
      </c>
      <c r="C17" t="s">
        <v>391</v>
      </c>
      <c r="D17" t="s">
        <v>100</v>
      </c>
      <c r="E17" t="s">
        <v>123</v>
      </c>
      <c r="F17" t="s">
        <v>392</v>
      </c>
      <c r="G17" t="s">
        <v>342</v>
      </c>
      <c r="H17" t="s">
        <v>102</v>
      </c>
      <c r="I17" s="77">
        <v>2424</v>
      </c>
      <c r="J17" s="77">
        <v>3020</v>
      </c>
      <c r="K17" s="77">
        <v>0</v>
      </c>
      <c r="L17" s="77">
        <v>73.204800000000006</v>
      </c>
      <c r="M17" s="78">
        <v>0</v>
      </c>
      <c r="N17" s="78">
        <v>7.7999999999999996E-3</v>
      </c>
      <c r="O17" s="78">
        <v>6.9999999999999999E-4</v>
      </c>
    </row>
    <row r="18" spans="2:15">
      <c r="B18" t="s">
        <v>393</v>
      </c>
      <c r="C18" t="s">
        <v>394</v>
      </c>
      <c r="D18" t="s">
        <v>100</v>
      </c>
      <c r="E18" t="s">
        <v>123</v>
      </c>
      <c r="F18" t="s">
        <v>305</v>
      </c>
      <c r="G18" t="s">
        <v>306</v>
      </c>
      <c r="H18" t="s">
        <v>102</v>
      </c>
      <c r="I18" s="77">
        <v>208</v>
      </c>
      <c r="J18" s="77">
        <v>5400</v>
      </c>
      <c r="K18" s="77">
        <v>0.41095999999999999</v>
      </c>
      <c r="L18" s="77">
        <v>11.64296</v>
      </c>
      <c r="M18" s="78">
        <v>0</v>
      </c>
      <c r="N18" s="78">
        <v>1.1999999999999999E-3</v>
      </c>
      <c r="O18" s="78">
        <v>1E-4</v>
      </c>
    </row>
    <row r="19" spans="2:15">
      <c r="B19" t="s">
        <v>395</v>
      </c>
      <c r="C19" t="s">
        <v>396</v>
      </c>
      <c r="D19" t="s">
        <v>100</v>
      </c>
      <c r="E19" t="s">
        <v>123</v>
      </c>
      <c r="F19" t="s">
        <v>397</v>
      </c>
      <c r="G19" t="s">
        <v>306</v>
      </c>
      <c r="H19" t="s">
        <v>102</v>
      </c>
      <c r="I19" s="77">
        <v>3725</v>
      </c>
      <c r="J19" s="77">
        <v>671</v>
      </c>
      <c r="K19" s="77">
        <v>0</v>
      </c>
      <c r="L19" s="77">
        <v>24.99475</v>
      </c>
      <c r="M19" s="78">
        <v>0</v>
      </c>
      <c r="N19" s="78">
        <v>2.7000000000000001E-3</v>
      </c>
      <c r="O19" s="78">
        <v>2.9999999999999997E-4</v>
      </c>
    </row>
    <row r="20" spans="2:15">
      <c r="B20" t="s">
        <v>398</v>
      </c>
      <c r="C20" t="s">
        <v>399</v>
      </c>
      <c r="D20" t="s">
        <v>100</v>
      </c>
      <c r="E20" t="s">
        <v>123</v>
      </c>
      <c r="F20" t="s">
        <v>400</v>
      </c>
      <c r="G20" t="s">
        <v>274</v>
      </c>
      <c r="H20" t="s">
        <v>102</v>
      </c>
      <c r="I20" s="77">
        <v>13394</v>
      </c>
      <c r="J20" s="77">
        <v>1755</v>
      </c>
      <c r="K20" s="77">
        <v>0</v>
      </c>
      <c r="L20" s="77">
        <v>235.06469999999999</v>
      </c>
      <c r="M20" s="78">
        <v>0</v>
      </c>
      <c r="N20" s="78">
        <v>2.52E-2</v>
      </c>
      <c r="O20" s="78">
        <v>2.3999999999999998E-3</v>
      </c>
    </row>
    <row r="21" spans="2:15">
      <c r="B21" t="s">
        <v>401</v>
      </c>
      <c r="C21" t="s">
        <v>402</v>
      </c>
      <c r="D21" t="s">
        <v>100</v>
      </c>
      <c r="E21" t="s">
        <v>123</v>
      </c>
      <c r="F21" t="s">
        <v>403</v>
      </c>
      <c r="G21" t="s">
        <v>274</v>
      </c>
      <c r="H21" t="s">
        <v>102</v>
      </c>
      <c r="I21" s="77">
        <v>875</v>
      </c>
      <c r="J21" s="77">
        <v>2975</v>
      </c>
      <c r="K21" s="77">
        <v>0</v>
      </c>
      <c r="L21" s="77">
        <v>26.03125</v>
      </c>
      <c r="M21" s="78">
        <v>0</v>
      </c>
      <c r="N21" s="78">
        <v>2.8E-3</v>
      </c>
      <c r="O21" s="78">
        <v>2.9999999999999997E-4</v>
      </c>
    </row>
    <row r="22" spans="2:15">
      <c r="B22" t="s">
        <v>404</v>
      </c>
      <c r="C22" t="s">
        <v>405</v>
      </c>
      <c r="D22" t="s">
        <v>100</v>
      </c>
      <c r="E22" t="s">
        <v>123</v>
      </c>
      <c r="F22" t="s">
        <v>273</v>
      </c>
      <c r="G22" t="s">
        <v>274</v>
      </c>
      <c r="H22" t="s">
        <v>102</v>
      </c>
      <c r="I22" s="77">
        <v>930</v>
      </c>
      <c r="J22" s="77">
        <v>2700</v>
      </c>
      <c r="K22" s="77">
        <v>0.40859000000000001</v>
      </c>
      <c r="L22" s="77">
        <v>25.51859</v>
      </c>
      <c r="M22" s="78">
        <v>0</v>
      </c>
      <c r="N22" s="78">
        <v>2.7000000000000001E-3</v>
      </c>
      <c r="O22" s="78">
        <v>2.9999999999999997E-4</v>
      </c>
    </row>
    <row r="23" spans="2:15">
      <c r="B23" t="s">
        <v>406</v>
      </c>
      <c r="C23" t="s">
        <v>407</v>
      </c>
      <c r="D23" t="s">
        <v>100</v>
      </c>
      <c r="E23" t="s">
        <v>123</v>
      </c>
      <c r="F23" t="s">
        <v>408</v>
      </c>
      <c r="G23" t="s">
        <v>274</v>
      </c>
      <c r="H23" t="s">
        <v>102</v>
      </c>
      <c r="I23" s="77">
        <v>176</v>
      </c>
      <c r="J23" s="77">
        <v>11220</v>
      </c>
      <c r="K23" s="77">
        <v>0</v>
      </c>
      <c r="L23" s="77">
        <v>19.747199999999999</v>
      </c>
      <c r="M23" s="78">
        <v>0</v>
      </c>
      <c r="N23" s="78">
        <v>2.0999999999999999E-3</v>
      </c>
      <c r="O23" s="78">
        <v>2.0000000000000001E-4</v>
      </c>
    </row>
    <row r="24" spans="2:15">
      <c r="B24" t="s">
        <v>409</v>
      </c>
      <c r="C24" t="s">
        <v>410</v>
      </c>
      <c r="D24" t="s">
        <v>100</v>
      </c>
      <c r="E24" t="s">
        <v>123</v>
      </c>
      <c r="F24" t="s">
        <v>411</v>
      </c>
      <c r="G24" t="s">
        <v>274</v>
      </c>
      <c r="H24" t="s">
        <v>102</v>
      </c>
      <c r="I24" s="77">
        <v>124</v>
      </c>
      <c r="J24" s="77">
        <v>12650</v>
      </c>
      <c r="K24" s="77">
        <v>0.32053999999999999</v>
      </c>
      <c r="L24" s="77">
        <v>16.006540000000001</v>
      </c>
      <c r="M24" s="78">
        <v>0</v>
      </c>
      <c r="N24" s="78">
        <v>1.6999999999999999E-3</v>
      </c>
      <c r="O24" s="78">
        <v>2.0000000000000001E-4</v>
      </c>
    </row>
    <row r="25" spans="2:15">
      <c r="B25" t="s">
        <v>412</v>
      </c>
      <c r="C25" t="s">
        <v>413</v>
      </c>
      <c r="D25" t="s">
        <v>100</v>
      </c>
      <c r="E25" t="s">
        <v>123</v>
      </c>
      <c r="F25" t="s">
        <v>414</v>
      </c>
      <c r="G25" t="s">
        <v>112</v>
      </c>
      <c r="H25" t="s">
        <v>102</v>
      </c>
      <c r="I25" s="77">
        <v>100</v>
      </c>
      <c r="J25" s="77">
        <v>10540</v>
      </c>
      <c r="K25" s="77">
        <v>0</v>
      </c>
      <c r="L25" s="77">
        <v>10.54</v>
      </c>
      <c r="M25" s="78">
        <v>0</v>
      </c>
      <c r="N25" s="78">
        <v>1.1000000000000001E-3</v>
      </c>
      <c r="O25" s="78">
        <v>1E-4</v>
      </c>
    </row>
    <row r="26" spans="2:15">
      <c r="B26" t="s">
        <v>415</v>
      </c>
      <c r="C26" t="s">
        <v>416</v>
      </c>
      <c r="D26" t="s">
        <v>100</v>
      </c>
      <c r="E26" t="s">
        <v>123</v>
      </c>
      <c r="F26" t="s">
        <v>417</v>
      </c>
      <c r="G26" t="s">
        <v>112</v>
      </c>
      <c r="H26" t="s">
        <v>102</v>
      </c>
      <c r="I26" s="77">
        <v>8</v>
      </c>
      <c r="J26" s="77">
        <v>152370</v>
      </c>
      <c r="K26" s="77">
        <v>0</v>
      </c>
      <c r="L26" s="77">
        <v>12.1896</v>
      </c>
      <c r="M26" s="78">
        <v>0</v>
      </c>
      <c r="N26" s="78">
        <v>1.2999999999999999E-3</v>
      </c>
      <c r="O26" s="78">
        <v>1E-4</v>
      </c>
    </row>
    <row r="27" spans="2:15">
      <c r="B27" t="s">
        <v>418</v>
      </c>
      <c r="C27" t="s">
        <v>419</v>
      </c>
      <c r="D27" t="s">
        <v>100</v>
      </c>
      <c r="E27" t="s">
        <v>123</v>
      </c>
      <c r="F27" t="s">
        <v>356</v>
      </c>
      <c r="G27" t="s">
        <v>112</v>
      </c>
      <c r="H27" t="s">
        <v>102</v>
      </c>
      <c r="I27" s="77">
        <v>25</v>
      </c>
      <c r="J27" s="77">
        <v>117790</v>
      </c>
      <c r="K27" s="77">
        <v>0</v>
      </c>
      <c r="L27" s="77">
        <v>29.447500000000002</v>
      </c>
      <c r="M27" s="78">
        <v>0</v>
      </c>
      <c r="N27" s="78">
        <v>3.2000000000000002E-3</v>
      </c>
      <c r="O27" s="78">
        <v>2.9999999999999997E-4</v>
      </c>
    </row>
    <row r="28" spans="2:15">
      <c r="B28" t="s">
        <v>420</v>
      </c>
      <c r="C28" t="s">
        <v>421</v>
      </c>
      <c r="D28" t="s">
        <v>100</v>
      </c>
      <c r="E28" t="s">
        <v>123</v>
      </c>
      <c r="F28" t="s">
        <v>422</v>
      </c>
      <c r="G28" t="s">
        <v>423</v>
      </c>
      <c r="H28" t="s">
        <v>102</v>
      </c>
      <c r="I28" s="77">
        <v>34</v>
      </c>
      <c r="J28" s="77">
        <v>5940</v>
      </c>
      <c r="K28" s="77">
        <v>4.0649999999999999E-2</v>
      </c>
      <c r="L28" s="77">
        <v>2.0602499999999999</v>
      </c>
      <c r="M28" s="78">
        <v>0</v>
      </c>
      <c r="N28" s="78">
        <v>2.0000000000000001E-4</v>
      </c>
      <c r="O28" s="78">
        <v>0</v>
      </c>
    </row>
    <row r="29" spans="2:15">
      <c r="B29" t="s">
        <v>424</v>
      </c>
      <c r="C29" t="s">
        <v>425</v>
      </c>
      <c r="D29" t="s">
        <v>100</v>
      </c>
      <c r="E29" t="s">
        <v>123</v>
      </c>
      <c r="F29" t="s">
        <v>426</v>
      </c>
      <c r="G29" t="s">
        <v>423</v>
      </c>
      <c r="H29" t="s">
        <v>102</v>
      </c>
      <c r="I29" s="77">
        <v>2922</v>
      </c>
      <c r="J29" s="77">
        <v>1051</v>
      </c>
      <c r="K29" s="77">
        <v>0</v>
      </c>
      <c r="L29" s="77">
        <v>30.71022</v>
      </c>
      <c r="M29" s="78">
        <v>0</v>
      </c>
      <c r="N29" s="78">
        <v>3.3E-3</v>
      </c>
      <c r="O29" s="78">
        <v>2.9999999999999997E-4</v>
      </c>
    </row>
    <row r="30" spans="2:15">
      <c r="B30" t="s">
        <v>427</v>
      </c>
      <c r="C30" t="s">
        <v>428</v>
      </c>
      <c r="D30" t="s">
        <v>100</v>
      </c>
      <c r="E30" t="s">
        <v>123</v>
      </c>
      <c r="F30" t="s">
        <v>429</v>
      </c>
      <c r="G30" t="s">
        <v>423</v>
      </c>
      <c r="H30" t="s">
        <v>102</v>
      </c>
      <c r="I30" s="77">
        <v>197.45</v>
      </c>
      <c r="J30" s="77">
        <v>39690</v>
      </c>
      <c r="K30" s="77">
        <v>0</v>
      </c>
      <c r="L30" s="77">
        <v>78.367904999999993</v>
      </c>
      <c r="M30" s="78">
        <v>0</v>
      </c>
      <c r="N30" s="78">
        <v>8.3999999999999995E-3</v>
      </c>
      <c r="O30" s="78">
        <v>8.0000000000000004E-4</v>
      </c>
    </row>
    <row r="31" spans="2:15">
      <c r="B31" t="s">
        <v>430</v>
      </c>
      <c r="C31" t="s">
        <v>431</v>
      </c>
      <c r="D31" t="s">
        <v>100</v>
      </c>
      <c r="E31" t="s">
        <v>123</v>
      </c>
      <c r="F31" t="s">
        <v>432</v>
      </c>
      <c r="G31" t="s">
        <v>433</v>
      </c>
      <c r="H31" t="s">
        <v>102</v>
      </c>
      <c r="I31" s="77">
        <v>151</v>
      </c>
      <c r="J31" s="77">
        <v>8105</v>
      </c>
      <c r="K31" s="77">
        <v>0</v>
      </c>
      <c r="L31" s="77">
        <v>12.23855</v>
      </c>
      <c r="M31" s="78">
        <v>0</v>
      </c>
      <c r="N31" s="78">
        <v>1.2999999999999999E-3</v>
      </c>
      <c r="O31" s="78">
        <v>1E-4</v>
      </c>
    </row>
    <row r="32" spans="2:15">
      <c r="B32" t="s">
        <v>434</v>
      </c>
      <c r="C32" t="s">
        <v>435</v>
      </c>
      <c r="D32" t="s">
        <v>100</v>
      </c>
      <c r="E32" t="s">
        <v>123</v>
      </c>
      <c r="F32" t="s">
        <v>436</v>
      </c>
      <c r="G32" t="s">
        <v>437</v>
      </c>
      <c r="H32" t="s">
        <v>102</v>
      </c>
      <c r="I32" s="77">
        <v>801</v>
      </c>
      <c r="J32" s="77">
        <v>2537</v>
      </c>
      <c r="K32" s="77">
        <v>0.15695000000000001</v>
      </c>
      <c r="L32" s="77">
        <v>20.47832</v>
      </c>
      <c r="M32" s="78">
        <v>0</v>
      </c>
      <c r="N32" s="78">
        <v>2.2000000000000001E-3</v>
      </c>
      <c r="O32" s="78">
        <v>2.0000000000000001E-4</v>
      </c>
    </row>
    <row r="33" spans="2:15">
      <c r="B33" t="s">
        <v>438</v>
      </c>
      <c r="C33" t="s">
        <v>439</v>
      </c>
      <c r="D33" t="s">
        <v>100</v>
      </c>
      <c r="E33" t="s">
        <v>123</v>
      </c>
      <c r="F33" t="s">
        <v>440</v>
      </c>
      <c r="G33" t="s">
        <v>295</v>
      </c>
      <c r="H33" t="s">
        <v>102</v>
      </c>
      <c r="I33" s="77">
        <v>498</v>
      </c>
      <c r="J33" s="77">
        <v>4751</v>
      </c>
      <c r="K33" s="77">
        <v>0</v>
      </c>
      <c r="L33" s="77">
        <v>23.659980000000001</v>
      </c>
      <c r="M33" s="78">
        <v>0</v>
      </c>
      <c r="N33" s="78">
        <v>2.5000000000000001E-3</v>
      </c>
      <c r="O33" s="78">
        <v>2.0000000000000001E-4</v>
      </c>
    </row>
    <row r="34" spans="2:15">
      <c r="B34" t="s">
        <v>441</v>
      </c>
      <c r="C34" t="s">
        <v>442</v>
      </c>
      <c r="D34" t="s">
        <v>100</v>
      </c>
      <c r="E34" t="s">
        <v>123</v>
      </c>
      <c r="F34" t="s">
        <v>332</v>
      </c>
      <c r="G34" t="s">
        <v>295</v>
      </c>
      <c r="H34" t="s">
        <v>102</v>
      </c>
      <c r="I34" s="77">
        <v>656</v>
      </c>
      <c r="J34" s="77">
        <v>2805</v>
      </c>
      <c r="K34" s="77">
        <v>0</v>
      </c>
      <c r="L34" s="77">
        <v>18.4008</v>
      </c>
      <c r="M34" s="78">
        <v>0</v>
      </c>
      <c r="N34" s="78">
        <v>2E-3</v>
      </c>
      <c r="O34" s="78">
        <v>2.0000000000000001E-4</v>
      </c>
    </row>
    <row r="35" spans="2:15">
      <c r="B35" t="s">
        <v>443</v>
      </c>
      <c r="C35" t="s">
        <v>444</v>
      </c>
      <c r="D35" t="s">
        <v>100</v>
      </c>
      <c r="E35" t="s">
        <v>123</v>
      </c>
      <c r="F35" t="s">
        <v>300</v>
      </c>
      <c r="G35" t="s">
        <v>295</v>
      </c>
      <c r="H35" t="s">
        <v>102</v>
      </c>
      <c r="I35" s="77">
        <v>120</v>
      </c>
      <c r="J35" s="77">
        <v>29700</v>
      </c>
      <c r="K35" s="77">
        <v>0</v>
      </c>
      <c r="L35" s="77">
        <v>35.64</v>
      </c>
      <c r="M35" s="78">
        <v>0</v>
      </c>
      <c r="N35" s="78">
        <v>3.8E-3</v>
      </c>
      <c r="O35" s="78">
        <v>4.0000000000000002E-4</v>
      </c>
    </row>
    <row r="36" spans="2:15">
      <c r="B36" t="s">
        <v>445</v>
      </c>
      <c r="C36" t="s">
        <v>446</v>
      </c>
      <c r="D36" t="s">
        <v>100</v>
      </c>
      <c r="E36" t="s">
        <v>123</v>
      </c>
      <c r="F36" t="s">
        <v>447</v>
      </c>
      <c r="G36" t="s">
        <v>295</v>
      </c>
      <c r="H36" t="s">
        <v>102</v>
      </c>
      <c r="I36" s="77">
        <v>1367</v>
      </c>
      <c r="J36" s="77">
        <v>992</v>
      </c>
      <c r="K36" s="77">
        <v>0.1666</v>
      </c>
      <c r="L36" s="77">
        <v>13.72724</v>
      </c>
      <c r="M36" s="78">
        <v>0</v>
      </c>
      <c r="N36" s="78">
        <v>1.5E-3</v>
      </c>
      <c r="O36" s="78">
        <v>1E-4</v>
      </c>
    </row>
    <row r="37" spans="2:15">
      <c r="B37" t="s">
        <v>448</v>
      </c>
      <c r="C37" t="s">
        <v>449</v>
      </c>
      <c r="D37" t="s">
        <v>100</v>
      </c>
      <c r="E37" t="s">
        <v>123</v>
      </c>
      <c r="F37" t="s">
        <v>450</v>
      </c>
      <c r="G37" t="s">
        <v>295</v>
      </c>
      <c r="H37" t="s">
        <v>102</v>
      </c>
      <c r="I37" s="77">
        <v>347</v>
      </c>
      <c r="J37" s="77">
        <v>22500</v>
      </c>
      <c r="K37" s="77">
        <v>1.8997200000000001</v>
      </c>
      <c r="L37" s="77">
        <v>79.974720000000005</v>
      </c>
      <c r="M37" s="78">
        <v>0</v>
      </c>
      <c r="N37" s="78">
        <v>8.6E-3</v>
      </c>
      <c r="O37" s="78">
        <v>8.0000000000000004E-4</v>
      </c>
    </row>
    <row r="38" spans="2:15">
      <c r="B38" t="s">
        <v>451</v>
      </c>
      <c r="C38" t="s">
        <v>452</v>
      </c>
      <c r="D38" t="s">
        <v>100</v>
      </c>
      <c r="E38" t="s">
        <v>123</v>
      </c>
      <c r="F38" t="s">
        <v>453</v>
      </c>
      <c r="G38" t="s">
        <v>295</v>
      </c>
      <c r="H38" t="s">
        <v>102</v>
      </c>
      <c r="I38" s="77">
        <v>365</v>
      </c>
      <c r="J38" s="77">
        <v>20580</v>
      </c>
      <c r="K38" s="77">
        <v>0</v>
      </c>
      <c r="L38" s="77">
        <v>75.117000000000004</v>
      </c>
      <c r="M38" s="78">
        <v>0</v>
      </c>
      <c r="N38" s="78">
        <v>8.0000000000000002E-3</v>
      </c>
      <c r="O38" s="78">
        <v>8.0000000000000004E-4</v>
      </c>
    </row>
    <row r="39" spans="2:15">
      <c r="B39" t="s">
        <v>454</v>
      </c>
      <c r="C39" t="s">
        <v>455</v>
      </c>
      <c r="D39" t="s">
        <v>100</v>
      </c>
      <c r="E39" t="s">
        <v>123</v>
      </c>
      <c r="F39" t="s">
        <v>456</v>
      </c>
      <c r="G39" t="s">
        <v>457</v>
      </c>
      <c r="H39" t="s">
        <v>102</v>
      </c>
      <c r="I39" s="77">
        <v>783</v>
      </c>
      <c r="J39" s="77">
        <v>3197</v>
      </c>
      <c r="K39" s="77">
        <v>0</v>
      </c>
      <c r="L39" s="77">
        <v>25.032509999999998</v>
      </c>
      <c r="M39" s="78">
        <v>0</v>
      </c>
      <c r="N39" s="78">
        <v>2.7000000000000001E-3</v>
      </c>
      <c r="O39" s="78">
        <v>2.9999999999999997E-4</v>
      </c>
    </row>
    <row r="40" spans="2:15">
      <c r="B40" t="s">
        <v>458</v>
      </c>
      <c r="C40" t="s">
        <v>459</v>
      </c>
      <c r="D40" t="s">
        <v>100</v>
      </c>
      <c r="E40" t="s">
        <v>123</v>
      </c>
      <c r="F40" t="s">
        <v>460</v>
      </c>
      <c r="G40" t="s">
        <v>132</v>
      </c>
      <c r="H40" t="s">
        <v>102</v>
      </c>
      <c r="I40" s="77">
        <v>5943</v>
      </c>
      <c r="J40" s="77">
        <v>488.6</v>
      </c>
      <c r="K40" s="77">
        <v>0</v>
      </c>
      <c r="L40" s="77">
        <v>29.037497999999999</v>
      </c>
      <c r="M40" s="78">
        <v>0</v>
      </c>
      <c r="N40" s="78">
        <v>3.0999999999999999E-3</v>
      </c>
      <c r="O40" s="78">
        <v>2.9999999999999997E-4</v>
      </c>
    </row>
    <row r="41" spans="2:15">
      <c r="B41" s="79" t="s">
        <v>461</v>
      </c>
      <c r="E41" s="16"/>
      <c r="F41" s="16"/>
      <c r="G41" s="16"/>
      <c r="I41" s="81">
        <v>70088.84</v>
      </c>
      <c r="K41" s="81">
        <v>1.6034900000000001</v>
      </c>
      <c r="L41" s="81">
        <v>488.04367100000002</v>
      </c>
      <c r="N41" s="80">
        <v>5.2200000000000003E-2</v>
      </c>
      <c r="O41" s="80">
        <v>4.8999999999999998E-3</v>
      </c>
    </row>
    <row r="42" spans="2:15">
      <c r="B42" t="s">
        <v>462</v>
      </c>
      <c r="C42" t="s">
        <v>463</v>
      </c>
      <c r="D42" t="s">
        <v>100</v>
      </c>
      <c r="E42" t="s">
        <v>123</v>
      </c>
      <c r="F42" t="s">
        <v>464</v>
      </c>
      <c r="G42" t="s">
        <v>286</v>
      </c>
      <c r="H42" t="s">
        <v>102</v>
      </c>
      <c r="I42" s="77">
        <v>25695</v>
      </c>
      <c r="J42" s="77">
        <v>98.1</v>
      </c>
      <c r="K42" s="77">
        <v>0</v>
      </c>
      <c r="L42" s="77">
        <v>25.206795</v>
      </c>
      <c r="M42" s="78">
        <v>0</v>
      </c>
      <c r="N42" s="78">
        <v>2.7000000000000001E-3</v>
      </c>
      <c r="O42" s="78">
        <v>2.9999999999999997E-4</v>
      </c>
    </row>
    <row r="43" spans="2:15">
      <c r="B43" t="s">
        <v>465</v>
      </c>
      <c r="C43" t="s">
        <v>466</v>
      </c>
      <c r="D43" t="s">
        <v>100</v>
      </c>
      <c r="E43" t="s">
        <v>123</v>
      </c>
      <c r="F43" t="s">
        <v>467</v>
      </c>
      <c r="G43" t="s">
        <v>286</v>
      </c>
      <c r="H43" t="s">
        <v>102</v>
      </c>
      <c r="I43" s="77">
        <v>109</v>
      </c>
      <c r="J43" s="77">
        <v>35160</v>
      </c>
      <c r="K43" s="77">
        <v>0</v>
      </c>
      <c r="L43" s="77">
        <v>38.324399999999997</v>
      </c>
      <c r="M43" s="78">
        <v>0</v>
      </c>
      <c r="N43" s="78">
        <v>4.1000000000000003E-3</v>
      </c>
      <c r="O43" s="78">
        <v>4.0000000000000002E-4</v>
      </c>
    </row>
    <row r="44" spans="2:15">
      <c r="B44" t="s">
        <v>468</v>
      </c>
      <c r="C44" t="s">
        <v>469</v>
      </c>
      <c r="D44" t="s">
        <v>100</v>
      </c>
      <c r="E44" t="s">
        <v>123</v>
      </c>
      <c r="F44" t="s">
        <v>470</v>
      </c>
      <c r="G44" t="s">
        <v>342</v>
      </c>
      <c r="H44" t="s">
        <v>102</v>
      </c>
      <c r="I44" s="77">
        <v>493</v>
      </c>
      <c r="J44" s="77">
        <v>4874</v>
      </c>
      <c r="K44" s="77">
        <v>0</v>
      </c>
      <c r="L44" s="77">
        <v>24.02882</v>
      </c>
      <c r="M44" s="78">
        <v>0</v>
      </c>
      <c r="N44" s="78">
        <v>2.5999999999999999E-3</v>
      </c>
      <c r="O44" s="78">
        <v>2.0000000000000001E-4</v>
      </c>
    </row>
    <row r="45" spans="2:15">
      <c r="B45" t="s">
        <v>471</v>
      </c>
      <c r="C45" t="s">
        <v>472</v>
      </c>
      <c r="D45" t="s">
        <v>100</v>
      </c>
      <c r="E45" t="s">
        <v>123</v>
      </c>
      <c r="F45" t="s">
        <v>473</v>
      </c>
      <c r="G45" t="s">
        <v>342</v>
      </c>
      <c r="H45" t="s">
        <v>102</v>
      </c>
      <c r="I45" s="77">
        <v>12646</v>
      </c>
      <c r="J45" s="77">
        <v>383</v>
      </c>
      <c r="K45" s="77">
        <v>0</v>
      </c>
      <c r="L45" s="77">
        <v>48.434179999999998</v>
      </c>
      <c r="M45" s="78">
        <v>0</v>
      </c>
      <c r="N45" s="78">
        <v>5.1999999999999998E-3</v>
      </c>
      <c r="O45" s="78">
        <v>5.0000000000000001E-4</v>
      </c>
    </row>
    <row r="46" spans="2:15">
      <c r="B46" t="s">
        <v>474</v>
      </c>
      <c r="C46" t="s">
        <v>475</v>
      </c>
      <c r="D46" t="s">
        <v>100</v>
      </c>
      <c r="E46" t="s">
        <v>123</v>
      </c>
      <c r="F46" t="s">
        <v>476</v>
      </c>
      <c r="G46" t="s">
        <v>342</v>
      </c>
      <c r="H46" t="s">
        <v>102</v>
      </c>
      <c r="I46" s="77">
        <v>200</v>
      </c>
      <c r="J46" s="77">
        <v>7300</v>
      </c>
      <c r="K46" s="77">
        <v>0</v>
      </c>
      <c r="L46" s="77">
        <v>14.6</v>
      </c>
      <c r="M46" s="78">
        <v>0</v>
      </c>
      <c r="N46" s="78">
        <v>1.6000000000000001E-3</v>
      </c>
      <c r="O46" s="78">
        <v>1E-4</v>
      </c>
    </row>
    <row r="47" spans="2:15">
      <c r="B47" t="s">
        <v>477</v>
      </c>
      <c r="C47" t="s">
        <v>478</v>
      </c>
      <c r="D47" t="s">
        <v>100</v>
      </c>
      <c r="E47" t="s">
        <v>123</v>
      </c>
      <c r="F47" t="s">
        <v>479</v>
      </c>
      <c r="G47" t="s">
        <v>306</v>
      </c>
      <c r="H47" t="s">
        <v>102</v>
      </c>
      <c r="I47" s="77">
        <v>9327</v>
      </c>
      <c r="J47" s="77">
        <v>895.2</v>
      </c>
      <c r="K47" s="77">
        <v>0</v>
      </c>
      <c r="L47" s="77">
        <v>83.495304000000004</v>
      </c>
      <c r="M47" s="78">
        <v>0</v>
      </c>
      <c r="N47" s="78">
        <v>8.8999999999999999E-3</v>
      </c>
      <c r="O47" s="78">
        <v>8.0000000000000004E-4</v>
      </c>
    </row>
    <row r="48" spans="2:15">
      <c r="B48" t="s">
        <v>480</v>
      </c>
      <c r="C48" t="s">
        <v>481</v>
      </c>
      <c r="D48" t="s">
        <v>100</v>
      </c>
      <c r="E48" t="s">
        <v>123</v>
      </c>
      <c r="F48" t="s">
        <v>482</v>
      </c>
      <c r="G48" t="s">
        <v>306</v>
      </c>
      <c r="H48" t="s">
        <v>102</v>
      </c>
      <c r="I48" s="77">
        <v>4208</v>
      </c>
      <c r="J48" s="77">
        <v>653</v>
      </c>
      <c r="K48" s="77">
        <v>0.34766999999999998</v>
      </c>
      <c r="L48" s="77">
        <v>27.82591</v>
      </c>
      <c r="M48" s="78">
        <v>0</v>
      </c>
      <c r="N48" s="78">
        <v>3.0000000000000001E-3</v>
      </c>
      <c r="O48" s="78">
        <v>2.9999999999999997E-4</v>
      </c>
    </row>
    <row r="49" spans="2:15">
      <c r="B49" t="s">
        <v>483</v>
      </c>
      <c r="C49" t="s">
        <v>484</v>
      </c>
      <c r="D49" t="s">
        <v>100</v>
      </c>
      <c r="E49" t="s">
        <v>123</v>
      </c>
      <c r="F49" t="s">
        <v>485</v>
      </c>
      <c r="G49" t="s">
        <v>486</v>
      </c>
      <c r="H49" t="s">
        <v>102</v>
      </c>
      <c r="I49" s="77">
        <v>4153</v>
      </c>
      <c r="J49" s="77">
        <v>499.9</v>
      </c>
      <c r="K49" s="77">
        <v>0</v>
      </c>
      <c r="L49" s="77">
        <v>20.760846999999998</v>
      </c>
      <c r="M49" s="78">
        <v>0</v>
      </c>
      <c r="N49" s="78">
        <v>2.2000000000000001E-3</v>
      </c>
      <c r="O49" s="78">
        <v>2.0000000000000001E-4</v>
      </c>
    </row>
    <row r="50" spans="2:15">
      <c r="B50" t="s">
        <v>487</v>
      </c>
      <c r="C50" t="s">
        <v>488</v>
      </c>
      <c r="D50" t="s">
        <v>100</v>
      </c>
      <c r="E50" t="s">
        <v>123</v>
      </c>
      <c r="F50" t="s">
        <v>359</v>
      </c>
      <c r="G50" t="s">
        <v>295</v>
      </c>
      <c r="H50" t="s">
        <v>102</v>
      </c>
      <c r="I50" s="77">
        <v>283</v>
      </c>
      <c r="J50" s="77">
        <v>16950</v>
      </c>
      <c r="K50" s="77">
        <v>0</v>
      </c>
      <c r="L50" s="77">
        <v>47.968499999999999</v>
      </c>
      <c r="M50" s="78">
        <v>0</v>
      </c>
      <c r="N50" s="78">
        <v>5.1000000000000004E-3</v>
      </c>
      <c r="O50" s="78">
        <v>5.0000000000000001E-4</v>
      </c>
    </row>
    <row r="51" spans="2:15">
      <c r="B51" t="s">
        <v>489</v>
      </c>
      <c r="C51" t="s">
        <v>490</v>
      </c>
      <c r="D51" t="s">
        <v>100</v>
      </c>
      <c r="E51" t="s">
        <v>123</v>
      </c>
      <c r="F51" t="s">
        <v>491</v>
      </c>
      <c r="G51" t="s">
        <v>492</v>
      </c>
      <c r="H51" t="s">
        <v>102</v>
      </c>
      <c r="I51" s="77">
        <v>3662</v>
      </c>
      <c r="J51" s="77">
        <v>1741</v>
      </c>
      <c r="K51" s="77">
        <v>0</v>
      </c>
      <c r="L51" s="77">
        <v>63.755420000000001</v>
      </c>
      <c r="M51" s="78">
        <v>0</v>
      </c>
      <c r="N51" s="78">
        <v>6.7999999999999996E-3</v>
      </c>
      <c r="O51" s="78">
        <v>5.9999999999999995E-4</v>
      </c>
    </row>
    <row r="52" spans="2:15">
      <c r="B52" t="s">
        <v>493</v>
      </c>
      <c r="C52" t="s">
        <v>494</v>
      </c>
      <c r="D52" t="s">
        <v>100</v>
      </c>
      <c r="E52" t="s">
        <v>123</v>
      </c>
      <c r="F52" t="s">
        <v>495</v>
      </c>
      <c r="G52" t="s">
        <v>127</v>
      </c>
      <c r="H52" t="s">
        <v>102</v>
      </c>
      <c r="I52" s="77">
        <v>58</v>
      </c>
      <c r="J52" s="77">
        <v>26300</v>
      </c>
      <c r="K52" s="77">
        <v>0</v>
      </c>
      <c r="L52" s="77">
        <v>15.254</v>
      </c>
      <c r="M52" s="78">
        <v>0</v>
      </c>
      <c r="N52" s="78">
        <v>1.6000000000000001E-3</v>
      </c>
      <c r="O52" s="78">
        <v>2.0000000000000001E-4</v>
      </c>
    </row>
    <row r="53" spans="2:15">
      <c r="B53" t="s">
        <v>496</v>
      </c>
      <c r="C53" t="s">
        <v>497</v>
      </c>
      <c r="D53" t="s">
        <v>100</v>
      </c>
      <c r="E53" t="s">
        <v>123</v>
      </c>
      <c r="F53" t="s">
        <v>498</v>
      </c>
      <c r="G53" t="s">
        <v>128</v>
      </c>
      <c r="H53" t="s">
        <v>102</v>
      </c>
      <c r="I53" s="77">
        <v>7745</v>
      </c>
      <c r="J53" s="77">
        <v>703.5</v>
      </c>
      <c r="K53" s="77">
        <v>1.2558199999999999</v>
      </c>
      <c r="L53" s="77">
        <v>55.741895</v>
      </c>
      <c r="M53" s="78">
        <v>0</v>
      </c>
      <c r="N53" s="78">
        <v>6.0000000000000001E-3</v>
      </c>
      <c r="O53" s="78">
        <v>5.9999999999999995E-4</v>
      </c>
    </row>
    <row r="54" spans="2:15">
      <c r="B54" t="s">
        <v>499</v>
      </c>
      <c r="C54" t="s">
        <v>500</v>
      </c>
      <c r="D54" t="s">
        <v>100</v>
      </c>
      <c r="E54" t="s">
        <v>123</v>
      </c>
      <c r="F54" t="s">
        <v>501</v>
      </c>
      <c r="G54" t="s">
        <v>128</v>
      </c>
      <c r="H54" t="s">
        <v>102</v>
      </c>
      <c r="I54" s="77">
        <v>1509.84</v>
      </c>
      <c r="J54" s="77">
        <v>1500</v>
      </c>
      <c r="K54" s="77">
        <v>0</v>
      </c>
      <c r="L54" s="77">
        <v>22.647600000000001</v>
      </c>
      <c r="M54" s="78">
        <v>0</v>
      </c>
      <c r="N54" s="78">
        <v>2.3999999999999998E-3</v>
      </c>
      <c r="O54" s="78">
        <v>2.0000000000000001E-4</v>
      </c>
    </row>
    <row r="55" spans="2:15">
      <c r="B55" s="79" t="s">
        <v>502</v>
      </c>
      <c r="E55" s="16"/>
      <c r="F55" s="16"/>
      <c r="G55" s="16"/>
      <c r="I55" s="81">
        <v>68694.899999999994</v>
      </c>
      <c r="K55" s="81">
        <v>0.80905000000000005</v>
      </c>
      <c r="L55" s="81">
        <v>496.88583832</v>
      </c>
      <c r="N55" s="80">
        <v>5.3199999999999997E-2</v>
      </c>
      <c r="O55" s="80">
        <v>5.0000000000000001E-3</v>
      </c>
    </row>
    <row r="56" spans="2:15">
      <c r="B56" t="s">
        <v>503</v>
      </c>
      <c r="C56" t="s">
        <v>504</v>
      </c>
      <c r="D56" t="s">
        <v>100</v>
      </c>
      <c r="E56" t="s">
        <v>123</v>
      </c>
      <c r="F56" t="s">
        <v>372</v>
      </c>
      <c r="G56" t="s">
        <v>286</v>
      </c>
      <c r="H56" t="s">
        <v>102</v>
      </c>
      <c r="I56" s="77">
        <v>3636.21</v>
      </c>
      <c r="J56" s="77">
        <v>143</v>
      </c>
      <c r="K56" s="77">
        <v>0</v>
      </c>
      <c r="L56" s="77">
        <v>5.1997802999999996</v>
      </c>
      <c r="M56" s="78">
        <v>0</v>
      </c>
      <c r="N56" s="78">
        <v>5.9999999999999995E-4</v>
      </c>
      <c r="O56" s="78">
        <v>1E-4</v>
      </c>
    </row>
    <row r="57" spans="2:15">
      <c r="B57" t="s">
        <v>505</v>
      </c>
      <c r="C57" t="s">
        <v>506</v>
      </c>
      <c r="D57" t="s">
        <v>100</v>
      </c>
      <c r="E57" t="s">
        <v>123</v>
      </c>
      <c r="F57" t="s">
        <v>507</v>
      </c>
      <c r="G57" t="s">
        <v>383</v>
      </c>
      <c r="H57" t="s">
        <v>102</v>
      </c>
      <c r="I57" s="77">
        <v>600</v>
      </c>
      <c r="J57" s="77">
        <v>428.7</v>
      </c>
      <c r="K57" s="77">
        <v>0</v>
      </c>
      <c r="L57" s="77">
        <v>2.5722</v>
      </c>
      <c r="M57" s="78">
        <v>0</v>
      </c>
      <c r="N57" s="78">
        <v>2.9999999999999997E-4</v>
      </c>
      <c r="O57" s="78">
        <v>0</v>
      </c>
    </row>
    <row r="58" spans="2:15">
      <c r="B58" t="s">
        <v>508</v>
      </c>
      <c r="C58" t="s">
        <v>509</v>
      </c>
      <c r="D58" t="s">
        <v>100</v>
      </c>
      <c r="E58" t="s">
        <v>123</v>
      </c>
      <c r="F58" t="s">
        <v>510</v>
      </c>
      <c r="G58" t="s">
        <v>511</v>
      </c>
      <c r="H58" t="s">
        <v>102</v>
      </c>
      <c r="I58" s="77">
        <v>8461</v>
      </c>
      <c r="J58" s="77">
        <v>573.6</v>
      </c>
      <c r="K58" s="77">
        <v>0</v>
      </c>
      <c r="L58" s="77">
        <v>48.532296000000002</v>
      </c>
      <c r="M58" s="78">
        <v>2.0000000000000001E-4</v>
      </c>
      <c r="N58" s="78">
        <v>5.1999999999999998E-3</v>
      </c>
      <c r="O58" s="78">
        <v>5.0000000000000001E-4</v>
      </c>
    </row>
    <row r="59" spans="2:15">
      <c r="B59" t="s">
        <v>512</v>
      </c>
      <c r="C59" t="s">
        <v>513</v>
      </c>
      <c r="D59" t="s">
        <v>100</v>
      </c>
      <c r="E59" t="s">
        <v>123</v>
      </c>
      <c r="F59" t="s">
        <v>514</v>
      </c>
      <c r="G59" t="s">
        <v>511</v>
      </c>
      <c r="H59" t="s">
        <v>102</v>
      </c>
      <c r="I59" s="77">
        <v>4815</v>
      </c>
      <c r="J59" s="77">
        <v>790.1</v>
      </c>
      <c r="K59" s="77">
        <v>0</v>
      </c>
      <c r="L59" s="77">
        <v>38.043315</v>
      </c>
      <c r="M59" s="78">
        <v>1E-4</v>
      </c>
      <c r="N59" s="78">
        <v>4.1000000000000003E-3</v>
      </c>
      <c r="O59" s="78">
        <v>4.0000000000000002E-4</v>
      </c>
    </row>
    <row r="60" spans="2:15">
      <c r="B60" t="s">
        <v>515</v>
      </c>
      <c r="C60" t="s">
        <v>516</v>
      </c>
      <c r="D60" t="s">
        <v>100</v>
      </c>
      <c r="E60" t="s">
        <v>123</v>
      </c>
      <c r="F60" t="s">
        <v>517</v>
      </c>
      <c r="G60" t="s">
        <v>511</v>
      </c>
      <c r="H60" t="s">
        <v>102</v>
      </c>
      <c r="I60" s="77">
        <v>176</v>
      </c>
      <c r="J60" s="77">
        <v>631</v>
      </c>
      <c r="K60" s="77">
        <v>0</v>
      </c>
      <c r="L60" s="77">
        <v>1.11056</v>
      </c>
      <c r="M60" s="78">
        <v>1E-4</v>
      </c>
      <c r="N60" s="78">
        <v>1E-4</v>
      </c>
      <c r="O60" s="78">
        <v>0</v>
      </c>
    </row>
    <row r="61" spans="2:15">
      <c r="B61" t="s">
        <v>518</v>
      </c>
      <c r="C61" t="s">
        <v>519</v>
      </c>
      <c r="D61" t="s">
        <v>100</v>
      </c>
      <c r="E61" t="s">
        <v>123</v>
      </c>
      <c r="F61" t="s">
        <v>520</v>
      </c>
      <c r="G61" t="s">
        <v>306</v>
      </c>
      <c r="H61" t="s">
        <v>102</v>
      </c>
      <c r="I61" s="77">
        <v>516.29999999999995</v>
      </c>
      <c r="J61" s="77">
        <v>16.600000000000001</v>
      </c>
      <c r="K61" s="77">
        <v>0</v>
      </c>
      <c r="L61" s="77">
        <v>8.5705799999999999E-2</v>
      </c>
      <c r="M61" s="78">
        <v>1E-4</v>
      </c>
      <c r="N61" s="78">
        <v>0</v>
      </c>
      <c r="O61" s="78">
        <v>0</v>
      </c>
    </row>
    <row r="62" spans="2:15">
      <c r="B62" t="s">
        <v>521</v>
      </c>
      <c r="C62" t="s">
        <v>522</v>
      </c>
      <c r="D62" t="s">
        <v>100</v>
      </c>
      <c r="E62" t="s">
        <v>123</v>
      </c>
      <c r="F62" t="s">
        <v>523</v>
      </c>
      <c r="G62" t="s">
        <v>306</v>
      </c>
      <c r="H62" t="s">
        <v>102</v>
      </c>
      <c r="I62" s="77">
        <v>1654</v>
      </c>
      <c r="J62" s="77">
        <v>704.2</v>
      </c>
      <c r="K62" s="77">
        <v>0</v>
      </c>
      <c r="L62" s="77">
        <v>11.647468</v>
      </c>
      <c r="M62" s="78">
        <v>1E-4</v>
      </c>
      <c r="N62" s="78">
        <v>1.1999999999999999E-3</v>
      </c>
      <c r="O62" s="78">
        <v>1E-4</v>
      </c>
    </row>
    <row r="63" spans="2:15">
      <c r="B63" t="s">
        <v>524</v>
      </c>
      <c r="C63" t="s">
        <v>525</v>
      </c>
      <c r="D63" t="s">
        <v>100</v>
      </c>
      <c r="E63" t="s">
        <v>123</v>
      </c>
      <c r="F63" t="s">
        <v>526</v>
      </c>
      <c r="G63" t="s">
        <v>306</v>
      </c>
      <c r="H63" t="s">
        <v>102</v>
      </c>
      <c r="I63" s="77">
        <v>5052</v>
      </c>
      <c r="J63" s="77">
        <v>786.7</v>
      </c>
      <c r="K63" s="77">
        <v>0</v>
      </c>
      <c r="L63" s="77">
        <v>39.744084000000001</v>
      </c>
      <c r="M63" s="78">
        <v>2.0000000000000001E-4</v>
      </c>
      <c r="N63" s="78">
        <v>4.3E-3</v>
      </c>
      <c r="O63" s="78">
        <v>4.0000000000000002E-4</v>
      </c>
    </row>
    <row r="64" spans="2:15">
      <c r="B64" t="s">
        <v>527</v>
      </c>
      <c r="C64" t="s">
        <v>528</v>
      </c>
      <c r="D64" t="s">
        <v>100</v>
      </c>
      <c r="E64" t="s">
        <v>123</v>
      </c>
      <c r="F64" t="s">
        <v>529</v>
      </c>
      <c r="G64" t="s">
        <v>112</v>
      </c>
      <c r="H64" t="s">
        <v>102</v>
      </c>
      <c r="I64" s="77">
        <v>313.23</v>
      </c>
      <c r="J64" s="77">
        <v>521.4</v>
      </c>
      <c r="K64" s="77">
        <v>0</v>
      </c>
      <c r="L64" s="77">
        <v>1.63318122</v>
      </c>
      <c r="M64" s="78">
        <v>0</v>
      </c>
      <c r="N64" s="78">
        <v>2.0000000000000001E-4</v>
      </c>
      <c r="O64" s="78">
        <v>0</v>
      </c>
    </row>
    <row r="65" spans="2:15">
      <c r="B65" t="s">
        <v>530</v>
      </c>
      <c r="C65" t="s">
        <v>531</v>
      </c>
      <c r="D65" t="s">
        <v>100</v>
      </c>
      <c r="E65" t="s">
        <v>123</v>
      </c>
      <c r="F65" t="s">
        <v>532</v>
      </c>
      <c r="G65" t="s">
        <v>112</v>
      </c>
      <c r="H65" t="s">
        <v>102</v>
      </c>
      <c r="I65" s="77">
        <v>2216</v>
      </c>
      <c r="J65" s="77">
        <v>434.4</v>
      </c>
      <c r="K65" s="77">
        <v>0</v>
      </c>
      <c r="L65" s="77">
        <v>9.6263039999999993</v>
      </c>
      <c r="M65" s="78">
        <v>0</v>
      </c>
      <c r="N65" s="78">
        <v>1E-3</v>
      </c>
      <c r="O65" s="78">
        <v>1E-4</v>
      </c>
    </row>
    <row r="66" spans="2:15">
      <c r="B66" t="s">
        <v>533</v>
      </c>
      <c r="C66" t="s">
        <v>534</v>
      </c>
      <c r="D66" t="s">
        <v>100</v>
      </c>
      <c r="E66" t="s">
        <v>123</v>
      </c>
      <c r="F66" t="s">
        <v>535</v>
      </c>
      <c r="G66" t="s">
        <v>112</v>
      </c>
      <c r="H66" t="s">
        <v>102</v>
      </c>
      <c r="I66" s="77">
        <v>839</v>
      </c>
      <c r="J66" s="77">
        <v>6800</v>
      </c>
      <c r="K66" s="77">
        <v>0</v>
      </c>
      <c r="L66" s="77">
        <v>57.052</v>
      </c>
      <c r="M66" s="78">
        <v>1E-4</v>
      </c>
      <c r="N66" s="78">
        <v>6.1000000000000004E-3</v>
      </c>
      <c r="O66" s="78">
        <v>5.9999999999999995E-4</v>
      </c>
    </row>
    <row r="67" spans="2:15">
      <c r="B67" t="s">
        <v>536</v>
      </c>
      <c r="C67" t="s">
        <v>537</v>
      </c>
      <c r="D67" t="s">
        <v>100</v>
      </c>
      <c r="E67" t="s">
        <v>123</v>
      </c>
      <c r="F67" t="s">
        <v>538</v>
      </c>
      <c r="G67" t="s">
        <v>112</v>
      </c>
      <c r="H67" t="s">
        <v>102</v>
      </c>
      <c r="I67" s="77">
        <v>885</v>
      </c>
      <c r="J67" s="77">
        <v>7550</v>
      </c>
      <c r="K67" s="77">
        <v>0</v>
      </c>
      <c r="L67" s="77">
        <v>66.817499999999995</v>
      </c>
      <c r="M67" s="78">
        <v>0</v>
      </c>
      <c r="N67" s="78">
        <v>7.1000000000000004E-3</v>
      </c>
      <c r="O67" s="78">
        <v>6.9999999999999999E-4</v>
      </c>
    </row>
    <row r="68" spans="2:15">
      <c r="B68" t="s">
        <v>539</v>
      </c>
      <c r="C68" t="s">
        <v>540</v>
      </c>
      <c r="D68" t="s">
        <v>100</v>
      </c>
      <c r="E68" t="s">
        <v>123</v>
      </c>
      <c r="F68" t="s">
        <v>541</v>
      </c>
      <c r="G68" t="s">
        <v>542</v>
      </c>
      <c r="H68" t="s">
        <v>102</v>
      </c>
      <c r="I68" s="77">
        <v>168</v>
      </c>
      <c r="J68" s="77">
        <v>6472</v>
      </c>
      <c r="K68" s="77">
        <v>0</v>
      </c>
      <c r="L68" s="77">
        <v>10.872960000000001</v>
      </c>
      <c r="M68" s="78">
        <v>0</v>
      </c>
      <c r="N68" s="78">
        <v>1.1999999999999999E-3</v>
      </c>
      <c r="O68" s="78">
        <v>1E-4</v>
      </c>
    </row>
    <row r="69" spans="2:15">
      <c r="B69" t="s">
        <v>543</v>
      </c>
      <c r="C69" t="s">
        <v>544</v>
      </c>
      <c r="D69" t="s">
        <v>100</v>
      </c>
      <c r="E69" t="s">
        <v>123</v>
      </c>
      <c r="F69" t="s">
        <v>545</v>
      </c>
      <c r="G69" t="s">
        <v>433</v>
      </c>
      <c r="H69" t="s">
        <v>102</v>
      </c>
      <c r="I69" s="77">
        <v>205.16</v>
      </c>
      <c r="J69" s="77">
        <v>11220</v>
      </c>
      <c r="K69" s="77">
        <v>0</v>
      </c>
      <c r="L69" s="77">
        <v>23.018951999999999</v>
      </c>
      <c r="M69" s="78">
        <v>1E-4</v>
      </c>
      <c r="N69" s="78">
        <v>2.5000000000000001E-3</v>
      </c>
      <c r="O69" s="78">
        <v>2.0000000000000001E-4</v>
      </c>
    </row>
    <row r="70" spans="2:15">
      <c r="B70" t="s">
        <v>546</v>
      </c>
      <c r="C70" t="s">
        <v>547</v>
      </c>
      <c r="D70" t="s">
        <v>100</v>
      </c>
      <c r="E70" t="s">
        <v>123</v>
      </c>
      <c r="F70" t="s">
        <v>548</v>
      </c>
      <c r="G70" t="s">
        <v>549</v>
      </c>
      <c r="H70" t="s">
        <v>102</v>
      </c>
      <c r="I70" s="77">
        <v>9375</v>
      </c>
      <c r="J70" s="77">
        <v>98.8</v>
      </c>
      <c r="K70" s="77">
        <v>0</v>
      </c>
      <c r="L70" s="77">
        <v>9.2624999999999993</v>
      </c>
      <c r="M70" s="78">
        <v>1E-4</v>
      </c>
      <c r="N70" s="78">
        <v>1E-3</v>
      </c>
      <c r="O70" s="78">
        <v>1E-4</v>
      </c>
    </row>
    <row r="71" spans="2:15">
      <c r="B71" t="s">
        <v>550</v>
      </c>
      <c r="C71" t="s">
        <v>551</v>
      </c>
      <c r="D71" t="s">
        <v>100</v>
      </c>
      <c r="E71" t="s">
        <v>123</v>
      </c>
      <c r="F71" t="s">
        <v>552</v>
      </c>
      <c r="G71" t="s">
        <v>312</v>
      </c>
      <c r="H71" t="s">
        <v>102</v>
      </c>
      <c r="I71" s="77">
        <v>322</v>
      </c>
      <c r="J71" s="77">
        <v>15000</v>
      </c>
      <c r="K71" s="77">
        <v>0</v>
      </c>
      <c r="L71" s="77">
        <v>48.3</v>
      </c>
      <c r="M71" s="78">
        <v>0</v>
      </c>
      <c r="N71" s="78">
        <v>5.1999999999999998E-3</v>
      </c>
      <c r="O71" s="78">
        <v>5.0000000000000001E-4</v>
      </c>
    </row>
    <row r="72" spans="2:15">
      <c r="B72" t="s">
        <v>553</v>
      </c>
      <c r="C72" t="s">
        <v>554</v>
      </c>
      <c r="D72" t="s">
        <v>100</v>
      </c>
      <c r="E72" t="s">
        <v>123</v>
      </c>
      <c r="F72" t="s">
        <v>555</v>
      </c>
      <c r="G72" t="s">
        <v>295</v>
      </c>
      <c r="H72" t="s">
        <v>102</v>
      </c>
      <c r="I72" s="77">
        <v>2171</v>
      </c>
      <c r="J72" s="77">
        <v>2625</v>
      </c>
      <c r="K72" s="77">
        <v>0.80905000000000005</v>
      </c>
      <c r="L72" s="77">
        <v>57.797800000000002</v>
      </c>
      <c r="M72" s="78">
        <v>0</v>
      </c>
      <c r="N72" s="78">
        <v>6.1999999999999998E-3</v>
      </c>
      <c r="O72" s="78">
        <v>5.9999999999999995E-4</v>
      </c>
    </row>
    <row r="73" spans="2:15">
      <c r="B73" t="s">
        <v>556</v>
      </c>
      <c r="C73" t="s">
        <v>557</v>
      </c>
      <c r="D73" t="s">
        <v>100</v>
      </c>
      <c r="E73" t="s">
        <v>123</v>
      </c>
      <c r="F73" t="s">
        <v>526</v>
      </c>
      <c r="G73" t="s">
        <v>295</v>
      </c>
      <c r="H73" t="s">
        <v>102</v>
      </c>
      <c r="I73" s="77">
        <v>5052</v>
      </c>
      <c r="J73" s="77">
        <v>295.10000000000002</v>
      </c>
      <c r="K73" s="77">
        <v>0</v>
      </c>
      <c r="L73" s="77">
        <v>14.908452</v>
      </c>
      <c r="M73" s="78">
        <v>0</v>
      </c>
      <c r="N73" s="78">
        <v>1.6000000000000001E-3</v>
      </c>
      <c r="O73" s="78">
        <v>2.0000000000000001E-4</v>
      </c>
    </row>
    <row r="74" spans="2:15">
      <c r="B74" t="s">
        <v>558</v>
      </c>
      <c r="C74" t="s">
        <v>559</v>
      </c>
      <c r="D74" t="s">
        <v>100</v>
      </c>
      <c r="E74" t="s">
        <v>123</v>
      </c>
      <c r="F74" t="s">
        <v>560</v>
      </c>
      <c r="G74" t="s">
        <v>295</v>
      </c>
      <c r="H74" t="s">
        <v>102</v>
      </c>
      <c r="I74" s="77">
        <v>7926</v>
      </c>
      <c r="J74" s="77">
        <v>233</v>
      </c>
      <c r="K74" s="77">
        <v>0</v>
      </c>
      <c r="L74" s="77">
        <v>18.467580000000002</v>
      </c>
      <c r="M74" s="78">
        <v>1E-4</v>
      </c>
      <c r="N74" s="78">
        <v>2E-3</v>
      </c>
      <c r="O74" s="78">
        <v>2.0000000000000001E-4</v>
      </c>
    </row>
    <row r="75" spans="2:15">
      <c r="B75" t="s">
        <v>561</v>
      </c>
      <c r="C75" t="s">
        <v>562</v>
      </c>
      <c r="D75" t="s">
        <v>100</v>
      </c>
      <c r="E75" t="s">
        <v>123</v>
      </c>
      <c r="F75" t="s">
        <v>563</v>
      </c>
      <c r="G75" t="s">
        <v>125</v>
      </c>
      <c r="H75" t="s">
        <v>102</v>
      </c>
      <c r="I75" s="77">
        <v>1800</v>
      </c>
      <c r="J75" s="77">
        <v>43.3</v>
      </c>
      <c r="K75" s="77">
        <v>0</v>
      </c>
      <c r="L75" s="77">
        <v>0.77939999999999998</v>
      </c>
      <c r="M75" s="78">
        <v>1E-4</v>
      </c>
      <c r="N75" s="78">
        <v>1E-4</v>
      </c>
      <c r="O75" s="78">
        <v>0</v>
      </c>
    </row>
    <row r="76" spans="2:15">
      <c r="B76" t="s">
        <v>564</v>
      </c>
      <c r="C76" t="s">
        <v>565</v>
      </c>
      <c r="D76" t="s">
        <v>100</v>
      </c>
      <c r="E76" t="s">
        <v>123</v>
      </c>
      <c r="F76" t="s">
        <v>566</v>
      </c>
      <c r="G76" t="s">
        <v>125</v>
      </c>
      <c r="H76" t="s">
        <v>102</v>
      </c>
      <c r="I76" s="77">
        <v>34</v>
      </c>
      <c r="J76" s="77">
        <v>7258</v>
      </c>
      <c r="K76" s="77">
        <v>0</v>
      </c>
      <c r="L76" s="77">
        <v>2.4677199999999999</v>
      </c>
      <c r="M76" s="78">
        <v>0</v>
      </c>
      <c r="N76" s="78">
        <v>2.9999999999999997E-4</v>
      </c>
      <c r="O76" s="78">
        <v>0</v>
      </c>
    </row>
    <row r="77" spans="2:15">
      <c r="B77" t="s">
        <v>567</v>
      </c>
      <c r="C77" t="s">
        <v>568</v>
      </c>
      <c r="D77" t="s">
        <v>100</v>
      </c>
      <c r="E77" t="s">
        <v>123</v>
      </c>
      <c r="F77" t="s">
        <v>569</v>
      </c>
      <c r="G77" t="s">
        <v>570</v>
      </c>
      <c r="H77" t="s">
        <v>102</v>
      </c>
      <c r="I77" s="77">
        <v>3776</v>
      </c>
      <c r="J77" s="77">
        <v>339</v>
      </c>
      <c r="K77" s="77">
        <v>0</v>
      </c>
      <c r="L77" s="77">
        <v>12.80064</v>
      </c>
      <c r="M77" s="78">
        <v>0</v>
      </c>
      <c r="N77" s="78">
        <v>1.4E-3</v>
      </c>
      <c r="O77" s="78">
        <v>1E-4</v>
      </c>
    </row>
    <row r="78" spans="2:15">
      <c r="B78" t="s">
        <v>571</v>
      </c>
      <c r="C78" t="s">
        <v>572</v>
      </c>
      <c r="D78" t="s">
        <v>100</v>
      </c>
      <c r="E78" t="s">
        <v>123</v>
      </c>
      <c r="F78" t="s">
        <v>573</v>
      </c>
      <c r="G78" t="s">
        <v>128</v>
      </c>
      <c r="H78" t="s">
        <v>102</v>
      </c>
      <c r="I78" s="77">
        <v>361</v>
      </c>
      <c r="J78" s="77">
        <v>2549</v>
      </c>
      <c r="K78" s="77">
        <v>0</v>
      </c>
      <c r="L78" s="77">
        <v>9.2018900000000006</v>
      </c>
      <c r="M78" s="78">
        <v>0</v>
      </c>
      <c r="N78" s="78">
        <v>1E-3</v>
      </c>
      <c r="O78" s="78">
        <v>1E-4</v>
      </c>
    </row>
    <row r="79" spans="2:15">
      <c r="B79" t="s">
        <v>574</v>
      </c>
      <c r="C79" t="s">
        <v>575</v>
      </c>
      <c r="D79" t="s">
        <v>100</v>
      </c>
      <c r="E79" t="s">
        <v>123</v>
      </c>
      <c r="F79" t="s">
        <v>576</v>
      </c>
      <c r="G79" t="s">
        <v>128</v>
      </c>
      <c r="H79" t="s">
        <v>102</v>
      </c>
      <c r="I79" s="77">
        <v>7700</v>
      </c>
      <c r="J79" s="77">
        <v>83.1</v>
      </c>
      <c r="K79" s="77">
        <v>0</v>
      </c>
      <c r="L79" s="77">
        <v>6.3986999999999998</v>
      </c>
      <c r="M79" s="78">
        <v>0</v>
      </c>
      <c r="N79" s="78">
        <v>6.9999999999999999E-4</v>
      </c>
      <c r="O79" s="78">
        <v>1E-4</v>
      </c>
    </row>
    <row r="80" spans="2:15">
      <c r="B80" t="s">
        <v>577</v>
      </c>
      <c r="C80" t="s">
        <v>578</v>
      </c>
      <c r="D80" t="s">
        <v>100</v>
      </c>
      <c r="E80" t="s">
        <v>123</v>
      </c>
      <c r="F80" t="s">
        <v>579</v>
      </c>
      <c r="G80" t="s">
        <v>129</v>
      </c>
      <c r="H80" t="s">
        <v>102</v>
      </c>
      <c r="I80" s="77">
        <v>641</v>
      </c>
      <c r="J80" s="77">
        <v>85</v>
      </c>
      <c r="K80" s="77">
        <v>0</v>
      </c>
      <c r="L80" s="77">
        <v>0.54484999999999995</v>
      </c>
      <c r="M80" s="78">
        <v>0</v>
      </c>
      <c r="N80" s="78">
        <v>1E-4</v>
      </c>
      <c r="O80" s="78">
        <v>0</v>
      </c>
    </row>
    <row r="81" spans="2:15">
      <c r="B81" s="79" t="s">
        <v>580</v>
      </c>
      <c r="E81" s="16"/>
      <c r="F81" s="16"/>
      <c r="G81" s="16"/>
      <c r="I81" s="81">
        <v>0</v>
      </c>
      <c r="K81" s="81">
        <v>0</v>
      </c>
      <c r="L81" s="81">
        <v>0</v>
      </c>
      <c r="N81" s="80">
        <v>0</v>
      </c>
      <c r="O81" s="80">
        <v>0</v>
      </c>
    </row>
    <row r="82" spans="2:15">
      <c r="B82" t="s">
        <v>214</v>
      </c>
      <c r="C82" t="s">
        <v>214</v>
      </c>
      <c r="E82" s="16"/>
      <c r="F82" s="16"/>
      <c r="G82" t="s">
        <v>214</v>
      </c>
      <c r="H82" t="s">
        <v>214</v>
      </c>
      <c r="I82" s="77">
        <v>0</v>
      </c>
      <c r="J82" s="77">
        <v>0</v>
      </c>
      <c r="L82" s="77">
        <v>0</v>
      </c>
      <c r="M82" s="78">
        <v>0</v>
      </c>
      <c r="N82" s="78">
        <v>0</v>
      </c>
      <c r="O82" s="78">
        <v>0</v>
      </c>
    </row>
    <row r="83" spans="2:15">
      <c r="B83" s="79" t="s">
        <v>221</v>
      </c>
      <c r="E83" s="16"/>
      <c r="F83" s="16"/>
      <c r="G83" s="16"/>
      <c r="I83" s="81">
        <v>87948</v>
      </c>
      <c r="K83" s="81">
        <v>2.8744936440000002</v>
      </c>
      <c r="L83" s="81">
        <v>7339.0966819721998</v>
      </c>
      <c r="N83" s="80">
        <v>0.7853</v>
      </c>
      <c r="O83" s="80">
        <v>7.4300000000000005E-2</v>
      </c>
    </row>
    <row r="84" spans="2:15">
      <c r="B84" s="79" t="s">
        <v>269</v>
      </c>
      <c r="E84" s="16"/>
      <c r="F84" s="16"/>
      <c r="G84" s="16"/>
      <c r="I84" s="81">
        <v>2678</v>
      </c>
      <c r="K84" s="81">
        <v>0</v>
      </c>
      <c r="L84" s="81">
        <v>274.09182196</v>
      </c>
      <c r="N84" s="80">
        <v>2.93E-2</v>
      </c>
      <c r="O84" s="80">
        <v>2.8E-3</v>
      </c>
    </row>
    <row r="85" spans="2:15">
      <c r="B85" t="s">
        <v>581</v>
      </c>
      <c r="C85" t="s">
        <v>582</v>
      </c>
      <c r="D85" t="s">
        <v>583</v>
      </c>
      <c r="E85" t="s">
        <v>584</v>
      </c>
      <c r="F85" t="s">
        <v>585</v>
      </c>
      <c r="G85" t="s">
        <v>586</v>
      </c>
      <c r="H85" t="s">
        <v>106</v>
      </c>
      <c r="I85" s="77">
        <v>1321</v>
      </c>
      <c r="J85" s="77">
        <v>247</v>
      </c>
      <c r="K85" s="77">
        <v>0</v>
      </c>
      <c r="L85" s="77">
        <v>11.700651819999999</v>
      </c>
      <c r="M85" s="78">
        <v>0</v>
      </c>
      <c r="N85" s="78">
        <v>1.2999999999999999E-3</v>
      </c>
      <c r="O85" s="78">
        <v>1E-4</v>
      </c>
    </row>
    <row r="86" spans="2:15">
      <c r="B86" t="s">
        <v>587</v>
      </c>
      <c r="C86" t="s">
        <v>588</v>
      </c>
      <c r="D86" t="s">
        <v>259</v>
      </c>
      <c r="E86" t="s">
        <v>584</v>
      </c>
      <c r="F86" t="s">
        <v>589</v>
      </c>
      <c r="G86" t="s">
        <v>590</v>
      </c>
      <c r="H86" t="s">
        <v>106</v>
      </c>
      <c r="I86" s="77">
        <v>13</v>
      </c>
      <c r="J86" s="77">
        <v>3390</v>
      </c>
      <c r="K86" s="77">
        <v>0</v>
      </c>
      <c r="L86" s="77">
        <v>1.5803502</v>
      </c>
      <c r="M86" s="78">
        <v>0</v>
      </c>
      <c r="N86" s="78">
        <v>2.0000000000000001E-4</v>
      </c>
      <c r="O86" s="78">
        <v>0</v>
      </c>
    </row>
    <row r="87" spans="2:15">
      <c r="B87" t="s">
        <v>591</v>
      </c>
      <c r="C87" t="s">
        <v>592</v>
      </c>
      <c r="D87" t="s">
        <v>583</v>
      </c>
      <c r="E87" t="s">
        <v>584</v>
      </c>
      <c r="F87" t="s">
        <v>593</v>
      </c>
      <c r="G87" t="s">
        <v>594</v>
      </c>
      <c r="H87" t="s">
        <v>106</v>
      </c>
      <c r="I87" s="77">
        <v>27</v>
      </c>
      <c r="J87" s="77">
        <v>29603</v>
      </c>
      <c r="K87" s="77">
        <v>0</v>
      </c>
      <c r="L87" s="77">
        <v>28.662216659999999</v>
      </c>
      <c r="M87" s="78">
        <v>0</v>
      </c>
      <c r="N87" s="78">
        <v>3.0999999999999999E-3</v>
      </c>
      <c r="O87" s="78">
        <v>2.9999999999999997E-4</v>
      </c>
    </row>
    <row r="88" spans="2:15">
      <c r="B88" t="s">
        <v>595</v>
      </c>
      <c r="C88" t="s">
        <v>596</v>
      </c>
      <c r="D88" t="s">
        <v>583</v>
      </c>
      <c r="E88" t="s">
        <v>584</v>
      </c>
      <c r="F88" t="s">
        <v>597</v>
      </c>
      <c r="G88" t="s">
        <v>594</v>
      </c>
      <c r="H88" t="s">
        <v>106</v>
      </c>
      <c r="I88" s="77">
        <v>282</v>
      </c>
      <c r="J88" s="77">
        <v>2776</v>
      </c>
      <c r="K88" s="77">
        <v>0</v>
      </c>
      <c r="L88" s="77">
        <v>28.072355519999999</v>
      </c>
      <c r="M88" s="78">
        <v>0</v>
      </c>
      <c r="N88" s="78">
        <v>3.0000000000000001E-3</v>
      </c>
      <c r="O88" s="78">
        <v>2.9999999999999997E-4</v>
      </c>
    </row>
    <row r="89" spans="2:15">
      <c r="B89" t="s">
        <v>598</v>
      </c>
      <c r="C89" t="s">
        <v>599</v>
      </c>
      <c r="D89" t="s">
        <v>583</v>
      </c>
      <c r="E89" t="s">
        <v>584</v>
      </c>
      <c r="F89" t="s">
        <v>600</v>
      </c>
      <c r="G89" t="s">
        <v>601</v>
      </c>
      <c r="H89" t="s">
        <v>106</v>
      </c>
      <c r="I89" s="77">
        <v>72</v>
      </c>
      <c r="J89" s="77">
        <v>13669</v>
      </c>
      <c r="K89" s="77">
        <v>0</v>
      </c>
      <c r="L89" s="77">
        <v>35.29226448</v>
      </c>
      <c r="M89" s="78">
        <v>0</v>
      </c>
      <c r="N89" s="78">
        <v>3.8E-3</v>
      </c>
      <c r="O89" s="78">
        <v>4.0000000000000002E-4</v>
      </c>
    </row>
    <row r="90" spans="2:15">
      <c r="B90" t="s">
        <v>602</v>
      </c>
      <c r="C90" t="s">
        <v>603</v>
      </c>
      <c r="D90" t="s">
        <v>583</v>
      </c>
      <c r="E90" t="s">
        <v>584</v>
      </c>
      <c r="F90" t="s">
        <v>604</v>
      </c>
      <c r="G90" t="s">
        <v>601</v>
      </c>
      <c r="H90" t="s">
        <v>106</v>
      </c>
      <c r="I90" s="77">
        <v>275</v>
      </c>
      <c r="J90" s="77">
        <v>2455</v>
      </c>
      <c r="K90" s="77">
        <v>0</v>
      </c>
      <c r="L90" s="77">
        <v>24.209982499999999</v>
      </c>
      <c r="M90" s="78">
        <v>0</v>
      </c>
      <c r="N90" s="78">
        <v>2.5999999999999999E-3</v>
      </c>
      <c r="O90" s="78">
        <v>2.0000000000000001E-4</v>
      </c>
    </row>
    <row r="91" spans="2:15">
      <c r="B91" t="s">
        <v>605</v>
      </c>
      <c r="C91" t="s">
        <v>606</v>
      </c>
      <c r="D91" t="s">
        <v>583</v>
      </c>
      <c r="E91" t="s">
        <v>584</v>
      </c>
      <c r="F91" t="s">
        <v>607</v>
      </c>
      <c r="G91" t="s">
        <v>601</v>
      </c>
      <c r="H91" t="s">
        <v>106</v>
      </c>
      <c r="I91" s="77">
        <v>156</v>
      </c>
      <c r="J91" s="77">
        <v>9605</v>
      </c>
      <c r="K91" s="77">
        <v>0</v>
      </c>
      <c r="L91" s="77">
        <v>53.731906799999997</v>
      </c>
      <c r="M91" s="78">
        <v>0</v>
      </c>
      <c r="N91" s="78">
        <v>5.7000000000000002E-3</v>
      </c>
      <c r="O91" s="78">
        <v>5.0000000000000001E-4</v>
      </c>
    </row>
    <row r="92" spans="2:15">
      <c r="B92" t="s">
        <v>608</v>
      </c>
      <c r="C92" t="s">
        <v>609</v>
      </c>
      <c r="D92" t="s">
        <v>583</v>
      </c>
      <c r="E92" t="s">
        <v>584</v>
      </c>
      <c r="F92" t="s">
        <v>610</v>
      </c>
      <c r="G92" t="s">
        <v>601</v>
      </c>
      <c r="H92" t="s">
        <v>106</v>
      </c>
      <c r="I92" s="77">
        <v>47</v>
      </c>
      <c r="J92" s="77">
        <v>14219</v>
      </c>
      <c r="K92" s="77">
        <v>0</v>
      </c>
      <c r="L92" s="77">
        <v>23.964986979999999</v>
      </c>
      <c r="M92" s="78">
        <v>0</v>
      </c>
      <c r="N92" s="78">
        <v>2.5999999999999999E-3</v>
      </c>
      <c r="O92" s="78">
        <v>2.0000000000000001E-4</v>
      </c>
    </row>
    <row r="93" spans="2:15">
      <c r="B93" t="s">
        <v>611</v>
      </c>
      <c r="C93" t="s">
        <v>612</v>
      </c>
      <c r="D93" t="s">
        <v>259</v>
      </c>
      <c r="E93" t="s">
        <v>584</v>
      </c>
      <c r="F93" t="s">
        <v>613</v>
      </c>
      <c r="G93" t="s">
        <v>614</v>
      </c>
      <c r="H93" t="s">
        <v>106</v>
      </c>
      <c r="I93" s="77">
        <v>450</v>
      </c>
      <c r="J93" s="77">
        <v>2399</v>
      </c>
      <c r="K93" s="77">
        <v>0</v>
      </c>
      <c r="L93" s="77">
        <v>38.712662999999999</v>
      </c>
      <c r="M93" s="78">
        <v>0</v>
      </c>
      <c r="N93" s="78">
        <v>4.1000000000000003E-3</v>
      </c>
      <c r="O93" s="78">
        <v>4.0000000000000002E-4</v>
      </c>
    </row>
    <row r="94" spans="2:15">
      <c r="B94" t="s">
        <v>615</v>
      </c>
      <c r="C94" t="s">
        <v>616</v>
      </c>
      <c r="D94" t="s">
        <v>583</v>
      </c>
      <c r="E94" t="s">
        <v>584</v>
      </c>
      <c r="F94" t="s">
        <v>617</v>
      </c>
      <c r="G94" t="s">
        <v>129</v>
      </c>
      <c r="H94" t="s">
        <v>106</v>
      </c>
      <c r="I94" s="77">
        <v>35</v>
      </c>
      <c r="J94" s="77">
        <v>22440</v>
      </c>
      <c r="K94" s="77">
        <v>0</v>
      </c>
      <c r="L94" s="77">
        <v>28.164444</v>
      </c>
      <c r="M94" s="78">
        <v>0</v>
      </c>
      <c r="N94" s="78">
        <v>3.0000000000000001E-3</v>
      </c>
      <c r="O94" s="78">
        <v>2.9999999999999997E-4</v>
      </c>
    </row>
    <row r="95" spans="2:15">
      <c r="B95" s="79" t="s">
        <v>270</v>
      </c>
      <c r="E95" s="16"/>
      <c r="F95" s="16"/>
      <c r="G95" s="16"/>
      <c r="I95" s="81">
        <v>85270</v>
      </c>
      <c r="K95" s="81">
        <v>2.8744936440000002</v>
      </c>
      <c r="L95" s="81">
        <v>7065.0048600122</v>
      </c>
      <c r="N95" s="80">
        <v>0.75600000000000001</v>
      </c>
      <c r="O95" s="80">
        <v>7.1499999999999994E-2</v>
      </c>
    </row>
    <row r="96" spans="2:15">
      <c r="B96" t="s">
        <v>618</v>
      </c>
      <c r="C96" t="s">
        <v>619</v>
      </c>
      <c r="D96" t="s">
        <v>583</v>
      </c>
      <c r="E96" t="s">
        <v>584</v>
      </c>
      <c r="F96" t="s">
        <v>620</v>
      </c>
      <c r="G96" t="s">
        <v>621</v>
      </c>
      <c r="H96" t="s">
        <v>106</v>
      </c>
      <c r="I96" s="77">
        <v>22</v>
      </c>
      <c r="J96" s="77">
        <v>139</v>
      </c>
      <c r="K96" s="77">
        <v>0</v>
      </c>
      <c r="L96" s="77">
        <v>0.10965988</v>
      </c>
      <c r="M96" s="78">
        <v>0</v>
      </c>
      <c r="N96" s="78">
        <v>0</v>
      </c>
      <c r="O96" s="78">
        <v>0</v>
      </c>
    </row>
    <row r="97" spans="2:15">
      <c r="B97" t="s">
        <v>622</v>
      </c>
      <c r="C97" t="s">
        <v>623</v>
      </c>
      <c r="D97" t="s">
        <v>583</v>
      </c>
      <c r="E97" t="s">
        <v>584</v>
      </c>
      <c r="F97" t="s">
        <v>624</v>
      </c>
      <c r="G97" t="s">
        <v>621</v>
      </c>
      <c r="H97" t="s">
        <v>106</v>
      </c>
      <c r="I97" s="77">
        <v>300</v>
      </c>
      <c r="J97" s="77">
        <v>12.05</v>
      </c>
      <c r="K97" s="77">
        <v>0</v>
      </c>
      <c r="L97" s="77">
        <v>0.1296339</v>
      </c>
      <c r="M97" s="78">
        <v>0</v>
      </c>
      <c r="N97" s="78">
        <v>0</v>
      </c>
      <c r="O97" s="78">
        <v>0</v>
      </c>
    </row>
    <row r="98" spans="2:15">
      <c r="B98" t="s">
        <v>625</v>
      </c>
      <c r="C98" t="s">
        <v>626</v>
      </c>
      <c r="D98" t="s">
        <v>259</v>
      </c>
      <c r="E98" t="s">
        <v>584</v>
      </c>
      <c r="F98" t="s">
        <v>627</v>
      </c>
      <c r="G98" t="s">
        <v>621</v>
      </c>
      <c r="H98" t="s">
        <v>106</v>
      </c>
      <c r="I98" s="77">
        <v>350</v>
      </c>
      <c r="J98" s="77">
        <v>1046</v>
      </c>
      <c r="K98" s="77">
        <v>0</v>
      </c>
      <c r="L98" s="77">
        <v>13.128346000000001</v>
      </c>
      <c r="M98" s="78">
        <v>0</v>
      </c>
      <c r="N98" s="78">
        <v>1.4E-3</v>
      </c>
      <c r="O98" s="78">
        <v>1E-4</v>
      </c>
    </row>
    <row r="99" spans="2:15">
      <c r="B99" t="s">
        <v>628</v>
      </c>
      <c r="C99" t="s">
        <v>629</v>
      </c>
      <c r="D99" t="s">
        <v>259</v>
      </c>
      <c r="E99" t="s">
        <v>584</v>
      </c>
      <c r="F99" t="s">
        <v>630</v>
      </c>
      <c r="G99" t="s">
        <v>621</v>
      </c>
      <c r="H99" t="s">
        <v>106</v>
      </c>
      <c r="I99" s="77">
        <v>1130</v>
      </c>
      <c r="J99" s="77">
        <v>1801</v>
      </c>
      <c r="K99" s="77">
        <v>0</v>
      </c>
      <c r="L99" s="77">
        <v>72.979761800000006</v>
      </c>
      <c r="M99" s="78">
        <v>0</v>
      </c>
      <c r="N99" s="78">
        <v>7.7999999999999996E-3</v>
      </c>
      <c r="O99" s="78">
        <v>6.9999999999999999E-4</v>
      </c>
    </row>
    <row r="100" spans="2:15">
      <c r="B100" t="s">
        <v>631</v>
      </c>
      <c r="C100" t="s">
        <v>632</v>
      </c>
      <c r="D100" t="s">
        <v>583</v>
      </c>
      <c r="E100" t="s">
        <v>584</v>
      </c>
      <c r="F100" t="s">
        <v>633</v>
      </c>
      <c r="G100" t="s">
        <v>621</v>
      </c>
      <c r="H100" t="s">
        <v>106</v>
      </c>
      <c r="I100" s="77">
        <v>3699</v>
      </c>
      <c r="J100" s="77">
        <v>19528</v>
      </c>
      <c r="K100" s="77">
        <v>0</v>
      </c>
      <c r="L100" s="77">
        <v>2590.31382192</v>
      </c>
      <c r="M100" s="78">
        <v>0</v>
      </c>
      <c r="N100" s="78">
        <v>0.2772</v>
      </c>
      <c r="O100" s="78">
        <v>2.6200000000000001E-2</v>
      </c>
    </row>
    <row r="101" spans="2:15">
      <c r="B101" t="s">
        <v>634</v>
      </c>
      <c r="C101" t="s">
        <v>635</v>
      </c>
      <c r="D101" t="s">
        <v>259</v>
      </c>
      <c r="E101" t="s">
        <v>584</v>
      </c>
      <c r="F101" t="s">
        <v>636</v>
      </c>
      <c r="G101" t="s">
        <v>637</v>
      </c>
      <c r="H101" t="s">
        <v>106</v>
      </c>
      <c r="I101" s="77">
        <v>354</v>
      </c>
      <c r="J101" s="77">
        <v>2830</v>
      </c>
      <c r="K101" s="77">
        <v>0.14437236000000001</v>
      </c>
      <c r="L101" s="77">
        <v>36.069637559999997</v>
      </c>
      <c r="M101" s="78">
        <v>0</v>
      </c>
      <c r="N101" s="78">
        <v>3.8999999999999998E-3</v>
      </c>
      <c r="O101" s="78">
        <v>4.0000000000000002E-4</v>
      </c>
    </row>
    <row r="102" spans="2:15">
      <c r="B102" t="s">
        <v>638</v>
      </c>
      <c r="C102" t="s">
        <v>639</v>
      </c>
      <c r="D102" t="s">
        <v>259</v>
      </c>
      <c r="E102" t="s">
        <v>584</v>
      </c>
      <c r="F102" t="s">
        <v>640</v>
      </c>
      <c r="G102" t="s">
        <v>637</v>
      </c>
      <c r="H102" t="s">
        <v>106</v>
      </c>
      <c r="I102" s="77">
        <v>250</v>
      </c>
      <c r="J102" s="77">
        <v>4607</v>
      </c>
      <c r="K102" s="77">
        <v>0</v>
      </c>
      <c r="L102" s="77">
        <v>41.301755</v>
      </c>
      <c r="M102" s="78">
        <v>0</v>
      </c>
      <c r="N102" s="78">
        <v>4.4000000000000003E-3</v>
      </c>
      <c r="O102" s="78">
        <v>4.0000000000000002E-4</v>
      </c>
    </row>
    <row r="103" spans="2:15">
      <c r="B103" t="s">
        <v>641</v>
      </c>
      <c r="C103" t="s">
        <v>642</v>
      </c>
      <c r="D103" t="s">
        <v>259</v>
      </c>
      <c r="E103" t="s">
        <v>584</v>
      </c>
      <c r="F103" t="s">
        <v>643</v>
      </c>
      <c r="G103" t="s">
        <v>637</v>
      </c>
      <c r="H103" t="s">
        <v>106</v>
      </c>
      <c r="I103" s="77">
        <v>50</v>
      </c>
      <c r="J103" s="77">
        <v>4406</v>
      </c>
      <c r="K103" s="77">
        <v>0.10503394000000001</v>
      </c>
      <c r="L103" s="77">
        <v>8.00499194</v>
      </c>
      <c r="M103" s="78">
        <v>0</v>
      </c>
      <c r="N103" s="78">
        <v>8.9999999999999998E-4</v>
      </c>
      <c r="O103" s="78">
        <v>1E-4</v>
      </c>
    </row>
    <row r="104" spans="2:15">
      <c r="B104" t="s">
        <v>644</v>
      </c>
      <c r="C104" t="s">
        <v>645</v>
      </c>
      <c r="D104" t="s">
        <v>259</v>
      </c>
      <c r="E104" t="s">
        <v>584</v>
      </c>
      <c r="F104" t="s">
        <v>646</v>
      </c>
      <c r="G104" t="s">
        <v>637</v>
      </c>
      <c r="H104" t="s">
        <v>106</v>
      </c>
      <c r="I104" s="77">
        <v>254</v>
      </c>
      <c r="J104" s="77">
        <v>1828</v>
      </c>
      <c r="K104" s="77">
        <v>0</v>
      </c>
      <c r="L104" s="77">
        <v>16.65022832</v>
      </c>
      <c r="M104" s="78">
        <v>0</v>
      </c>
      <c r="N104" s="78">
        <v>1.8E-3</v>
      </c>
      <c r="O104" s="78">
        <v>2.0000000000000001E-4</v>
      </c>
    </row>
    <row r="105" spans="2:15">
      <c r="B105" t="s">
        <v>647</v>
      </c>
      <c r="C105" t="s">
        <v>648</v>
      </c>
      <c r="D105" t="s">
        <v>259</v>
      </c>
      <c r="E105" t="s">
        <v>584</v>
      </c>
      <c r="F105" t="s">
        <v>649</v>
      </c>
      <c r="G105" t="s">
        <v>637</v>
      </c>
      <c r="H105" t="s">
        <v>106</v>
      </c>
      <c r="I105" s="77">
        <v>69</v>
      </c>
      <c r="J105" s="77">
        <v>3545</v>
      </c>
      <c r="K105" s="77">
        <v>8.9076240000000001E-2</v>
      </c>
      <c r="L105" s="77">
        <v>8.8606115400000007</v>
      </c>
      <c r="M105" s="78">
        <v>0</v>
      </c>
      <c r="N105" s="78">
        <v>8.9999999999999998E-4</v>
      </c>
      <c r="O105" s="78">
        <v>1E-4</v>
      </c>
    </row>
    <row r="106" spans="2:15">
      <c r="B106" t="s">
        <v>650</v>
      </c>
      <c r="C106" t="s">
        <v>651</v>
      </c>
      <c r="D106" t="s">
        <v>259</v>
      </c>
      <c r="E106" t="s">
        <v>584</v>
      </c>
      <c r="F106" t="s">
        <v>652</v>
      </c>
      <c r="G106" t="s">
        <v>637</v>
      </c>
      <c r="H106" t="s">
        <v>106</v>
      </c>
      <c r="I106" s="77">
        <v>69</v>
      </c>
      <c r="J106" s="77">
        <v>3738</v>
      </c>
      <c r="K106" s="77">
        <v>0</v>
      </c>
      <c r="L106" s="77">
        <v>9.2490829199999993</v>
      </c>
      <c r="M106" s="78">
        <v>0</v>
      </c>
      <c r="N106" s="78">
        <v>1E-3</v>
      </c>
      <c r="O106" s="78">
        <v>1E-4</v>
      </c>
    </row>
    <row r="107" spans="2:15">
      <c r="B107" t="s">
        <v>653</v>
      </c>
      <c r="C107" t="s">
        <v>654</v>
      </c>
      <c r="D107" t="s">
        <v>123</v>
      </c>
      <c r="E107" t="s">
        <v>584</v>
      </c>
      <c r="F107" t="s">
        <v>655</v>
      </c>
      <c r="G107" t="s">
        <v>656</v>
      </c>
      <c r="H107" t="s">
        <v>106</v>
      </c>
      <c r="I107" s="77">
        <v>5</v>
      </c>
      <c r="J107" s="77">
        <v>2375</v>
      </c>
      <c r="K107" s="77">
        <v>0</v>
      </c>
      <c r="L107" s="77">
        <v>0.42583749999999998</v>
      </c>
      <c r="M107" s="78">
        <v>0</v>
      </c>
      <c r="N107" s="78">
        <v>0</v>
      </c>
      <c r="O107" s="78">
        <v>0</v>
      </c>
    </row>
    <row r="108" spans="2:15">
      <c r="B108" t="s">
        <v>657</v>
      </c>
      <c r="C108" t="s">
        <v>658</v>
      </c>
      <c r="D108" t="s">
        <v>259</v>
      </c>
      <c r="E108" t="s">
        <v>584</v>
      </c>
      <c r="F108" t="s">
        <v>659</v>
      </c>
      <c r="G108" t="s">
        <v>656</v>
      </c>
      <c r="H108" t="s">
        <v>106</v>
      </c>
      <c r="I108" s="77">
        <v>4425</v>
      </c>
      <c r="J108" s="77">
        <v>275</v>
      </c>
      <c r="K108" s="77">
        <v>0</v>
      </c>
      <c r="L108" s="77">
        <v>43.637137500000001</v>
      </c>
      <c r="M108" s="78">
        <v>0</v>
      </c>
      <c r="N108" s="78">
        <v>4.7000000000000002E-3</v>
      </c>
      <c r="O108" s="78">
        <v>4.0000000000000002E-4</v>
      </c>
    </row>
    <row r="109" spans="2:15">
      <c r="B109" t="s">
        <v>660</v>
      </c>
      <c r="C109" t="s">
        <v>661</v>
      </c>
      <c r="D109" t="s">
        <v>259</v>
      </c>
      <c r="E109" t="s">
        <v>584</v>
      </c>
      <c r="F109" t="s">
        <v>662</v>
      </c>
      <c r="G109" t="s">
        <v>656</v>
      </c>
      <c r="H109" t="s">
        <v>106</v>
      </c>
      <c r="I109" s="77">
        <v>10</v>
      </c>
      <c r="J109" s="77">
        <v>21104</v>
      </c>
      <c r="K109" s="77">
        <v>0</v>
      </c>
      <c r="L109" s="77">
        <v>7.5678944000000001</v>
      </c>
      <c r="M109" s="78">
        <v>0</v>
      </c>
      <c r="N109" s="78">
        <v>8.0000000000000004E-4</v>
      </c>
      <c r="O109" s="78">
        <v>1E-4</v>
      </c>
    </row>
    <row r="110" spans="2:15">
      <c r="B110" t="s">
        <v>663</v>
      </c>
      <c r="C110" t="s">
        <v>664</v>
      </c>
      <c r="D110" t="s">
        <v>259</v>
      </c>
      <c r="E110" t="s">
        <v>584</v>
      </c>
      <c r="F110" t="s">
        <v>665</v>
      </c>
      <c r="G110" t="s">
        <v>656</v>
      </c>
      <c r="H110" t="s">
        <v>106</v>
      </c>
      <c r="I110" s="77">
        <v>110</v>
      </c>
      <c r="J110" s="77">
        <v>1015</v>
      </c>
      <c r="K110" s="77">
        <v>0</v>
      </c>
      <c r="L110" s="77">
        <v>4.0037690000000001</v>
      </c>
      <c r="M110" s="78">
        <v>0</v>
      </c>
      <c r="N110" s="78">
        <v>4.0000000000000002E-4</v>
      </c>
      <c r="O110" s="78">
        <v>0</v>
      </c>
    </row>
    <row r="111" spans="2:15">
      <c r="B111" t="s">
        <v>666</v>
      </c>
      <c r="C111" t="s">
        <v>667</v>
      </c>
      <c r="D111" t="s">
        <v>259</v>
      </c>
      <c r="E111" t="s">
        <v>584</v>
      </c>
      <c r="F111" t="s">
        <v>668</v>
      </c>
      <c r="G111" t="s">
        <v>656</v>
      </c>
      <c r="H111" t="s">
        <v>106</v>
      </c>
      <c r="I111" s="77">
        <v>700</v>
      </c>
      <c r="J111" s="77">
        <v>1526</v>
      </c>
      <c r="K111" s="77">
        <v>0</v>
      </c>
      <c r="L111" s="77">
        <v>38.305652000000002</v>
      </c>
      <c r="M111" s="78">
        <v>0</v>
      </c>
      <c r="N111" s="78">
        <v>4.1000000000000003E-3</v>
      </c>
      <c r="O111" s="78">
        <v>4.0000000000000002E-4</v>
      </c>
    </row>
    <row r="112" spans="2:15">
      <c r="B112" t="s">
        <v>669</v>
      </c>
      <c r="C112" t="s">
        <v>670</v>
      </c>
      <c r="D112" t="s">
        <v>259</v>
      </c>
      <c r="E112" t="s">
        <v>584</v>
      </c>
      <c r="F112" t="s">
        <v>671</v>
      </c>
      <c r="G112" t="s">
        <v>656</v>
      </c>
      <c r="H112" t="s">
        <v>106</v>
      </c>
      <c r="I112" s="77">
        <v>14200</v>
      </c>
      <c r="J112" s="77">
        <v>26</v>
      </c>
      <c r="K112" s="77">
        <v>0</v>
      </c>
      <c r="L112" s="77">
        <v>13.239512</v>
      </c>
      <c r="M112" s="78">
        <v>1E-4</v>
      </c>
      <c r="N112" s="78">
        <v>1.4E-3</v>
      </c>
      <c r="O112" s="78">
        <v>1E-4</v>
      </c>
    </row>
    <row r="113" spans="2:15">
      <c r="B113" t="s">
        <v>672</v>
      </c>
      <c r="C113" t="s">
        <v>673</v>
      </c>
      <c r="D113" t="s">
        <v>259</v>
      </c>
      <c r="E113" t="s">
        <v>584</v>
      </c>
      <c r="F113" t="s">
        <v>674</v>
      </c>
      <c r="G113" t="s">
        <v>656</v>
      </c>
      <c r="H113" t="s">
        <v>106</v>
      </c>
      <c r="I113" s="77">
        <v>430</v>
      </c>
      <c r="J113" s="77">
        <v>883</v>
      </c>
      <c r="K113" s="77">
        <v>0</v>
      </c>
      <c r="L113" s="77">
        <v>13.6156834</v>
      </c>
      <c r="M113" s="78">
        <v>0</v>
      </c>
      <c r="N113" s="78">
        <v>1.5E-3</v>
      </c>
      <c r="O113" s="78">
        <v>1E-4</v>
      </c>
    </row>
    <row r="114" spans="2:15">
      <c r="B114" t="s">
        <v>675</v>
      </c>
      <c r="C114" t="s">
        <v>676</v>
      </c>
      <c r="D114" t="s">
        <v>677</v>
      </c>
      <c r="E114" t="s">
        <v>584</v>
      </c>
      <c r="F114" t="s">
        <v>678</v>
      </c>
      <c r="G114" t="s">
        <v>656</v>
      </c>
      <c r="H114" t="s">
        <v>110</v>
      </c>
      <c r="I114" s="77">
        <v>75</v>
      </c>
      <c r="J114" s="77">
        <v>2013</v>
      </c>
      <c r="K114" s="77">
        <v>0</v>
      </c>
      <c r="L114" s="77">
        <v>5.8822879500000003</v>
      </c>
      <c r="M114" s="78">
        <v>0</v>
      </c>
      <c r="N114" s="78">
        <v>5.9999999999999995E-4</v>
      </c>
      <c r="O114" s="78">
        <v>1E-4</v>
      </c>
    </row>
    <row r="115" spans="2:15">
      <c r="B115" t="s">
        <v>679</v>
      </c>
      <c r="C115" t="s">
        <v>680</v>
      </c>
      <c r="D115" t="s">
        <v>259</v>
      </c>
      <c r="E115" t="s">
        <v>584</v>
      </c>
      <c r="F115" t="s">
        <v>681</v>
      </c>
      <c r="G115" t="s">
        <v>682</v>
      </c>
      <c r="H115" t="s">
        <v>106</v>
      </c>
      <c r="I115" s="77">
        <v>142</v>
      </c>
      <c r="J115" s="77">
        <v>6128</v>
      </c>
      <c r="K115" s="77">
        <v>0</v>
      </c>
      <c r="L115" s="77">
        <v>31.204511360000001</v>
      </c>
      <c r="M115" s="78">
        <v>0</v>
      </c>
      <c r="N115" s="78">
        <v>3.3E-3</v>
      </c>
      <c r="O115" s="78">
        <v>2.9999999999999997E-4</v>
      </c>
    </row>
    <row r="116" spans="2:15">
      <c r="B116" t="s">
        <v>683</v>
      </c>
      <c r="C116" t="s">
        <v>684</v>
      </c>
      <c r="D116" t="s">
        <v>583</v>
      </c>
      <c r="E116" t="s">
        <v>584</v>
      </c>
      <c r="F116" t="s">
        <v>685</v>
      </c>
      <c r="G116" t="s">
        <v>682</v>
      </c>
      <c r="H116" t="s">
        <v>106</v>
      </c>
      <c r="I116" s="77">
        <v>13</v>
      </c>
      <c r="J116" s="77">
        <v>23763</v>
      </c>
      <c r="K116" s="77">
        <v>0</v>
      </c>
      <c r="L116" s="77">
        <v>11.07783534</v>
      </c>
      <c r="M116" s="78">
        <v>0</v>
      </c>
      <c r="N116" s="78">
        <v>1.1999999999999999E-3</v>
      </c>
      <c r="O116" s="78">
        <v>1E-4</v>
      </c>
    </row>
    <row r="117" spans="2:15">
      <c r="B117" t="s">
        <v>686</v>
      </c>
      <c r="C117" t="s">
        <v>687</v>
      </c>
      <c r="D117" t="s">
        <v>259</v>
      </c>
      <c r="E117" t="s">
        <v>584</v>
      </c>
      <c r="F117" t="s">
        <v>688</v>
      </c>
      <c r="G117" t="s">
        <v>682</v>
      </c>
      <c r="H117" t="s">
        <v>106</v>
      </c>
      <c r="I117" s="77">
        <v>2594</v>
      </c>
      <c r="J117" s="77">
        <v>311</v>
      </c>
      <c r="K117" s="77">
        <v>0</v>
      </c>
      <c r="L117" s="77">
        <v>28.929481240000001</v>
      </c>
      <c r="M117" s="78">
        <v>0</v>
      </c>
      <c r="N117" s="78">
        <v>3.0999999999999999E-3</v>
      </c>
      <c r="O117" s="78">
        <v>2.9999999999999997E-4</v>
      </c>
    </row>
    <row r="118" spans="2:15">
      <c r="B118" t="s">
        <v>689</v>
      </c>
      <c r="C118" t="s">
        <v>690</v>
      </c>
      <c r="D118" t="s">
        <v>259</v>
      </c>
      <c r="E118" t="s">
        <v>584</v>
      </c>
      <c r="F118" t="s">
        <v>691</v>
      </c>
      <c r="G118" t="s">
        <v>682</v>
      </c>
      <c r="H118" t="s">
        <v>106</v>
      </c>
      <c r="I118" s="77">
        <v>305</v>
      </c>
      <c r="J118" s="77">
        <v>2698</v>
      </c>
      <c r="K118" s="77">
        <v>0</v>
      </c>
      <c r="L118" s="77">
        <v>29.508835399999999</v>
      </c>
      <c r="M118" s="78">
        <v>0</v>
      </c>
      <c r="N118" s="78">
        <v>3.2000000000000002E-3</v>
      </c>
      <c r="O118" s="78">
        <v>2.9999999999999997E-4</v>
      </c>
    </row>
    <row r="119" spans="2:15">
      <c r="B119" t="s">
        <v>692</v>
      </c>
      <c r="C119" t="s">
        <v>693</v>
      </c>
      <c r="D119" t="s">
        <v>259</v>
      </c>
      <c r="E119" t="s">
        <v>584</v>
      </c>
      <c r="F119" t="s">
        <v>694</v>
      </c>
      <c r="G119" t="s">
        <v>695</v>
      </c>
      <c r="H119" t="s">
        <v>106</v>
      </c>
      <c r="I119" s="77">
        <v>184</v>
      </c>
      <c r="J119" s="77">
        <v>30508</v>
      </c>
      <c r="K119" s="77">
        <v>0</v>
      </c>
      <c r="L119" s="77">
        <v>201.29910591999999</v>
      </c>
      <c r="M119" s="78">
        <v>0</v>
      </c>
      <c r="N119" s="78">
        <v>2.1499999999999998E-2</v>
      </c>
      <c r="O119" s="78">
        <v>2E-3</v>
      </c>
    </row>
    <row r="120" spans="2:15">
      <c r="B120" t="s">
        <v>696</v>
      </c>
      <c r="C120" t="s">
        <v>697</v>
      </c>
      <c r="D120" t="s">
        <v>583</v>
      </c>
      <c r="E120" t="s">
        <v>584</v>
      </c>
      <c r="F120" t="s">
        <v>698</v>
      </c>
      <c r="G120" t="s">
        <v>695</v>
      </c>
      <c r="H120" t="s">
        <v>106</v>
      </c>
      <c r="I120" s="77">
        <v>265</v>
      </c>
      <c r="J120" s="77">
        <v>6416</v>
      </c>
      <c r="K120" s="77">
        <v>0</v>
      </c>
      <c r="L120" s="77">
        <v>60.970606400000001</v>
      </c>
      <c r="M120" s="78">
        <v>0</v>
      </c>
      <c r="N120" s="78">
        <v>6.4999999999999997E-3</v>
      </c>
      <c r="O120" s="78">
        <v>5.9999999999999995E-4</v>
      </c>
    </row>
    <row r="121" spans="2:15">
      <c r="B121" t="s">
        <v>699</v>
      </c>
      <c r="C121" t="s">
        <v>700</v>
      </c>
      <c r="D121" t="s">
        <v>259</v>
      </c>
      <c r="E121" t="s">
        <v>584</v>
      </c>
      <c r="F121" t="s">
        <v>701</v>
      </c>
      <c r="G121" t="s">
        <v>695</v>
      </c>
      <c r="H121" t="s">
        <v>106</v>
      </c>
      <c r="I121" s="77">
        <v>490</v>
      </c>
      <c r="J121" s="77">
        <v>1637</v>
      </c>
      <c r="K121" s="77">
        <v>0</v>
      </c>
      <c r="L121" s="77">
        <v>28.764381799999999</v>
      </c>
      <c r="M121" s="78">
        <v>0</v>
      </c>
      <c r="N121" s="78">
        <v>3.0999999999999999E-3</v>
      </c>
      <c r="O121" s="78">
        <v>2.9999999999999997E-4</v>
      </c>
    </row>
    <row r="122" spans="2:15">
      <c r="B122" t="s">
        <v>702</v>
      </c>
      <c r="C122" t="s">
        <v>703</v>
      </c>
      <c r="D122" t="s">
        <v>259</v>
      </c>
      <c r="E122" t="s">
        <v>584</v>
      </c>
      <c r="F122" t="s">
        <v>704</v>
      </c>
      <c r="G122" t="s">
        <v>695</v>
      </c>
      <c r="H122" t="s">
        <v>106</v>
      </c>
      <c r="I122" s="77">
        <v>236</v>
      </c>
      <c r="J122" s="77">
        <v>3679</v>
      </c>
      <c r="K122" s="77">
        <v>0</v>
      </c>
      <c r="L122" s="77">
        <v>31.135229840000001</v>
      </c>
      <c r="M122" s="78">
        <v>0</v>
      </c>
      <c r="N122" s="78">
        <v>3.3E-3</v>
      </c>
      <c r="O122" s="78">
        <v>2.9999999999999997E-4</v>
      </c>
    </row>
    <row r="123" spans="2:15">
      <c r="B123" t="s">
        <v>705</v>
      </c>
      <c r="C123" t="s">
        <v>706</v>
      </c>
      <c r="D123" t="s">
        <v>259</v>
      </c>
      <c r="E123" t="s">
        <v>584</v>
      </c>
      <c r="F123" t="s">
        <v>707</v>
      </c>
      <c r="G123" t="s">
        <v>695</v>
      </c>
      <c r="H123" t="s">
        <v>106</v>
      </c>
      <c r="I123" s="77">
        <v>3883</v>
      </c>
      <c r="J123" s="77">
        <v>212</v>
      </c>
      <c r="K123" s="77">
        <v>0</v>
      </c>
      <c r="L123" s="77">
        <v>29.519808560000001</v>
      </c>
      <c r="M123" s="78">
        <v>0</v>
      </c>
      <c r="N123" s="78">
        <v>3.2000000000000002E-3</v>
      </c>
      <c r="O123" s="78">
        <v>2.9999999999999997E-4</v>
      </c>
    </row>
    <row r="124" spans="2:15">
      <c r="B124" t="s">
        <v>708</v>
      </c>
      <c r="C124" t="s">
        <v>709</v>
      </c>
      <c r="D124" t="s">
        <v>583</v>
      </c>
      <c r="E124" t="s">
        <v>584</v>
      </c>
      <c r="F124" t="s">
        <v>710</v>
      </c>
      <c r="G124" t="s">
        <v>695</v>
      </c>
      <c r="H124" t="s">
        <v>106</v>
      </c>
      <c r="I124" s="77">
        <v>8286</v>
      </c>
      <c r="J124" s="77">
        <v>80.89</v>
      </c>
      <c r="K124" s="77">
        <v>0</v>
      </c>
      <c r="L124" s="77">
        <v>24.035327804400001</v>
      </c>
      <c r="M124" s="78">
        <v>0</v>
      </c>
      <c r="N124" s="78">
        <v>2.5999999999999999E-3</v>
      </c>
      <c r="O124" s="78">
        <v>2.0000000000000001E-4</v>
      </c>
    </row>
    <row r="125" spans="2:15">
      <c r="B125" t="s">
        <v>711</v>
      </c>
      <c r="C125" t="s">
        <v>712</v>
      </c>
      <c r="D125" t="s">
        <v>259</v>
      </c>
      <c r="E125" t="s">
        <v>584</v>
      </c>
      <c r="F125" t="s">
        <v>713</v>
      </c>
      <c r="G125" t="s">
        <v>695</v>
      </c>
      <c r="H125" t="s">
        <v>106</v>
      </c>
      <c r="I125" s="77">
        <v>268</v>
      </c>
      <c r="J125" s="77">
        <v>1250</v>
      </c>
      <c r="K125" s="77">
        <v>0</v>
      </c>
      <c r="L125" s="77">
        <v>12.0131</v>
      </c>
      <c r="M125" s="78">
        <v>0</v>
      </c>
      <c r="N125" s="78">
        <v>1.2999999999999999E-3</v>
      </c>
      <c r="O125" s="78">
        <v>1E-4</v>
      </c>
    </row>
    <row r="126" spans="2:15">
      <c r="B126" t="s">
        <v>714</v>
      </c>
      <c r="C126" t="s">
        <v>715</v>
      </c>
      <c r="D126" t="s">
        <v>583</v>
      </c>
      <c r="E126" t="s">
        <v>584</v>
      </c>
      <c r="F126" t="s">
        <v>716</v>
      </c>
      <c r="G126" t="s">
        <v>695</v>
      </c>
      <c r="H126" t="s">
        <v>106</v>
      </c>
      <c r="I126" s="77">
        <v>191</v>
      </c>
      <c r="J126" s="77">
        <v>3052</v>
      </c>
      <c r="K126" s="77">
        <v>0</v>
      </c>
      <c r="L126" s="77">
        <v>20.90394152</v>
      </c>
      <c r="M126" s="78">
        <v>0</v>
      </c>
      <c r="N126" s="78">
        <v>2.2000000000000001E-3</v>
      </c>
      <c r="O126" s="78">
        <v>2.0000000000000001E-4</v>
      </c>
    </row>
    <row r="127" spans="2:15">
      <c r="B127" t="s">
        <v>717</v>
      </c>
      <c r="C127" t="s">
        <v>718</v>
      </c>
      <c r="D127" t="s">
        <v>583</v>
      </c>
      <c r="E127" t="s">
        <v>584</v>
      </c>
      <c r="F127" t="s">
        <v>719</v>
      </c>
      <c r="G127" t="s">
        <v>695</v>
      </c>
      <c r="H127" t="s">
        <v>106</v>
      </c>
      <c r="I127" s="77">
        <v>1000</v>
      </c>
      <c r="J127" s="77">
        <v>572</v>
      </c>
      <c r="K127" s="77">
        <v>0</v>
      </c>
      <c r="L127" s="77">
        <v>20.51192</v>
      </c>
      <c r="M127" s="78">
        <v>0</v>
      </c>
      <c r="N127" s="78">
        <v>2.2000000000000001E-3</v>
      </c>
      <c r="O127" s="78">
        <v>2.0000000000000001E-4</v>
      </c>
    </row>
    <row r="128" spans="2:15">
      <c r="B128" t="s">
        <v>720</v>
      </c>
      <c r="C128" t="s">
        <v>721</v>
      </c>
      <c r="D128" t="s">
        <v>583</v>
      </c>
      <c r="E128" t="s">
        <v>584</v>
      </c>
      <c r="F128" t="s">
        <v>722</v>
      </c>
      <c r="G128" t="s">
        <v>695</v>
      </c>
      <c r="H128" t="s">
        <v>106</v>
      </c>
      <c r="I128" s="77">
        <v>156</v>
      </c>
      <c r="J128" s="77">
        <v>1419</v>
      </c>
      <c r="K128" s="77">
        <v>0</v>
      </c>
      <c r="L128" s="77">
        <v>7.9381130400000002</v>
      </c>
      <c r="M128" s="78">
        <v>0</v>
      </c>
      <c r="N128" s="78">
        <v>8.0000000000000004E-4</v>
      </c>
      <c r="O128" s="78">
        <v>1E-4</v>
      </c>
    </row>
    <row r="129" spans="2:15">
      <c r="B129" t="s">
        <v>723</v>
      </c>
      <c r="C129" t="s">
        <v>724</v>
      </c>
      <c r="D129" t="s">
        <v>259</v>
      </c>
      <c r="E129" t="s">
        <v>584</v>
      </c>
      <c r="F129" t="s">
        <v>725</v>
      </c>
      <c r="G129" t="s">
        <v>726</v>
      </c>
      <c r="H129" t="s">
        <v>106</v>
      </c>
      <c r="I129" s="77">
        <v>200</v>
      </c>
      <c r="J129" s="77">
        <v>6749</v>
      </c>
      <c r="K129" s="77">
        <v>0</v>
      </c>
      <c r="L129" s="77">
        <v>48.403827999999997</v>
      </c>
      <c r="M129" s="78">
        <v>0</v>
      </c>
      <c r="N129" s="78">
        <v>5.1999999999999998E-3</v>
      </c>
      <c r="O129" s="78">
        <v>5.0000000000000001E-4</v>
      </c>
    </row>
    <row r="130" spans="2:15">
      <c r="B130" t="s">
        <v>727</v>
      </c>
      <c r="C130" t="s">
        <v>728</v>
      </c>
      <c r="D130" t="s">
        <v>259</v>
      </c>
      <c r="E130" t="s">
        <v>584</v>
      </c>
      <c r="F130" t="s">
        <v>729</v>
      </c>
      <c r="G130" t="s">
        <v>726</v>
      </c>
      <c r="H130" t="s">
        <v>106</v>
      </c>
      <c r="I130" s="77">
        <v>700</v>
      </c>
      <c r="J130" s="77">
        <v>1042</v>
      </c>
      <c r="K130" s="77">
        <v>0</v>
      </c>
      <c r="L130" s="77">
        <v>26.156283999999999</v>
      </c>
      <c r="M130" s="78">
        <v>0</v>
      </c>
      <c r="N130" s="78">
        <v>2.8E-3</v>
      </c>
      <c r="O130" s="78">
        <v>2.9999999999999997E-4</v>
      </c>
    </row>
    <row r="131" spans="2:15">
      <c r="B131" t="s">
        <v>730</v>
      </c>
      <c r="C131" t="s">
        <v>731</v>
      </c>
      <c r="D131" t="s">
        <v>259</v>
      </c>
      <c r="E131" t="s">
        <v>584</v>
      </c>
      <c r="F131" t="s">
        <v>732</v>
      </c>
      <c r="G131" t="s">
        <v>726</v>
      </c>
      <c r="H131" t="s">
        <v>106</v>
      </c>
      <c r="I131" s="77">
        <v>15</v>
      </c>
      <c r="J131" s="77">
        <v>11354</v>
      </c>
      <c r="K131" s="77">
        <v>0</v>
      </c>
      <c r="L131" s="77">
        <v>6.1073165999999999</v>
      </c>
      <c r="M131" s="78">
        <v>0</v>
      </c>
      <c r="N131" s="78">
        <v>6.9999999999999999E-4</v>
      </c>
      <c r="O131" s="78">
        <v>1E-4</v>
      </c>
    </row>
    <row r="132" spans="2:15">
      <c r="B132" t="s">
        <v>733</v>
      </c>
      <c r="C132" t="s">
        <v>734</v>
      </c>
      <c r="D132" t="s">
        <v>259</v>
      </c>
      <c r="E132" t="s">
        <v>584</v>
      </c>
      <c r="F132" t="s">
        <v>735</v>
      </c>
      <c r="G132" t="s">
        <v>726</v>
      </c>
      <c r="H132" t="s">
        <v>106</v>
      </c>
      <c r="I132" s="77">
        <v>110</v>
      </c>
      <c r="J132" s="77">
        <v>3808</v>
      </c>
      <c r="K132" s="77">
        <v>0</v>
      </c>
      <c r="L132" s="77">
        <v>15.021036799999999</v>
      </c>
      <c r="M132" s="78">
        <v>0</v>
      </c>
      <c r="N132" s="78">
        <v>1.6000000000000001E-3</v>
      </c>
      <c r="O132" s="78">
        <v>2.0000000000000001E-4</v>
      </c>
    </row>
    <row r="133" spans="2:15">
      <c r="B133" t="s">
        <v>736</v>
      </c>
      <c r="C133" t="s">
        <v>737</v>
      </c>
      <c r="D133" t="s">
        <v>259</v>
      </c>
      <c r="E133" t="s">
        <v>584</v>
      </c>
      <c r="F133" t="s">
        <v>738</v>
      </c>
      <c r="G133" t="s">
        <v>726</v>
      </c>
      <c r="H133" t="s">
        <v>106</v>
      </c>
      <c r="I133" s="77">
        <v>1000</v>
      </c>
      <c r="J133" s="77">
        <v>1445</v>
      </c>
      <c r="K133" s="77">
        <v>0</v>
      </c>
      <c r="L133" s="77">
        <v>51.817700000000002</v>
      </c>
      <c r="M133" s="78">
        <v>0</v>
      </c>
      <c r="N133" s="78">
        <v>5.4999999999999997E-3</v>
      </c>
      <c r="O133" s="78">
        <v>5.0000000000000001E-4</v>
      </c>
    </row>
    <row r="134" spans="2:15">
      <c r="B134" t="s">
        <v>739</v>
      </c>
      <c r="C134" t="s">
        <v>740</v>
      </c>
      <c r="D134" t="s">
        <v>259</v>
      </c>
      <c r="E134" t="s">
        <v>584</v>
      </c>
      <c r="F134" t="s">
        <v>741</v>
      </c>
      <c r="G134" t="s">
        <v>726</v>
      </c>
      <c r="H134" t="s">
        <v>106</v>
      </c>
      <c r="I134" s="77">
        <v>981</v>
      </c>
      <c r="J134" s="77">
        <v>1053</v>
      </c>
      <c r="K134" s="77">
        <v>0</v>
      </c>
      <c r="L134" s="77">
        <v>37.043128979999999</v>
      </c>
      <c r="M134" s="78">
        <v>0</v>
      </c>
      <c r="N134" s="78">
        <v>4.0000000000000001E-3</v>
      </c>
      <c r="O134" s="78">
        <v>4.0000000000000002E-4</v>
      </c>
    </row>
    <row r="135" spans="2:15">
      <c r="B135" t="s">
        <v>742</v>
      </c>
      <c r="C135" t="s">
        <v>743</v>
      </c>
      <c r="D135" t="s">
        <v>259</v>
      </c>
      <c r="E135" t="s">
        <v>584</v>
      </c>
      <c r="F135" t="s">
        <v>744</v>
      </c>
      <c r="G135" t="s">
        <v>745</v>
      </c>
      <c r="H135" t="s">
        <v>106</v>
      </c>
      <c r="I135" s="77">
        <v>140</v>
      </c>
      <c r="J135" s="77">
        <v>4450</v>
      </c>
      <c r="K135" s="77">
        <v>0.35393819999999998</v>
      </c>
      <c r="L135" s="77">
        <v>22.694718200000001</v>
      </c>
      <c r="M135" s="78">
        <v>0</v>
      </c>
      <c r="N135" s="78">
        <v>2.3999999999999998E-3</v>
      </c>
      <c r="O135" s="78">
        <v>2.0000000000000001E-4</v>
      </c>
    </row>
    <row r="136" spans="2:15">
      <c r="B136" t="s">
        <v>746</v>
      </c>
      <c r="C136" t="s">
        <v>747</v>
      </c>
      <c r="D136" t="s">
        <v>259</v>
      </c>
      <c r="E136" t="s">
        <v>584</v>
      </c>
      <c r="F136" t="s">
        <v>748</v>
      </c>
      <c r="G136" t="s">
        <v>745</v>
      </c>
      <c r="H136" t="s">
        <v>106</v>
      </c>
      <c r="I136" s="77">
        <v>185</v>
      </c>
      <c r="J136" s="77">
        <v>3529</v>
      </c>
      <c r="K136" s="77">
        <v>0.46478145999999998</v>
      </c>
      <c r="L136" s="77">
        <v>23.876520360000001</v>
      </c>
      <c r="M136" s="78">
        <v>0</v>
      </c>
      <c r="N136" s="78">
        <v>2.5999999999999999E-3</v>
      </c>
      <c r="O136" s="78">
        <v>2.0000000000000001E-4</v>
      </c>
    </row>
    <row r="137" spans="2:15">
      <c r="B137" t="s">
        <v>749</v>
      </c>
      <c r="C137" t="s">
        <v>750</v>
      </c>
      <c r="D137" t="s">
        <v>583</v>
      </c>
      <c r="E137" t="s">
        <v>584</v>
      </c>
      <c r="F137" t="s">
        <v>751</v>
      </c>
      <c r="G137" t="s">
        <v>745</v>
      </c>
      <c r="H137" t="s">
        <v>106</v>
      </c>
      <c r="I137" s="77">
        <v>1700</v>
      </c>
      <c r="J137" s="77">
        <v>634</v>
      </c>
      <c r="K137" s="77">
        <v>0</v>
      </c>
      <c r="L137" s="77">
        <v>38.649908000000003</v>
      </c>
      <c r="M137" s="78">
        <v>0</v>
      </c>
      <c r="N137" s="78">
        <v>4.1000000000000003E-3</v>
      </c>
      <c r="O137" s="78">
        <v>4.0000000000000002E-4</v>
      </c>
    </row>
    <row r="138" spans="2:15">
      <c r="B138" t="s">
        <v>752</v>
      </c>
      <c r="C138" t="s">
        <v>753</v>
      </c>
      <c r="D138" t="s">
        <v>259</v>
      </c>
      <c r="E138" t="s">
        <v>584</v>
      </c>
      <c r="F138" t="s">
        <v>754</v>
      </c>
      <c r="G138" t="s">
        <v>755</v>
      </c>
      <c r="H138" t="s">
        <v>106</v>
      </c>
      <c r="I138" s="77">
        <v>20</v>
      </c>
      <c r="J138" s="77">
        <v>9908</v>
      </c>
      <c r="K138" s="77">
        <v>0</v>
      </c>
      <c r="L138" s="77">
        <v>7.1060176000000004</v>
      </c>
      <c r="M138" s="78">
        <v>0</v>
      </c>
      <c r="N138" s="78">
        <v>8.0000000000000004E-4</v>
      </c>
      <c r="O138" s="78">
        <v>1E-4</v>
      </c>
    </row>
    <row r="139" spans="2:15">
      <c r="B139" t="s">
        <v>756</v>
      </c>
      <c r="C139" t="s">
        <v>757</v>
      </c>
      <c r="D139" t="s">
        <v>583</v>
      </c>
      <c r="E139" t="s">
        <v>584</v>
      </c>
      <c r="F139" t="s">
        <v>758</v>
      </c>
      <c r="G139" t="s">
        <v>755</v>
      </c>
      <c r="H139" t="s">
        <v>106</v>
      </c>
      <c r="I139" s="77">
        <v>95</v>
      </c>
      <c r="J139" s="77">
        <v>31185</v>
      </c>
      <c r="K139" s="77">
        <v>0</v>
      </c>
      <c r="L139" s="77">
        <v>106.2379395</v>
      </c>
      <c r="M139" s="78">
        <v>0</v>
      </c>
      <c r="N139" s="78">
        <v>1.14E-2</v>
      </c>
      <c r="O139" s="78">
        <v>1.1000000000000001E-3</v>
      </c>
    </row>
    <row r="140" spans="2:15">
      <c r="B140" t="s">
        <v>759</v>
      </c>
      <c r="C140" t="s">
        <v>760</v>
      </c>
      <c r="D140" t="s">
        <v>583</v>
      </c>
      <c r="E140" t="s">
        <v>584</v>
      </c>
      <c r="F140" t="s">
        <v>761</v>
      </c>
      <c r="G140" t="s">
        <v>755</v>
      </c>
      <c r="H140" t="s">
        <v>106</v>
      </c>
      <c r="I140" s="77">
        <v>8300</v>
      </c>
      <c r="J140" s="77">
        <v>82.47</v>
      </c>
      <c r="K140" s="77">
        <v>0</v>
      </c>
      <c r="L140" s="77">
        <v>24.546205860000001</v>
      </c>
      <c r="M140" s="78">
        <v>0</v>
      </c>
      <c r="N140" s="78">
        <v>2.5999999999999999E-3</v>
      </c>
      <c r="O140" s="78">
        <v>2.0000000000000001E-4</v>
      </c>
    </row>
    <row r="141" spans="2:15">
      <c r="B141" t="s">
        <v>762</v>
      </c>
      <c r="C141" t="s">
        <v>763</v>
      </c>
      <c r="D141" t="s">
        <v>259</v>
      </c>
      <c r="E141" t="s">
        <v>584</v>
      </c>
      <c r="F141" t="s">
        <v>764</v>
      </c>
      <c r="G141" t="s">
        <v>755</v>
      </c>
      <c r="H141" t="s">
        <v>106</v>
      </c>
      <c r="I141" s="77">
        <v>18</v>
      </c>
      <c r="J141" s="77">
        <v>2443</v>
      </c>
      <c r="K141" s="77">
        <v>0</v>
      </c>
      <c r="L141" s="77">
        <v>1.5769076399999999</v>
      </c>
      <c r="M141" s="78">
        <v>0</v>
      </c>
      <c r="N141" s="78">
        <v>2.0000000000000001E-4</v>
      </c>
      <c r="O141" s="78">
        <v>0</v>
      </c>
    </row>
    <row r="142" spans="2:15">
      <c r="B142" t="s">
        <v>765</v>
      </c>
      <c r="C142" t="s">
        <v>766</v>
      </c>
      <c r="D142" t="s">
        <v>583</v>
      </c>
      <c r="E142" t="s">
        <v>584</v>
      </c>
      <c r="F142" t="s">
        <v>767</v>
      </c>
      <c r="G142" t="s">
        <v>768</v>
      </c>
      <c r="H142" t="s">
        <v>106</v>
      </c>
      <c r="I142" s="77">
        <v>298</v>
      </c>
      <c r="J142" s="77">
        <v>4328</v>
      </c>
      <c r="K142" s="77">
        <v>0</v>
      </c>
      <c r="L142" s="77">
        <v>46.25021984</v>
      </c>
      <c r="M142" s="78">
        <v>0</v>
      </c>
      <c r="N142" s="78">
        <v>4.8999999999999998E-3</v>
      </c>
      <c r="O142" s="78">
        <v>5.0000000000000001E-4</v>
      </c>
    </row>
    <row r="143" spans="2:15">
      <c r="B143" t="s">
        <v>769</v>
      </c>
      <c r="C143" t="s">
        <v>770</v>
      </c>
      <c r="D143" t="s">
        <v>583</v>
      </c>
      <c r="E143" t="s">
        <v>584</v>
      </c>
      <c r="F143" t="s">
        <v>771</v>
      </c>
      <c r="G143" t="s">
        <v>772</v>
      </c>
      <c r="H143" t="s">
        <v>106</v>
      </c>
      <c r="I143" s="77">
        <v>1270</v>
      </c>
      <c r="J143" s="77">
        <v>774</v>
      </c>
      <c r="K143" s="77">
        <v>0.17076532</v>
      </c>
      <c r="L143" s="77">
        <v>35.420428119999997</v>
      </c>
      <c r="M143" s="78">
        <v>0</v>
      </c>
      <c r="N143" s="78">
        <v>3.8E-3</v>
      </c>
      <c r="O143" s="78">
        <v>4.0000000000000002E-4</v>
      </c>
    </row>
    <row r="144" spans="2:15">
      <c r="B144" t="s">
        <v>773</v>
      </c>
      <c r="C144" t="s">
        <v>774</v>
      </c>
      <c r="D144" t="s">
        <v>259</v>
      </c>
      <c r="E144" t="s">
        <v>584</v>
      </c>
      <c r="F144" t="s">
        <v>775</v>
      </c>
      <c r="G144" t="s">
        <v>772</v>
      </c>
      <c r="H144" t="s">
        <v>106</v>
      </c>
      <c r="I144" s="77">
        <v>460</v>
      </c>
      <c r="J144" s="77">
        <v>1809</v>
      </c>
      <c r="K144" s="77">
        <v>0</v>
      </c>
      <c r="L144" s="77">
        <v>29.840540399999998</v>
      </c>
      <c r="M144" s="78">
        <v>0</v>
      </c>
      <c r="N144" s="78">
        <v>3.2000000000000002E-3</v>
      </c>
      <c r="O144" s="78">
        <v>2.9999999999999997E-4</v>
      </c>
    </row>
    <row r="145" spans="2:15">
      <c r="B145" t="s">
        <v>776</v>
      </c>
      <c r="C145" t="s">
        <v>777</v>
      </c>
      <c r="D145" t="s">
        <v>583</v>
      </c>
      <c r="E145" t="s">
        <v>584</v>
      </c>
      <c r="F145" t="s">
        <v>778</v>
      </c>
      <c r="G145" t="s">
        <v>772</v>
      </c>
      <c r="H145" t="s">
        <v>116</v>
      </c>
      <c r="I145" s="77">
        <v>569</v>
      </c>
      <c r="J145" s="77">
        <v>307</v>
      </c>
      <c r="K145" s="77">
        <v>0</v>
      </c>
      <c r="L145" s="77">
        <v>4.6236843270000003</v>
      </c>
      <c r="M145" s="78">
        <v>8.0000000000000004E-4</v>
      </c>
      <c r="N145" s="78">
        <v>5.0000000000000001E-4</v>
      </c>
      <c r="O145" s="78">
        <v>0</v>
      </c>
    </row>
    <row r="146" spans="2:15">
      <c r="B146" t="s">
        <v>779</v>
      </c>
      <c r="C146" t="s">
        <v>780</v>
      </c>
      <c r="D146" t="s">
        <v>259</v>
      </c>
      <c r="E146" t="s">
        <v>584</v>
      </c>
      <c r="F146" t="s">
        <v>781</v>
      </c>
      <c r="G146" t="s">
        <v>772</v>
      </c>
      <c r="H146" t="s">
        <v>106</v>
      </c>
      <c r="I146" s="77">
        <v>106</v>
      </c>
      <c r="J146" s="77">
        <v>6998</v>
      </c>
      <c r="K146" s="77">
        <v>8.5526099999999994E-2</v>
      </c>
      <c r="L146" s="77">
        <v>26.686043779999999</v>
      </c>
      <c r="M146" s="78">
        <v>0</v>
      </c>
      <c r="N146" s="78">
        <v>2.8999999999999998E-3</v>
      </c>
      <c r="O146" s="78">
        <v>2.9999999999999997E-4</v>
      </c>
    </row>
    <row r="147" spans="2:15">
      <c r="B147" t="s">
        <v>782</v>
      </c>
      <c r="C147" t="s">
        <v>783</v>
      </c>
      <c r="D147" t="s">
        <v>583</v>
      </c>
      <c r="E147" t="s">
        <v>584</v>
      </c>
      <c r="F147" t="s">
        <v>784</v>
      </c>
      <c r="G147" t="s">
        <v>586</v>
      </c>
      <c r="H147" t="s">
        <v>106</v>
      </c>
      <c r="I147" s="77">
        <v>500</v>
      </c>
      <c r="J147" s="77">
        <v>8489</v>
      </c>
      <c r="K147" s="77">
        <v>0</v>
      </c>
      <c r="L147" s="77">
        <v>152.20777000000001</v>
      </c>
      <c r="M147" s="78">
        <v>0</v>
      </c>
      <c r="N147" s="78">
        <v>1.6299999999999999E-2</v>
      </c>
      <c r="O147" s="78">
        <v>1.5E-3</v>
      </c>
    </row>
    <row r="148" spans="2:15">
      <c r="B148" t="s">
        <v>785</v>
      </c>
      <c r="C148" t="s">
        <v>786</v>
      </c>
      <c r="D148" t="s">
        <v>583</v>
      </c>
      <c r="E148" t="s">
        <v>584</v>
      </c>
      <c r="F148" t="s">
        <v>787</v>
      </c>
      <c r="G148" t="s">
        <v>586</v>
      </c>
      <c r="H148" t="s">
        <v>106</v>
      </c>
      <c r="I148" s="77">
        <v>4172</v>
      </c>
      <c r="J148" s="77">
        <v>162</v>
      </c>
      <c r="K148" s="77">
        <v>0</v>
      </c>
      <c r="L148" s="77">
        <v>24.23648304</v>
      </c>
      <c r="M148" s="78">
        <v>1E-4</v>
      </c>
      <c r="N148" s="78">
        <v>2.5999999999999999E-3</v>
      </c>
      <c r="O148" s="78">
        <v>2.0000000000000001E-4</v>
      </c>
    </row>
    <row r="149" spans="2:15">
      <c r="B149" t="s">
        <v>788</v>
      </c>
      <c r="C149" t="s">
        <v>789</v>
      </c>
      <c r="D149" t="s">
        <v>583</v>
      </c>
      <c r="E149" t="s">
        <v>584</v>
      </c>
      <c r="F149" t="s">
        <v>790</v>
      </c>
      <c r="G149" t="s">
        <v>586</v>
      </c>
      <c r="H149" t="s">
        <v>106</v>
      </c>
      <c r="I149" s="77">
        <v>255</v>
      </c>
      <c r="J149" s="77">
        <v>10132</v>
      </c>
      <c r="K149" s="77">
        <v>0</v>
      </c>
      <c r="L149" s="77">
        <v>92.650047599999994</v>
      </c>
      <c r="M149" s="78">
        <v>0</v>
      </c>
      <c r="N149" s="78">
        <v>9.9000000000000008E-3</v>
      </c>
      <c r="O149" s="78">
        <v>8.9999999999999998E-4</v>
      </c>
    </row>
    <row r="150" spans="2:15">
      <c r="B150" t="s">
        <v>791</v>
      </c>
      <c r="C150" t="s">
        <v>792</v>
      </c>
      <c r="D150" t="s">
        <v>583</v>
      </c>
      <c r="E150" t="s">
        <v>584</v>
      </c>
      <c r="F150" t="s">
        <v>790</v>
      </c>
      <c r="G150" t="s">
        <v>586</v>
      </c>
      <c r="H150" t="s">
        <v>106</v>
      </c>
      <c r="I150" s="77">
        <v>100</v>
      </c>
      <c r="J150" s="77">
        <v>10089</v>
      </c>
      <c r="K150" s="77">
        <v>0</v>
      </c>
      <c r="L150" s="77">
        <v>36.179153999999997</v>
      </c>
      <c r="M150" s="78">
        <v>0</v>
      </c>
      <c r="N150" s="78">
        <v>3.8999999999999998E-3</v>
      </c>
      <c r="O150" s="78">
        <v>4.0000000000000002E-4</v>
      </c>
    </row>
    <row r="151" spans="2:15">
      <c r="B151" t="s">
        <v>793</v>
      </c>
      <c r="C151" t="s">
        <v>794</v>
      </c>
      <c r="D151" t="s">
        <v>259</v>
      </c>
      <c r="E151" t="s">
        <v>584</v>
      </c>
      <c r="F151" t="s">
        <v>795</v>
      </c>
      <c r="G151" t="s">
        <v>586</v>
      </c>
      <c r="H151" t="s">
        <v>106</v>
      </c>
      <c r="I151" s="77">
        <v>162</v>
      </c>
      <c r="J151" s="77">
        <v>105</v>
      </c>
      <c r="K151" s="77">
        <v>0</v>
      </c>
      <c r="L151" s="77">
        <v>0.60997860000000004</v>
      </c>
      <c r="M151" s="78">
        <v>0</v>
      </c>
      <c r="N151" s="78">
        <v>1E-4</v>
      </c>
      <c r="O151" s="78">
        <v>0</v>
      </c>
    </row>
    <row r="152" spans="2:15">
      <c r="B152" t="s">
        <v>796</v>
      </c>
      <c r="C152" t="s">
        <v>797</v>
      </c>
      <c r="D152" t="s">
        <v>583</v>
      </c>
      <c r="E152" t="s">
        <v>584</v>
      </c>
      <c r="F152" t="s">
        <v>798</v>
      </c>
      <c r="G152" t="s">
        <v>586</v>
      </c>
      <c r="H152" t="s">
        <v>106</v>
      </c>
      <c r="I152" s="77">
        <v>100</v>
      </c>
      <c r="J152" s="77">
        <v>5041</v>
      </c>
      <c r="K152" s="77">
        <v>0</v>
      </c>
      <c r="L152" s="77">
        <v>18.077026</v>
      </c>
      <c r="M152" s="78">
        <v>0</v>
      </c>
      <c r="N152" s="78">
        <v>1.9E-3</v>
      </c>
      <c r="O152" s="78">
        <v>2.0000000000000001E-4</v>
      </c>
    </row>
    <row r="153" spans="2:15">
      <c r="B153" t="s">
        <v>799</v>
      </c>
      <c r="C153" t="s">
        <v>800</v>
      </c>
      <c r="D153" t="s">
        <v>583</v>
      </c>
      <c r="E153" t="s">
        <v>584</v>
      </c>
      <c r="F153" t="s">
        <v>801</v>
      </c>
      <c r="G153" t="s">
        <v>586</v>
      </c>
      <c r="H153" t="s">
        <v>106</v>
      </c>
      <c r="I153" s="77">
        <v>180</v>
      </c>
      <c r="J153" s="77">
        <v>903</v>
      </c>
      <c r="K153" s="77">
        <v>0</v>
      </c>
      <c r="L153" s="77">
        <v>5.8286844000000002</v>
      </c>
      <c r="M153" s="78">
        <v>0</v>
      </c>
      <c r="N153" s="78">
        <v>5.9999999999999995E-4</v>
      </c>
      <c r="O153" s="78">
        <v>1E-4</v>
      </c>
    </row>
    <row r="154" spans="2:15">
      <c r="B154" t="s">
        <v>802</v>
      </c>
      <c r="C154" t="s">
        <v>803</v>
      </c>
      <c r="D154" t="s">
        <v>583</v>
      </c>
      <c r="E154" t="s">
        <v>584</v>
      </c>
      <c r="F154" t="s">
        <v>804</v>
      </c>
      <c r="G154" t="s">
        <v>586</v>
      </c>
      <c r="H154" t="s">
        <v>106</v>
      </c>
      <c r="I154" s="77">
        <v>183</v>
      </c>
      <c r="J154" s="77">
        <v>20784</v>
      </c>
      <c r="K154" s="77">
        <v>0</v>
      </c>
      <c r="L154" s="77">
        <v>136.39250591999999</v>
      </c>
      <c r="M154" s="78">
        <v>0</v>
      </c>
      <c r="N154" s="78">
        <v>1.46E-2</v>
      </c>
      <c r="O154" s="78">
        <v>1.4E-3</v>
      </c>
    </row>
    <row r="155" spans="2:15">
      <c r="B155" t="s">
        <v>805</v>
      </c>
      <c r="C155" t="s">
        <v>806</v>
      </c>
      <c r="D155" t="s">
        <v>259</v>
      </c>
      <c r="E155" t="s">
        <v>584</v>
      </c>
      <c r="F155" t="s">
        <v>807</v>
      </c>
      <c r="G155" t="s">
        <v>586</v>
      </c>
      <c r="H155" t="s">
        <v>106</v>
      </c>
      <c r="I155" s="77">
        <v>300</v>
      </c>
      <c r="J155" s="77">
        <v>4311</v>
      </c>
      <c r="K155" s="77">
        <v>0</v>
      </c>
      <c r="L155" s="77">
        <v>46.377738000000001</v>
      </c>
      <c r="M155" s="78">
        <v>0</v>
      </c>
      <c r="N155" s="78">
        <v>5.0000000000000001E-3</v>
      </c>
      <c r="O155" s="78">
        <v>5.0000000000000001E-4</v>
      </c>
    </row>
    <row r="156" spans="2:15">
      <c r="B156" t="s">
        <v>808</v>
      </c>
      <c r="C156" t="s">
        <v>809</v>
      </c>
      <c r="D156" t="s">
        <v>583</v>
      </c>
      <c r="E156" t="s">
        <v>584</v>
      </c>
      <c r="F156" t="s">
        <v>810</v>
      </c>
      <c r="G156" t="s">
        <v>586</v>
      </c>
      <c r="H156" t="s">
        <v>106</v>
      </c>
      <c r="I156" s="77">
        <v>14</v>
      </c>
      <c r="J156" s="77">
        <v>6162</v>
      </c>
      <c r="K156" s="77">
        <v>0</v>
      </c>
      <c r="L156" s="77">
        <v>3.0935704799999999</v>
      </c>
      <c r="M156" s="78">
        <v>0</v>
      </c>
      <c r="N156" s="78">
        <v>2.9999999999999997E-4</v>
      </c>
      <c r="O156" s="78">
        <v>0</v>
      </c>
    </row>
    <row r="157" spans="2:15">
      <c r="B157" t="s">
        <v>811</v>
      </c>
      <c r="C157" t="s">
        <v>812</v>
      </c>
      <c r="D157" t="s">
        <v>259</v>
      </c>
      <c r="E157" t="s">
        <v>584</v>
      </c>
      <c r="F157" t="s">
        <v>813</v>
      </c>
      <c r="G157" t="s">
        <v>586</v>
      </c>
      <c r="H157" t="s">
        <v>106</v>
      </c>
      <c r="I157" s="77">
        <v>36</v>
      </c>
      <c r="J157" s="77">
        <v>1091</v>
      </c>
      <c r="K157" s="77">
        <v>0</v>
      </c>
      <c r="L157" s="77">
        <v>1.40843736</v>
      </c>
      <c r="M157" s="78">
        <v>0</v>
      </c>
      <c r="N157" s="78">
        <v>2.0000000000000001E-4</v>
      </c>
      <c r="O157" s="78">
        <v>0</v>
      </c>
    </row>
    <row r="158" spans="2:15">
      <c r="B158" t="s">
        <v>814</v>
      </c>
      <c r="C158" t="s">
        <v>815</v>
      </c>
      <c r="D158" t="s">
        <v>583</v>
      </c>
      <c r="E158" t="s">
        <v>584</v>
      </c>
      <c r="F158" t="s">
        <v>816</v>
      </c>
      <c r="G158" t="s">
        <v>586</v>
      </c>
      <c r="H158" t="s">
        <v>106</v>
      </c>
      <c r="I158" s="77">
        <v>80</v>
      </c>
      <c r="J158" s="77">
        <v>11659</v>
      </c>
      <c r="K158" s="77">
        <v>0</v>
      </c>
      <c r="L158" s="77">
        <v>33.447339200000002</v>
      </c>
      <c r="M158" s="78">
        <v>0</v>
      </c>
      <c r="N158" s="78">
        <v>3.5999999999999999E-3</v>
      </c>
      <c r="O158" s="78">
        <v>2.9999999999999997E-4</v>
      </c>
    </row>
    <row r="159" spans="2:15">
      <c r="B159" t="s">
        <v>817</v>
      </c>
      <c r="C159" t="s">
        <v>818</v>
      </c>
      <c r="D159" t="s">
        <v>123</v>
      </c>
      <c r="E159" t="s">
        <v>584</v>
      </c>
      <c r="F159" t="s">
        <v>819</v>
      </c>
      <c r="G159" t="s">
        <v>586</v>
      </c>
      <c r="H159" t="s">
        <v>106</v>
      </c>
      <c r="I159" s="77">
        <v>1000</v>
      </c>
      <c r="J159" s="77">
        <v>4992</v>
      </c>
      <c r="K159" s="77">
        <v>0</v>
      </c>
      <c r="L159" s="77">
        <v>179.01311999999999</v>
      </c>
      <c r="M159" s="78">
        <v>0</v>
      </c>
      <c r="N159" s="78">
        <v>1.9199999999999998E-2</v>
      </c>
      <c r="O159" s="78">
        <v>1.8E-3</v>
      </c>
    </row>
    <row r="160" spans="2:15">
      <c r="B160" t="s">
        <v>820</v>
      </c>
      <c r="C160" t="s">
        <v>821</v>
      </c>
      <c r="D160" t="s">
        <v>583</v>
      </c>
      <c r="E160" t="s">
        <v>584</v>
      </c>
      <c r="F160" t="s">
        <v>822</v>
      </c>
      <c r="G160" t="s">
        <v>586</v>
      </c>
      <c r="H160" t="s">
        <v>106</v>
      </c>
      <c r="I160" s="77">
        <v>50</v>
      </c>
      <c r="J160" s="77">
        <v>6009</v>
      </c>
      <c r="K160" s="77">
        <v>0</v>
      </c>
      <c r="L160" s="77">
        <v>10.774137</v>
      </c>
      <c r="M160" s="78">
        <v>0</v>
      </c>
      <c r="N160" s="78">
        <v>1.1999999999999999E-3</v>
      </c>
      <c r="O160" s="78">
        <v>1E-4</v>
      </c>
    </row>
    <row r="161" spans="2:15">
      <c r="B161" t="s">
        <v>823</v>
      </c>
      <c r="C161" t="s">
        <v>824</v>
      </c>
      <c r="D161" t="s">
        <v>259</v>
      </c>
      <c r="E161" t="s">
        <v>584</v>
      </c>
      <c r="F161" t="s">
        <v>825</v>
      </c>
      <c r="G161" t="s">
        <v>586</v>
      </c>
      <c r="H161" t="s">
        <v>106</v>
      </c>
      <c r="I161" s="77">
        <v>22</v>
      </c>
      <c r="J161" s="77">
        <v>9810</v>
      </c>
      <c r="K161" s="77">
        <v>0</v>
      </c>
      <c r="L161" s="77">
        <v>7.7393052000000004</v>
      </c>
      <c r="M161" s="78">
        <v>0</v>
      </c>
      <c r="N161" s="78">
        <v>8.0000000000000004E-4</v>
      </c>
      <c r="O161" s="78">
        <v>1E-4</v>
      </c>
    </row>
    <row r="162" spans="2:15">
      <c r="B162" t="s">
        <v>826</v>
      </c>
      <c r="C162" t="s">
        <v>827</v>
      </c>
      <c r="D162" t="s">
        <v>583</v>
      </c>
      <c r="E162" t="s">
        <v>584</v>
      </c>
      <c r="F162" t="s">
        <v>828</v>
      </c>
      <c r="G162" t="s">
        <v>586</v>
      </c>
      <c r="H162" t="s">
        <v>106</v>
      </c>
      <c r="I162" s="77">
        <v>500</v>
      </c>
      <c r="J162" s="77">
        <v>1485</v>
      </c>
      <c r="K162" s="77">
        <v>0</v>
      </c>
      <c r="L162" s="77">
        <v>26.626049999999999</v>
      </c>
      <c r="M162" s="78">
        <v>0</v>
      </c>
      <c r="N162" s="78">
        <v>2.8E-3</v>
      </c>
      <c r="O162" s="78">
        <v>2.9999999999999997E-4</v>
      </c>
    </row>
    <row r="163" spans="2:15">
      <c r="B163" t="s">
        <v>829</v>
      </c>
      <c r="C163" t="s">
        <v>830</v>
      </c>
      <c r="D163" t="s">
        <v>583</v>
      </c>
      <c r="E163" t="s">
        <v>584</v>
      </c>
      <c r="F163" t="s">
        <v>831</v>
      </c>
      <c r="G163" t="s">
        <v>832</v>
      </c>
      <c r="H163" t="s">
        <v>106</v>
      </c>
      <c r="I163" s="77">
        <v>14</v>
      </c>
      <c r="J163" s="77">
        <v>14744</v>
      </c>
      <c r="K163" s="77">
        <v>0</v>
      </c>
      <c r="L163" s="77">
        <v>7.4020777600000001</v>
      </c>
      <c r="M163" s="78">
        <v>0</v>
      </c>
      <c r="N163" s="78">
        <v>8.0000000000000004E-4</v>
      </c>
      <c r="O163" s="78">
        <v>1E-4</v>
      </c>
    </row>
    <row r="164" spans="2:15">
      <c r="B164" t="s">
        <v>833</v>
      </c>
      <c r="C164" t="s">
        <v>834</v>
      </c>
      <c r="D164" t="s">
        <v>583</v>
      </c>
      <c r="E164" t="s">
        <v>584</v>
      </c>
      <c r="F164" t="s">
        <v>835</v>
      </c>
      <c r="G164" t="s">
        <v>832</v>
      </c>
      <c r="H164" t="s">
        <v>106</v>
      </c>
      <c r="I164" s="77">
        <v>50</v>
      </c>
      <c r="J164" s="77">
        <v>309</v>
      </c>
      <c r="K164" s="77">
        <v>0</v>
      </c>
      <c r="L164" s="77">
        <v>0.554037</v>
      </c>
      <c r="M164" s="78">
        <v>0</v>
      </c>
      <c r="N164" s="78">
        <v>1E-4</v>
      </c>
      <c r="O164" s="78">
        <v>0</v>
      </c>
    </row>
    <row r="165" spans="2:15">
      <c r="B165" t="s">
        <v>836</v>
      </c>
      <c r="C165" t="s">
        <v>837</v>
      </c>
      <c r="D165" t="s">
        <v>259</v>
      </c>
      <c r="E165" t="s">
        <v>584</v>
      </c>
      <c r="F165" t="s">
        <v>838</v>
      </c>
      <c r="G165" t="s">
        <v>832</v>
      </c>
      <c r="H165" t="s">
        <v>106</v>
      </c>
      <c r="I165" s="77">
        <v>20</v>
      </c>
      <c r="J165" s="77">
        <v>15343</v>
      </c>
      <c r="K165" s="77">
        <v>0</v>
      </c>
      <c r="L165" s="77">
        <v>11.0039996</v>
      </c>
      <c r="M165" s="78">
        <v>0</v>
      </c>
      <c r="N165" s="78">
        <v>1.1999999999999999E-3</v>
      </c>
      <c r="O165" s="78">
        <v>1E-4</v>
      </c>
    </row>
    <row r="166" spans="2:15">
      <c r="B166" t="s">
        <v>839</v>
      </c>
      <c r="C166" t="s">
        <v>840</v>
      </c>
      <c r="D166" t="s">
        <v>259</v>
      </c>
      <c r="E166" t="s">
        <v>584</v>
      </c>
      <c r="F166" t="s">
        <v>841</v>
      </c>
      <c r="G166" t="s">
        <v>832</v>
      </c>
      <c r="H166" t="s">
        <v>106</v>
      </c>
      <c r="I166" s="77">
        <v>68</v>
      </c>
      <c r="J166" s="77">
        <v>10592</v>
      </c>
      <c r="K166" s="77">
        <v>0.12956218</v>
      </c>
      <c r="L166" s="77">
        <v>25.957942339999999</v>
      </c>
      <c r="M166" s="78">
        <v>0</v>
      </c>
      <c r="N166" s="78">
        <v>2.8E-3</v>
      </c>
      <c r="O166" s="78">
        <v>2.9999999999999997E-4</v>
      </c>
    </row>
    <row r="167" spans="2:15">
      <c r="B167" t="s">
        <v>842</v>
      </c>
      <c r="C167" t="s">
        <v>843</v>
      </c>
      <c r="D167" t="s">
        <v>259</v>
      </c>
      <c r="E167" t="s">
        <v>584</v>
      </c>
      <c r="F167" t="s">
        <v>844</v>
      </c>
      <c r="G167" t="s">
        <v>832</v>
      </c>
      <c r="H167" t="s">
        <v>106</v>
      </c>
      <c r="I167" s="77">
        <v>85</v>
      </c>
      <c r="J167" s="77">
        <v>4038</v>
      </c>
      <c r="K167" s="77">
        <v>0</v>
      </c>
      <c r="L167" s="77">
        <v>12.308227799999999</v>
      </c>
      <c r="M167" s="78">
        <v>0</v>
      </c>
      <c r="N167" s="78">
        <v>1.2999999999999999E-3</v>
      </c>
      <c r="O167" s="78">
        <v>1E-4</v>
      </c>
    </row>
    <row r="168" spans="2:15">
      <c r="B168" t="s">
        <v>845</v>
      </c>
      <c r="C168" t="s">
        <v>846</v>
      </c>
      <c r="D168" t="s">
        <v>123</v>
      </c>
      <c r="E168" t="s">
        <v>584</v>
      </c>
      <c r="F168" t="s">
        <v>847</v>
      </c>
      <c r="G168" t="s">
        <v>832</v>
      </c>
      <c r="H168" t="s">
        <v>106</v>
      </c>
      <c r="I168" s="77">
        <v>200</v>
      </c>
      <c r="J168" s="77">
        <v>78</v>
      </c>
      <c r="K168" s="77">
        <v>0</v>
      </c>
      <c r="L168" s="77">
        <v>0.55941600000000002</v>
      </c>
      <c r="M168" s="78">
        <v>0</v>
      </c>
      <c r="N168" s="78">
        <v>1E-4</v>
      </c>
      <c r="O168" s="78">
        <v>0</v>
      </c>
    </row>
    <row r="169" spans="2:15">
      <c r="B169" t="s">
        <v>848</v>
      </c>
      <c r="C169" t="s">
        <v>849</v>
      </c>
      <c r="D169" t="s">
        <v>583</v>
      </c>
      <c r="E169" t="s">
        <v>584</v>
      </c>
      <c r="F169" t="s">
        <v>850</v>
      </c>
      <c r="G169" t="s">
        <v>832</v>
      </c>
      <c r="H169" t="s">
        <v>106</v>
      </c>
      <c r="I169" s="77">
        <v>575</v>
      </c>
      <c r="J169" s="77">
        <v>69.2</v>
      </c>
      <c r="K169" s="77">
        <v>0</v>
      </c>
      <c r="L169" s="77">
        <v>1.4268694</v>
      </c>
      <c r="M169" s="78">
        <v>0</v>
      </c>
      <c r="N169" s="78">
        <v>2.0000000000000001E-4</v>
      </c>
      <c r="O169" s="78">
        <v>0</v>
      </c>
    </row>
    <row r="170" spans="2:15">
      <c r="B170" t="s">
        <v>851</v>
      </c>
      <c r="C170" t="s">
        <v>852</v>
      </c>
      <c r="D170" t="s">
        <v>583</v>
      </c>
      <c r="E170" t="s">
        <v>584</v>
      </c>
      <c r="F170" t="s">
        <v>853</v>
      </c>
      <c r="G170" t="s">
        <v>832</v>
      </c>
      <c r="H170" t="s">
        <v>106</v>
      </c>
      <c r="I170" s="77">
        <v>610</v>
      </c>
      <c r="J170" s="77">
        <v>252</v>
      </c>
      <c r="K170" s="77">
        <v>0</v>
      </c>
      <c r="L170" s="77">
        <v>5.5123991999999999</v>
      </c>
      <c r="M170" s="78">
        <v>0</v>
      </c>
      <c r="N170" s="78">
        <v>5.9999999999999995E-4</v>
      </c>
      <c r="O170" s="78">
        <v>1E-4</v>
      </c>
    </row>
    <row r="171" spans="2:15">
      <c r="B171" t="s">
        <v>854</v>
      </c>
      <c r="C171" t="s">
        <v>855</v>
      </c>
      <c r="D171" t="s">
        <v>583</v>
      </c>
      <c r="E171" t="s">
        <v>584</v>
      </c>
      <c r="F171" t="s">
        <v>856</v>
      </c>
      <c r="G171" t="s">
        <v>832</v>
      </c>
      <c r="H171" t="s">
        <v>106</v>
      </c>
      <c r="I171" s="77">
        <v>88</v>
      </c>
      <c r="J171" s="77">
        <v>1473</v>
      </c>
      <c r="K171" s="77">
        <v>0</v>
      </c>
      <c r="L171" s="77">
        <v>4.64831664</v>
      </c>
      <c r="M171" s="78">
        <v>0</v>
      </c>
      <c r="N171" s="78">
        <v>5.0000000000000001E-4</v>
      </c>
      <c r="O171" s="78">
        <v>0</v>
      </c>
    </row>
    <row r="172" spans="2:15">
      <c r="B172" t="s">
        <v>857</v>
      </c>
      <c r="C172" t="s">
        <v>858</v>
      </c>
      <c r="D172" t="s">
        <v>677</v>
      </c>
      <c r="E172" t="s">
        <v>584</v>
      </c>
      <c r="F172" t="s">
        <v>859</v>
      </c>
      <c r="G172" t="s">
        <v>860</v>
      </c>
      <c r="H172" t="s">
        <v>110</v>
      </c>
      <c r="I172" s="77">
        <v>863</v>
      </c>
      <c r="J172" s="77">
        <v>147.80000000000001</v>
      </c>
      <c r="K172" s="77">
        <v>7.9170783999999994E-2</v>
      </c>
      <c r="L172" s="77">
        <v>5.0488284308000004</v>
      </c>
      <c r="M172" s="78">
        <v>0</v>
      </c>
      <c r="N172" s="78">
        <v>5.0000000000000001E-4</v>
      </c>
      <c r="O172" s="78">
        <v>1E-4</v>
      </c>
    </row>
    <row r="173" spans="2:15">
      <c r="B173" t="s">
        <v>861</v>
      </c>
      <c r="C173" t="s">
        <v>862</v>
      </c>
      <c r="D173" t="s">
        <v>259</v>
      </c>
      <c r="E173" t="s">
        <v>584</v>
      </c>
      <c r="F173" t="s">
        <v>863</v>
      </c>
      <c r="G173" t="s">
        <v>860</v>
      </c>
      <c r="H173" t="s">
        <v>106</v>
      </c>
      <c r="I173" s="77">
        <v>50</v>
      </c>
      <c r="J173" s="77">
        <v>5330</v>
      </c>
      <c r="K173" s="77">
        <v>0.1317855</v>
      </c>
      <c r="L173" s="77">
        <v>9.6884754999999991</v>
      </c>
      <c r="M173" s="78">
        <v>0</v>
      </c>
      <c r="N173" s="78">
        <v>1E-3</v>
      </c>
      <c r="O173" s="78">
        <v>1E-4</v>
      </c>
    </row>
    <row r="174" spans="2:15">
      <c r="B174" t="s">
        <v>864</v>
      </c>
      <c r="C174" t="s">
        <v>865</v>
      </c>
      <c r="D174" t="s">
        <v>259</v>
      </c>
      <c r="E174" t="s">
        <v>584</v>
      </c>
      <c r="F174" t="s">
        <v>866</v>
      </c>
      <c r="G174" t="s">
        <v>860</v>
      </c>
      <c r="H174" t="s">
        <v>106</v>
      </c>
      <c r="I174" s="77">
        <v>50</v>
      </c>
      <c r="J174" s="77">
        <v>9347</v>
      </c>
      <c r="K174" s="77">
        <v>0.218746</v>
      </c>
      <c r="L174" s="77">
        <v>16.977917000000001</v>
      </c>
      <c r="M174" s="78">
        <v>0</v>
      </c>
      <c r="N174" s="78">
        <v>1.8E-3</v>
      </c>
      <c r="O174" s="78">
        <v>2.0000000000000001E-4</v>
      </c>
    </row>
    <row r="175" spans="2:15">
      <c r="B175" t="s">
        <v>867</v>
      </c>
      <c r="C175" t="s">
        <v>868</v>
      </c>
      <c r="D175" t="s">
        <v>259</v>
      </c>
      <c r="E175" t="s">
        <v>584</v>
      </c>
      <c r="F175" t="s">
        <v>869</v>
      </c>
      <c r="G175" t="s">
        <v>860</v>
      </c>
      <c r="H175" t="s">
        <v>106</v>
      </c>
      <c r="I175" s="77">
        <v>280</v>
      </c>
      <c r="J175" s="77">
        <v>804</v>
      </c>
      <c r="K175" s="77">
        <v>0.21838740000000001</v>
      </c>
      <c r="L175" s="77">
        <v>8.2911906000000002</v>
      </c>
      <c r="M175" s="78">
        <v>0</v>
      </c>
      <c r="N175" s="78">
        <v>8.9999999999999998E-4</v>
      </c>
      <c r="O175" s="78">
        <v>1E-4</v>
      </c>
    </row>
    <row r="176" spans="2:15">
      <c r="B176" t="s">
        <v>870</v>
      </c>
      <c r="C176" t="s">
        <v>871</v>
      </c>
      <c r="D176" t="s">
        <v>259</v>
      </c>
      <c r="E176" t="s">
        <v>584</v>
      </c>
      <c r="F176" t="s">
        <v>872</v>
      </c>
      <c r="G176" t="s">
        <v>860</v>
      </c>
      <c r="H176" t="s">
        <v>106</v>
      </c>
      <c r="I176" s="77">
        <v>87</v>
      </c>
      <c r="J176" s="77">
        <v>5080</v>
      </c>
      <c r="K176" s="77">
        <v>0.21056991999999999</v>
      </c>
      <c r="L176" s="77">
        <v>16.059255520000001</v>
      </c>
      <c r="M176" s="78">
        <v>0</v>
      </c>
      <c r="N176" s="78">
        <v>1.6999999999999999E-3</v>
      </c>
      <c r="O176" s="78">
        <v>2.0000000000000001E-4</v>
      </c>
    </row>
    <row r="177" spans="2:15">
      <c r="B177" t="s">
        <v>873</v>
      </c>
      <c r="C177" t="s">
        <v>874</v>
      </c>
      <c r="D177" t="s">
        <v>259</v>
      </c>
      <c r="E177" t="s">
        <v>584</v>
      </c>
      <c r="F177" t="s">
        <v>875</v>
      </c>
      <c r="G177" t="s">
        <v>860</v>
      </c>
      <c r="H177" t="s">
        <v>106</v>
      </c>
      <c r="I177" s="77">
        <v>185</v>
      </c>
      <c r="J177" s="77">
        <v>2715</v>
      </c>
      <c r="K177" s="77">
        <v>0</v>
      </c>
      <c r="L177" s="77">
        <v>18.011581499999998</v>
      </c>
      <c r="M177" s="78">
        <v>0</v>
      </c>
      <c r="N177" s="78">
        <v>1.9E-3</v>
      </c>
      <c r="O177" s="78">
        <v>2.0000000000000001E-4</v>
      </c>
    </row>
    <row r="178" spans="2:15">
      <c r="B178" t="s">
        <v>876</v>
      </c>
      <c r="C178" t="s">
        <v>877</v>
      </c>
      <c r="D178" t="s">
        <v>259</v>
      </c>
      <c r="E178" t="s">
        <v>584</v>
      </c>
      <c r="F178" t="s">
        <v>878</v>
      </c>
      <c r="G178" t="s">
        <v>860</v>
      </c>
      <c r="H178" t="s">
        <v>106</v>
      </c>
      <c r="I178" s="77">
        <v>50</v>
      </c>
      <c r="J178" s="77">
        <v>12192</v>
      </c>
      <c r="K178" s="77">
        <v>0.11697531999999999</v>
      </c>
      <c r="L178" s="77">
        <v>21.977231320000001</v>
      </c>
      <c r="M178" s="78">
        <v>0</v>
      </c>
      <c r="N178" s="78">
        <v>2.3999999999999998E-3</v>
      </c>
      <c r="O178" s="78">
        <v>2.0000000000000001E-4</v>
      </c>
    </row>
    <row r="179" spans="2:15">
      <c r="B179" t="s">
        <v>879</v>
      </c>
      <c r="C179" t="s">
        <v>880</v>
      </c>
      <c r="D179" t="s">
        <v>259</v>
      </c>
      <c r="E179" t="s">
        <v>584</v>
      </c>
      <c r="F179" t="s">
        <v>881</v>
      </c>
      <c r="G179" t="s">
        <v>860</v>
      </c>
      <c r="H179" t="s">
        <v>106</v>
      </c>
      <c r="I179" s="77">
        <v>40</v>
      </c>
      <c r="J179" s="77">
        <v>10756</v>
      </c>
      <c r="K179" s="77">
        <v>0.19364400000000001</v>
      </c>
      <c r="L179" s="77">
        <v>15.622050399999999</v>
      </c>
      <c r="M179" s="78">
        <v>0</v>
      </c>
      <c r="N179" s="78">
        <v>1.6999999999999999E-3</v>
      </c>
      <c r="O179" s="78">
        <v>2.0000000000000001E-4</v>
      </c>
    </row>
    <row r="180" spans="2:15">
      <c r="B180" t="s">
        <v>882</v>
      </c>
      <c r="C180" t="s">
        <v>883</v>
      </c>
      <c r="D180" t="s">
        <v>259</v>
      </c>
      <c r="E180" t="s">
        <v>584</v>
      </c>
      <c r="F180" t="s">
        <v>884</v>
      </c>
      <c r="G180" t="s">
        <v>860</v>
      </c>
      <c r="H180" t="s">
        <v>106</v>
      </c>
      <c r="I180" s="77">
        <v>65</v>
      </c>
      <c r="J180" s="77">
        <v>2252</v>
      </c>
      <c r="K180" s="77">
        <v>4.7335200000000001E-2</v>
      </c>
      <c r="L180" s="77">
        <v>5.2965220000000004</v>
      </c>
      <c r="M180" s="78">
        <v>0</v>
      </c>
      <c r="N180" s="78">
        <v>5.9999999999999995E-4</v>
      </c>
      <c r="O180" s="78">
        <v>1E-4</v>
      </c>
    </row>
    <row r="181" spans="2:15">
      <c r="B181" t="s">
        <v>885</v>
      </c>
      <c r="C181" t="s">
        <v>886</v>
      </c>
      <c r="D181" t="s">
        <v>259</v>
      </c>
      <c r="E181" t="s">
        <v>584</v>
      </c>
      <c r="F181" t="s">
        <v>887</v>
      </c>
      <c r="G181" t="s">
        <v>590</v>
      </c>
      <c r="H181" t="s">
        <v>106</v>
      </c>
      <c r="I181" s="77">
        <v>417</v>
      </c>
      <c r="J181" s="77">
        <v>10338</v>
      </c>
      <c r="K181" s="77">
        <v>0</v>
      </c>
      <c r="L181" s="77">
        <v>154.59052356000001</v>
      </c>
      <c r="M181" s="78">
        <v>0</v>
      </c>
      <c r="N181" s="78">
        <v>1.6500000000000001E-2</v>
      </c>
      <c r="O181" s="78">
        <v>1.6000000000000001E-3</v>
      </c>
    </row>
    <row r="182" spans="2:15">
      <c r="B182" t="s">
        <v>888</v>
      </c>
      <c r="C182" t="s">
        <v>889</v>
      </c>
      <c r="D182" t="s">
        <v>583</v>
      </c>
      <c r="E182" t="s">
        <v>584</v>
      </c>
      <c r="F182" t="s">
        <v>890</v>
      </c>
      <c r="G182" t="s">
        <v>590</v>
      </c>
      <c r="H182" t="s">
        <v>106</v>
      </c>
      <c r="I182" s="77">
        <v>487</v>
      </c>
      <c r="J182" s="77">
        <v>10200</v>
      </c>
      <c r="K182" s="77">
        <v>0</v>
      </c>
      <c r="L182" s="77">
        <v>178.13096400000001</v>
      </c>
      <c r="M182" s="78">
        <v>0</v>
      </c>
      <c r="N182" s="78">
        <v>1.9099999999999999E-2</v>
      </c>
      <c r="O182" s="78">
        <v>1.8E-3</v>
      </c>
    </row>
    <row r="183" spans="2:15">
      <c r="B183" t="s">
        <v>891</v>
      </c>
      <c r="C183" t="s">
        <v>892</v>
      </c>
      <c r="D183" t="s">
        <v>259</v>
      </c>
      <c r="E183" t="s">
        <v>584</v>
      </c>
      <c r="F183" t="s">
        <v>893</v>
      </c>
      <c r="G183" t="s">
        <v>590</v>
      </c>
      <c r="H183" t="s">
        <v>106</v>
      </c>
      <c r="I183" s="77">
        <v>488</v>
      </c>
      <c r="J183" s="77">
        <v>883</v>
      </c>
      <c r="K183" s="77">
        <v>0</v>
      </c>
      <c r="L183" s="77">
        <v>15.45221744</v>
      </c>
      <c r="M183" s="78">
        <v>0</v>
      </c>
      <c r="N183" s="78">
        <v>1.6999999999999999E-3</v>
      </c>
      <c r="O183" s="78">
        <v>2.0000000000000001E-4</v>
      </c>
    </row>
    <row r="184" spans="2:15">
      <c r="B184" t="s">
        <v>894</v>
      </c>
      <c r="C184" t="s">
        <v>895</v>
      </c>
      <c r="D184" t="s">
        <v>583</v>
      </c>
      <c r="E184" t="s">
        <v>584</v>
      </c>
      <c r="F184" t="s">
        <v>896</v>
      </c>
      <c r="G184" t="s">
        <v>590</v>
      </c>
      <c r="H184" t="s">
        <v>106</v>
      </c>
      <c r="I184" s="77">
        <v>200</v>
      </c>
      <c r="J184" s="77">
        <v>4391</v>
      </c>
      <c r="K184" s="77">
        <v>0</v>
      </c>
      <c r="L184" s="77">
        <v>31.492252000000001</v>
      </c>
      <c r="M184" s="78">
        <v>0</v>
      </c>
      <c r="N184" s="78">
        <v>3.3999999999999998E-3</v>
      </c>
      <c r="O184" s="78">
        <v>2.9999999999999997E-4</v>
      </c>
    </row>
    <row r="185" spans="2:15">
      <c r="B185" t="s">
        <v>897</v>
      </c>
      <c r="C185" t="s">
        <v>898</v>
      </c>
      <c r="D185" t="s">
        <v>259</v>
      </c>
      <c r="E185" t="s">
        <v>584</v>
      </c>
      <c r="F185" t="s">
        <v>899</v>
      </c>
      <c r="G185" t="s">
        <v>590</v>
      </c>
      <c r="H185" t="s">
        <v>106</v>
      </c>
      <c r="I185" s="77">
        <v>400</v>
      </c>
      <c r="J185" s="77">
        <v>465</v>
      </c>
      <c r="K185" s="77">
        <v>0</v>
      </c>
      <c r="L185" s="77">
        <v>6.6699599999999997</v>
      </c>
      <c r="M185" s="78">
        <v>0</v>
      </c>
      <c r="N185" s="78">
        <v>6.9999999999999999E-4</v>
      </c>
      <c r="O185" s="78">
        <v>1E-4</v>
      </c>
    </row>
    <row r="186" spans="2:15">
      <c r="B186" t="s">
        <v>900</v>
      </c>
      <c r="C186" t="s">
        <v>901</v>
      </c>
      <c r="D186" t="s">
        <v>583</v>
      </c>
      <c r="E186" t="s">
        <v>584</v>
      </c>
      <c r="F186" t="s">
        <v>902</v>
      </c>
      <c r="G186" t="s">
        <v>590</v>
      </c>
      <c r="H186" t="s">
        <v>106</v>
      </c>
      <c r="I186" s="77">
        <v>31</v>
      </c>
      <c r="J186" s="77">
        <v>4440</v>
      </c>
      <c r="K186" s="77">
        <v>0</v>
      </c>
      <c r="L186" s="77">
        <v>4.9357704</v>
      </c>
      <c r="M186" s="78">
        <v>0</v>
      </c>
      <c r="N186" s="78">
        <v>5.0000000000000001E-4</v>
      </c>
      <c r="O186" s="78">
        <v>0</v>
      </c>
    </row>
    <row r="187" spans="2:15">
      <c r="B187" t="s">
        <v>903</v>
      </c>
      <c r="C187" t="s">
        <v>904</v>
      </c>
      <c r="D187" t="s">
        <v>259</v>
      </c>
      <c r="E187" t="s">
        <v>584</v>
      </c>
      <c r="F187" t="s">
        <v>905</v>
      </c>
      <c r="G187" t="s">
        <v>590</v>
      </c>
      <c r="H187" t="s">
        <v>106</v>
      </c>
      <c r="I187" s="77">
        <v>249</v>
      </c>
      <c r="J187" s="77">
        <v>2783</v>
      </c>
      <c r="K187" s="77">
        <v>0</v>
      </c>
      <c r="L187" s="77">
        <v>24.849796619999999</v>
      </c>
      <c r="M187" s="78">
        <v>0</v>
      </c>
      <c r="N187" s="78">
        <v>2.7000000000000001E-3</v>
      </c>
      <c r="O187" s="78">
        <v>2.9999999999999997E-4</v>
      </c>
    </row>
    <row r="188" spans="2:15">
      <c r="B188" t="s">
        <v>906</v>
      </c>
      <c r="C188" t="s">
        <v>907</v>
      </c>
      <c r="D188" t="s">
        <v>259</v>
      </c>
      <c r="E188" t="s">
        <v>584</v>
      </c>
      <c r="F188" t="s">
        <v>908</v>
      </c>
      <c r="G188" t="s">
        <v>590</v>
      </c>
      <c r="H188" t="s">
        <v>106</v>
      </c>
      <c r="I188" s="77">
        <v>20</v>
      </c>
      <c r="J188" s="77">
        <v>16027</v>
      </c>
      <c r="K188" s="77">
        <v>0</v>
      </c>
      <c r="L188" s="77">
        <v>11.4945644</v>
      </c>
      <c r="M188" s="78">
        <v>0</v>
      </c>
      <c r="N188" s="78">
        <v>1.1999999999999999E-3</v>
      </c>
      <c r="O188" s="78">
        <v>1E-4</v>
      </c>
    </row>
    <row r="189" spans="2:15">
      <c r="B189" t="s">
        <v>909</v>
      </c>
      <c r="C189" t="s">
        <v>910</v>
      </c>
      <c r="D189" t="s">
        <v>583</v>
      </c>
      <c r="E189" t="s">
        <v>584</v>
      </c>
      <c r="F189" t="s">
        <v>911</v>
      </c>
      <c r="G189" t="s">
        <v>594</v>
      </c>
      <c r="H189" t="s">
        <v>106</v>
      </c>
      <c r="I189" s="77">
        <v>127</v>
      </c>
      <c r="J189" s="77">
        <v>9788</v>
      </c>
      <c r="K189" s="77">
        <v>0</v>
      </c>
      <c r="L189" s="77">
        <v>44.576705359999998</v>
      </c>
      <c r="M189" s="78">
        <v>0</v>
      </c>
      <c r="N189" s="78">
        <v>4.7999999999999996E-3</v>
      </c>
      <c r="O189" s="78">
        <v>5.0000000000000001E-4</v>
      </c>
    </row>
    <row r="190" spans="2:15">
      <c r="B190" t="s">
        <v>912</v>
      </c>
      <c r="C190" t="s">
        <v>913</v>
      </c>
      <c r="D190" t="s">
        <v>583</v>
      </c>
      <c r="E190" t="s">
        <v>584</v>
      </c>
      <c r="F190" t="s">
        <v>914</v>
      </c>
      <c r="G190" t="s">
        <v>594</v>
      </c>
      <c r="H190" t="s">
        <v>106</v>
      </c>
      <c r="I190" s="77">
        <v>27</v>
      </c>
      <c r="J190" s="77">
        <v>20527</v>
      </c>
      <c r="K190" s="77">
        <v>0</v>
      </c>
      <c r="L190" s="77">
        <v>19.87465194</v>
      </c>
      <c r="M190" s="78">
        <v>0</v>
      </c>
      <c r="N190" s="78">
        <v>2.0999999999999999E-3</v>
      </c>
      <c r="O190" s="78">
        <v>2.0000000000000001E-4</v>
      </c>
    </row>
    <row r="191" spans="2:15">
      <c r="B191" t="s">
        <v>915</v>
      </c>
      <c r="C191" t="s">
        <v>916</v>
      </c>
      <c r="D191" t="s">
        <v>583</v>
      </c>
      <c r="E191" t="s">
        <v>584</v>
      </c>
      <c r="F191" t="s">
        <v>917</v>
      </c>
      <c r="G191" t="s">
        <v>594</v>
      </c>
      <c r="H191" t="s">
        <v>106</v>
      </c>
      <c r="I191" s="77">
        <v>1544</v>
      </c>
      <c r="J191" s="77">
        <v>3209</v>
      </c>
      <c r="K191" s="77">
        <v>0</v>
      </c>
      <c r="L191" s="77">
        <v>177.67539855999999</v>
      </c>
      <c r="M191" s="78">
        <v>0</v>
      </c>
      <c r="N191" s="78">
        <v>1.9E-2</v>
      </c>
      <c r="O191" s="78">
        <v>1.8E-3</v>
      </c>
    </row>
    <row r="192" spans="2:15">
      <c r="B192" t="s">
        <v>918</v>
      </c>
      <c r="C192" t="s">
        <v>919</v>
      </c>
      <c r="D192" t="s">
        <v>583</v>
      </c>
      <c r="E192" t="s">
        <v>584</v>
      </c>
      <c r="F192" t="s">
        <v>920</v>
      </c>
      <c r="G192" t="s">
        <v>594</v>
      </c>
      <c r="H192" t="s">
        <v>106</v>
      </c>
      <c r="I192" s="77">
        <v>87</v>
      </c>
      <c r="J192" s="77">
        <v>6309</v>
      </c>
      <c r="K192" s="77">
        <v>0</v>
      </c>
      <c r="L192" s="77">
        <v>19.682944379999999</v>
      </c>
      <c r="M192" s="78">
        <v>0</v>
      </c>
      <c r="N192" s="78">
        <v>2.0999999999999999E-3</v>
      </c>
      <c r="O192" s="78">
        <v>2.0000000000000001E-4</v>
      </c>
    </row>
    <row r="193" spans="2:15">
      <c r="B193" t="s">
        <v>921</v>
      </c>
      <c r="C193" t="s">
        <v>922</v>
      </c>
      <c r="D193" t="s">
        <v>583</v>
      </c>
      <c r="E193" t="s">
        <v>584</v>
      </c>
      <c r="F193" t="s">
        <v>923</v>
      </c>
      <c r="G193" t="s">
        <v>594</v>
      </c>
      <c r="H193" t="s">
        <v>106</v>
      </c>
      <c r="I193" s="77">
        <v>234</v>
      </c>
      <c r="J193" s="77">
        <v>27383</v>
      </c>
      <c r="K193" s="77">
        <v>2.517372E-2</v>
      </c>
      <c r="L193" s="77">
        <v>229.80249864000001</v>
      </c>
      <c r="M193" s="78">
        <v>0</v>
      </c>
      <c r="N193" s="78">
        <v>2.46E-2</v>
      </c>
      <c r="O193" s="78">
        <v>2.3E-3</v>
      </c>
    </row>
    <row r="194" spans="2:15">
      <c r="B194" t="s">
        <v>924</v>
      </c>
      <c r="C194" t="s">
        <v>925</v>
      </c>
      <c r="D194" t="s">
        <v>583</v>
      </c>
      <c r="E194" t="s">
        <v>584</v>
      </c>
      <c r="F194" t="s">
        <v>926</v>
      </c>
      <c r="G194" t="s">
        <v>594</v>
      </c>
      <c r="H194" t="s">
        <v>106</v>
      </c>
      <c r="I194" s="77">
        <v>34</v>
      </c>
      <c r="J194" s="77">
        <v>18162</v>
      </c>
      <c r="K194" s="77">
        <v>0</v>
      </c>
      <c r="L194" s="77">
        <v>22.143836879999999</v>
      </c>
      <c r="M194" s="78">
        <v>0</v>
      </c>
      <c r="N194" s="78">
        <v>2.3999999999999998E-3</v>
      </c>
      <c r="O194" s="78">
        <v>2.0000000000000001E-4</v>
      </c>
    </row>
    <row r="195" spans="2:15">
      <c r="B195" t="s">
        <v>927</v>
      </c>
      <c r="C195" t="s">
        <v>928</v>
      </c>
      <c r="D195" t="s">
        <v>583</v>
      </c>
      <c r="E195" t="s">
        <v>584</v>
      </c>
      <c r="F195" t="s">
        <v>929</v>
      </c>
      <c r="G195" t="s">
        <v>594</v>
      </c>
      <c r="H195" t="s">
        <v>106</v>
      </c>
      <c r="I195" s="77">
        <v>20</v>
      </c>
      <c r="J195" s="77">
        <v>10088</v>
      </c>
      <c r="K195" s="77">
        <v>0</v>
      </c>
      <c r="L195" s="77">
        <v>7.2351136</v>
      </c>
      <c r="M195" s="78">
        <v>0</v>
      </c>
      <c r="N195" s="78">
        <v>8.0000000000000004E-4</v>
      </c>
      <c r="O195" s="78">
        <v>1E-4</v>
      </c>
    </row>
    <row r="196" spans="2:15">
      <c r="B196" t="s">
        <v>930</v>
      </c>
      <c r="C196" t="s">
        <v>931</v>
      </c>
      <c r="D196" t="s">
        <v>583</v>
      </c>
      <c r="E196" t="s">
        <v>584</v>
      </c>
      <c r="F196" t="s">
        <v>932</v>
      </c>
      <c r="G196" t="s">
        <v>594</v>
      </c>
      <c r="H196" t="s">
        <v>106</v>
      </c>
      <c r="I196" s="77">
        <v>86</v>
      </c>
      <c r="J196" s="77">
        <v>12740</v>
      </c>
      <c r="K196" s="77">
        <v>0</v>
      </c>
      <c r="L196" s="77">
        <v>39.289650399999999</v>
      </c>
      <c r="M196" s="78">
        <v>0</v>
      </c>
      <c r="N196" s="78">
        <v>4.1999999999999997E-3</v>
      </c>
      <c r="O196" s="78">
        <v>4.0000000000000002E-4</v>
      </c>
    </row>
    <row r="197" spans="2:15">
      <c r="B197" t="s">
        <v>933</v>
      </c>
      <c r="C197" t="s">
        <v>934</v>
      </c>
      <c r="D197" t="s">
        <v>583</v>
      </c>
      <c r="E197" t="s">
        <v>584</v>
      </c>
      <c r="F197" t="s">
        <v>935</v>
      </c>
      <c r="G197" t="s">
        <v>601</v>
      </c>
      <c r="H197" t="s">
        <v>106</v>
      </c>
      <c r="I197" s="77">
        <v>25</v>
      </c>
      <c r="J197" s="77">
        <v>38190</v>
      </c>
      <c r="K197" s="77">
        <v>0</v>
      </c>
      <c r="L197" s="77">
        <v>34.237335000000002</v>
      </c>
      <c r="M197" s="78">
        <v>0</v>
      </c>
      <c r="N197" s="78">
        <v>3.7000000000000002E-3</v>
      </c>
      <c r="O197" s="78">
        <v>2.9999999999999997E-4</v>
      </c>
    </row>
    <row r="198" spans="2:15">
      <c r="B198" t="s">
        <v>936</v>
      </c>
      <c r="C198" t="s">
        <v>937</v>
      </c>
      <c r="D198" t="s">
        <v>583</v>
      </c>
      <c r="E198" t="s">
        <v>584</v>
      </c>
      <c r="F198" t="s">
        <v>938</v>
      </c>
      <c r="G198" t="s">
        <v>601</v>
      </c>
      <c r="H198" t="s">
        <v>106</v>
      </c>
      <c r="I198" s="77">
        <v>200</v>
      </c>
      <c r="J198" s="77">
        <v>1042</v>
      </c>
      <c r="K198" s="77">
        <v>0</v>
      </c>
      <c r="L198" s="77">
        <v>7.4732240000000001</v>
      </c>
      <c r="M198" s="78">
        <v>0</v>
      </c>
      <c r="N198" s="78">
        <v>8.0000000000000004E-4</v>
      </c>
      <c r="O198" s="78">
        <v>1E-4</v>
      </c>
    </row>
    <row r="199" spans="2:15">
      <c r="B199" t="s">
        <v>939</v>
      </c>
      <c r="C199" t="s">
        <v>940</v>
      </c>
      <c r="D199" t="s">
        <v>583</v>
      </c>
      <c r="E199" t="s">
        <v>584</v>
      </c>
      <c r="F199" t="s">
        <v>941</v>
      </c>
      <c r="G199" t="s">
        <v>601</v>
      </c>
      <c r="H199" t="s">
        <v>106</v>
      </c>
      <c r="I199" s="77">
        <v>76</v>
      </c>
      <c r="J199" s="77">
        <v>7655</v>
      </c>
      <c r="K199" s="77">
        <v>0</v>
      </c>
      <c r="L199" s="77">
        <v>20.862630800000002</v>
      </c>
      <c r="M199" s="78">
        <v>0</v>
      </c>
      <c r="N199" s="78">
        <v>2.2000000000000001E-3</v>
      </c>
      <c r="O199" s="78">
        <v>2.0000000000000001E-4</v>
      </c>
    </row>
    <row r="200" spans="2:15">
      <c r="B200" t="s">
        <v>942</v>
      </c>
      <c r="C200" t="s">
        <v>943</v>
      </c>
      <c r="D200" t="s">
        <v>583</v>
      </c>
      <c r="E200" t="s">
        <v>584</v>
      </c>
      <c r="F200" t="s">
        <v>944</v>
      </c>
      <c r="G200" t="s">
        <v>601</v>
      </c>
      <c r="H200" t="s">
        <v>106</v>
      </c>
      <c r="I200" s="77">
        <v>90</v>
      </c>
      <c r="J200" s="77">
        <v>1187</v>
      </c>
      <c r="K200" s="77">
        <v>0</v>
      </c>
      <c r="L200" s="77">
        <v>3.8309237999999999</v>
      </c>
      <c r="M200" s="78">
        <v>0</v>
      </c>
      <c r="N200" s="78">
        <v>4.0000000000000002E-4</v>
      </c>
      <c r="O200" s="78">
        <v>0</v>
      </c>
    </row>
    <row r="201" spans="2:15">
      <c r="B201" t="s">
        <v>945</v>
      </c>
      <c r="C201" t="s">
        <v>946</v>
      </c>
      <c r="D201" t="s">
        <v>583</v>
      </c>
      <c r="E201" t="s">
        <v>584</v>
      </c>
      <c r="F201" t="s">
        <v>947</v>
      </c>
      <c r="G201" t="s">
        <v>601</v>
      </c>
      <c r="H201" t="s">
        <v>106</v>
      </c>
      <c r="I201" s="77">
        <v>48</v>
      </c>
      <c r="J201" s="77">
        <v>7659</v>
      </c>
      <c r="K201" s="77">
        <v>0</v>
      </c>
      <c r="L201" s="77">
        <v>13.18328352</v>
      </c>
      <c r="M201" s="78">
        <v>0</v>
      </c>
      <c r="N201" s="78">
        <v>1.4E-3</v>
      </c>
      <c r="O201" s="78">
        <v>1E-4</v>
      </c>
    </row>
    <row r="202" spans="2:15">
      <c r="B202" t="s">
        <v>948</v>
      </c>
      <c r="C202" t="s">
        <v>949</v>
      </c>
      <c r="D202" t="s">
        <v>583</v>
      </c>
      <c r="E202" t="s">
        <v>584</v>
      </c>
      <c r="F202" t="s">
        <v>950</v>
      </c>
      <c r="G202" t="s">
        <v>601</v>
      </c>
      <c r="H202" t="s">
        <v>106</v>
      </c>
      <c r="I202" s="77">
        <v>460</v>
      </c>
      <c r="J202" s="77">
        <v>143</v>
      </c>
      <c r="K202" s="77">
        <v>0</v>
      </c>
      <c r="L202" s="77">
        <v>2.3588708</v>
      </c>
      <c r="M202" s="78">
        <v>0</v>
      </c>
      <c r="N202" s="78">
        <v>2.9999999999999997E-4</v>
      </c>
      <c r="O202" s="78">
        <v>0</v>
      </c>
    </row>
    <row r="203" spans="2:15">
      <c r="B203" t="s">
        <v>951</v>
      </c>
      <c r="C203" t="s">
        <v>952</v>
      </c>
      <c r="D203" t="s">
        <v>259</v>
      </c>
      <c r="E203" t="s">
        <v>584</v>
      </c>
      <c r="F203" t="s">
        <v>953</v>
      </c>
      <c r="G203" t="s">
        <v>601</v>
      </c>
      <c r="H203" t="s">
        <v>106</v>
      </c>
      <c r="I203" s="77">
        <v>92</v>
      </c>
      <c r="J203" s="77">
        <v>5891</v>
      </c>
      <c r="K203" s="77">
        <v>0</v>
      </c>
      <c r="L203" s="77">
        <v>19.435115920000001</v>
      </c>
      <c r="M203" s="78">
        <v>0</v>
      </c>
      <c r="N203" s="78">
        <v>2.0999999999999999E-3</v>
      </c>
      <c r="O203" s="78">
        <v>2.0000000000000001E-4</v>
      </c>
    </row>
    <row r="204" spans="2:15">
      <c r="B204" t="s">
        <v>954</v>
      </c>
      <c r="C204" t="s">
        <v>955</v>
      </c>
      <c r="D204" t="s">
        <v>583</v>
      </c>
      <c r="E204" t="s">
        <v>584</v>
      </c>
      <c r="F204" t="s">
        <v>956</v>
      </c>
      <c r="G204" t="s">
        <v>601</v>
      </c>
      <c r="H204" t="s">
        <v>106</v>
      </c>
      <c r="I204" s="77">
        <v>98</v>
      </c>
      <c r="J204" s="77">
        <v>13172</v>
      </c>
      <c r="K204" s="77">
        <v>0</v>
      </c>
      <c r="L204" s="77">
        <v>46.290096159999997</v>
      </c>
      <c r="M204" s="78">
        <v>0</v>
      </c>
      <c r="N204" s="78">
        <v>5.0000000000000001E-3</v>
      </c>
      <c r="O204" s="78">
        <v>5.0000000000000001E-4</v>
      </c>
    </row>
    <row r="205" spans="2:15">
      <c r="B205" t="s">
        <v>957</v>
      </c>
      <c r="C205" t="s">
        <v>958</v>
      </c>
      <c r="D205" t="s">
        <v>583</v>
      </c>
      <c r="E205" t="s">
        <v>584</v>
      </c>
      <c r="F205" t="s">
        <v>959</v>
      </c>
      <c r="G205" t="s">
        <v>601</v>
      </c>
      <c r="H205" t="s">
        <v>106</v>
      </c>
      <c r="I205" s="77">
        <v>103</v>
      </c>
      <c r="J205" s="77">
        <v>6791</v>
      </c>
      <c r="K205" s="77">
        <v>0</v>
      </c>
      <c r="L205" s="77">
        <v>25.08310178</v>
      </c>
      <c r="M205" s="78">
        <v>0</v>
      </c>
      <c r="N205" s="78">
        <v>2.7000000000000001E-3</v>
      </c>
      <c r="O205" s="78">
        <v>2.9999999999999997E-4</v>
      </c>
    </row>
    <row r="206" spans="2:15">
      <c r="B206" t="s">
        <v>960</v>
      </c>
      <c r="C206" t="s">
        <v>961</v>
      </c>
      <c r="D206" t="s">
        <v>259</v>
      </c>
      <c r="E206" t="s">
        <v>584</v>
      </c>
      <c r="F206" t="s">
        <v>962</v>
      </c>
      <c r="G206" t="s">
        <v>601</v>
      </c>
      <c r="H206" t="s">
        <v>106</v>
      </c>
      <c r="I206" s="77">
        <v>36</v>
      </c>
      <c r="J206" s="77">
        <v>3680</v>
      </c>
      <c r="K206" s="77">
        <v>0</v>
      </c>
      <c r="L206" s="77">
        <v>4.7507327999999998</v>
      </c>
      <c r="M206" s="78">
        <v>0</v>
      </c>
      <c r="N206" s="78">
        <v>5.0000000000000001E-4</v>
      </c>
      <c r="O206" s="78">
        <v>0</v>
      </c>
    </row>
    <row r="207" spans="2:15">
      <c r="B207" t="s">
        <v>963</v>
      </c>
      <c r="C207" t="s">
        <v>964</v>
      </c>
      <c r="D207" t="s">
        <v>583</v>
      </c>
      <c r="E207" t="s">
        <v>584</v>
      </c>
      <c r="F207" t="s">
        <v>965</v>
      </c>
      <c r="G207" t="s">
        <v>601</v>
      </c>
      <c r="H207" t="s">
        <v>106</v>
      </c>
      <c r="I207" s="77">
        <v>14</v>
      </c>
      <c r="J207" s="77">
        <v>4046</v>
      </c>
      <c r="K207" s="77">
        <v>0</v>
      </c>
      <c r="L207" s="77">
        <v>2.0312538400000002</v>
      </c>
      <c r="M207" s="78">
        <v>0</v>
      </c>
      <c r="N207" s="78">
        <v>2.0000000000000001E-4</v>
      </c>
      <c r="O207" s="78">
        <v>0</v>
      </c>
    </row>
    <row r="208" spans="2:15">
      <c r="B208" t="s">
        <v>966</v>
      </c>
      <c r="C208" t="s">
        <v>967</v>
      </c>
      <c r="D208" t="s">
        <v>259</v>
      </c>
      <c r="E208" t="s">
        <v>584</v>
      </c>
      <c r="F208" t="s">
        <v>968</v>
      </c>
      <c r="G208" t="s">
        <v>601</v>
      </c>
      <c r="H208" t="s">
        <v>106</v>
      </c>
      <c r="I208" s="77">
        <v>100</v>
      </c>
      <c r="J208" s="77">
        <v>10319</v>
      </c>
      <c r="K208" s="77">
        <v>8.9649999999999994E-2</v>
      </c>
      <c r="L208" s="77">
        <v>37.093584</v>
      </c>
      <c r="M208" s="78">
        <v>0</v>
      </c>
      <c r="N208" s="78">
        <v>4.0000000000000001E-3</v>
      </c>
      <c r="O208" s="78">
        <v>4.0000000000000002E-4</v>
      </c>
    </row>
    <row r="209" spans="2:15">
      <c r="B209" t="s">
        <v>969</v>
      </c>
      <c r="C209" t="s">
        <v>970</v>
      </c>
      <c r="D209" t="s">
        <v>583</v>
      </c>
      <c r="E209" t="s">
        <v>584</v>
      </c>
      <c r="F209" t="s">
        <v>971</v>
      </c>
      <c r="G209" t="s">
        <v>601</v>
      </c>
      <c r="H209" t="s">
        <v>106</v>
      </c>
      <c r="I209" s="77">
        <v>89</v>
      </c>
      <c r="J209" s="77">
        <v>783</v>
      </c>
      <c r="K209" s="77">
        <v>0</v>
      </c>
      <c r="L209" s="77">
        <v>2.4989758200000001</v>
      </c>
      <c r="M209" s="78">
        <v>0</v>
      </c>
      <c r="N209" s="78">
        <v>2.9999999999999997E-4</v>
      </c>
      <c r="O209" s="78">
        <v>0</v>
      </c>
    </row>
    <row r="210" spans="2:15">
      <c r="B210" t="s">
        <v>972</v>
      </c>
      <c r="C210" t="s">
        <v>973</v>
      </c>
      <c r="D210" t="s">
        <v>583</v>
      </c>
      <c r="E210" t="s">
        <v>584</v>
      </c>
      <c r="F210" t="s">
        <v>974</v>
      </c>
      <c r="G210" t="s">
        <v>601</v>
      </c>
      <c r="H210" t="s">
        <v>106</v>
      </c>
      <c r="I210" s="77">
        <v>82</v>
      </c>
      <c r="J210" s="77">
        <v>28405</v>
      </c>
      <c r="K210" s="77">
        <v>0</v>
      </c>
      <c r="L210" s="77">
        <v>83.525470600000006</v>
      </c>
      <c r="M210" s="78">
        <v>0</v>
      </c>
      <c r="N210" s="78">
        <v>8.8999999999999999E-3</v>
      </c>
      <c r="O210" s="78">
        <v>8.0000000000000004E-4</v>
      </c>
    </row>
    <row r="211" spans="2:15">
      <c r="B211" t="s">
        <v>975</v>
      </c>
      <c r="C211" t="s">
        <v>976</v>
      </c>
      <c r="D211" t="s">
        <v>583</v>
      </c>
      <c r="E211" t="s">
        <v>584</v>
      </c>
      <c r="F211" t="s">
        <v>977</v>
      </c>
      <c r="G211" t="s">
        <v>601</v>
      </c>
      <c r="H211" t="s">
        <v>106</v>
      </c>
      <c r="I211" s="77">
        <v>10</v>
      </c>
      <c r="J211" s="77">
        <v>21894</v>
      </c>
      <c r="K211" s="77">
        <v>0</v>
      </c>
      <c r="L211" s="77">
        <v>7.8511883999999998</v>
      </c>
      <c r="M211" s="78">
        <v>0</v>
      </c>
      <c r="N211" s="78">
        <v>8.0000000000000004E-4</v>
      </c>
      <c r="O211" s="78">
        <v>1E-4</v>
      </c>
    </row>
    <row r="212" spans="2:15">
      <c r="B212" t="s">
        <v>978</v>
      </c>
      <c r="C212" t="s">
        <v>979</v>
      </c>
      <c r="D212" t="s">
        <v>259</v>
      </c>
      <c r="E212" t="s">
        <v>584</v>
      </c>
      <c r="F212" t="s">
        <v>980</v>
      </c>
      <c r="G212" t="s">
        <v>601</v>
      </c>
      <c r="H212" t="s">
        <v>106</v>
      </c>
      <c r="I212" s="77">
        <v>344</v>
      </c>
      <c r="J212" s="77">
        <v>1522</v>
      </c>
      <c r="K212" s="77">
        <v>0</v>
      </c>
      <c r="L212" s="77">
        <v>18.775148479999999</v>
      </c>
      <c r="M212" s="78">
        <v>0</v>
      </c>
      <c r="N212" s="78">
        <v>2E-3</v>
      </c>
      <c r="O212" s="78">
        <v>2.0000000000000001E-4</v>
      </c>
    </row>
    <row r="213" spans="2:15">
      <c r="B213" t="s">
        <v>981</v>
      </c>
      <c r="C213" t="s">
        <v>982</v>
      </c>
      <c r="D213" t="s">
        <v>259</v>
      </c>
      <c r="E213" t="s">
        <v>584</v>
      </c>
      <c r="F213" t="s">
        <v>983</v>
      </c>
      <c r="G213" t="s">
        <v>601</v>
      </c>
      <c r="H213" t="s">
        <v>106</v>
      </c>
      <c r="I213" s="77">
        <v>1401</v>
      </c>
      <c r="J213" s="77">
        <v>815</v>
      </c>
      <c r="K213" s="77">
        <v>0</v>
      </c>
      <c r="L213" s="77">
        <v>40.945485900000001</v>
      </c>
      <c r="M213" s="78">
        <v>0</v>
      </c>
      <c r="N213" s="78">
        <v>4.4000000000000003E-3</v>
      </c>
      <c r="O213" s="78">
        <v>4.0000000000000002E-4</v>
      </c>
    </row>
    <row r="214" spans="2:15">
      <c r="B214" t="s">
        <v>984</v>
      </c>
      <c r="C214" t="s">
        <v>985</v>
      </c>
      <c r="D214" t="s">
        <v>583</v>
      </c>
      <c r="E214" t="s">
        <v>584</v>
      </c>
      <c r="F214" t="s">
        <v>986</v>
      </c>
      <c r="G214" t="s">
        <v>601</v>
      </c>
      <c r="H214" t="s">
        <v>106</v>
      </c>
      <c r="I214" s="77">
        <v>505</v>
      </c>
      <c r="J214" s="77">
        <v>7439</v>
      </c>
      <c r="K214" s="77">
        <v>0</v>
      </c>
      <c r="L214" s="77">
        <v>134.71508270000001</v>
      </c>
      <c r="M214" s="78">
        <v>0</v>
      </c>
      <c r="N214" s="78">
        <v>1.44E-2</v>
      </c>
      <c r="O214" s="78">
        <v>1.4E-3</v>
      </c>
    </row>
    <row r="215" spans="2:15">
      <c r="B215" t="s">
        <v>987</v>
      </c>
      <c r="C215" t="s">
        <v>988</v>
      </c>
      <c r="D215" t="s">
        <v>583</v>
      </c>
      <c r="E215" t="s">
        <v>584</v>
      </c>
      <c r="F215" t="s">
        <v>989</v>
      </c>
      <c r="G215" t="s">
        <v>601</v>
      </c>
      <c r="H215" t="s">
        <v>106</v>
      </c>
      <c r="I215" s="77">
        <v>100</v>
      </c>
      <c r="J215" s="77">
        <v>914</v>
      </c>
      <c r="K215" s="77">
        <v>0</v>
      </c>
      <c r="L215" s="77">
        <v>3.2776040000000002</v>
      </c>
      <c r="M215" s="78">
        <v>0</v>
      </c>
      <c r="N215" s="78">
        <v>4.0000000000000002E-4</v>
      </c>
      <c r="O215" s="78">
        <v>0</v>
      </c>
    </row>
    <row r="216" spans="2:15">
      <c r="B216" t="s">
        <v>990</v>
      </c>
      <c r="C216" t="s">
        <v>991</v>
      </c>
      <c r="D216" t="s">
        <v>259</v>
      </c>
      <c r="E216" t="s">
        <v>584</v>
      </c>
      <c r="F216" t="s">
        <v>992</v>
      </c>
      <c r="G216" t="s">
        <v>601</v>
      </c>
      <c r="H216" t="s">
        <v>106</v>
      </c>
      <c r="I216" s="77">
        <v>116</v>
      </c>
      <c r="J216" s="77">
        <v>19660</v>
      </c>
      <c r="K216" s="77">
        <v>0</v>
      </c>
      <c r="L216" s="77">
        <v>81.780881600000001</v>
      </c>
      <c r="M216" s="78">
        <v>0</v>
      </c>
      <c r="N216" s="78">
        <v>8.8000000000000005E-3</v>
      </c>
      <c r="O216" s="78">
        <v>8.0000000000000004E-4</v>
      </c>
    </row>
    <row r="217" spans="2:15">
      <c r="B217" t="s">
        <v>993</v>
      </c>
      <c r="C217" t="s">
        <v>994</v>
      </c>
      <c r="D217" t="s">
        <v>259</v>
      </c>
      <c r="E217" t="s">
        <v>584</v>
      </c>
      <c r="F217" t="s">
        <v>995</v>
      </c>
      <c r="G217" t="s">
        <v>601</v>
      </c>
      <c r="H217" t="s">
        <v>106</v>
      </c>
      <c r="I217" s="77">
        <v>180</v>
      </c>
      <c r="J217" s="77">
        <v>1526</v>
      </c>
      <c r="K217" s="77">
        <v>0</v>
      </c>
      <c r="L217" s="77">
        <v>9.8500247999999999</v>
      </c>
      <c r="M217" s="78">
        <v>0</v>
      </c>
      <c r="N217" s="78">
        <v>1.1000000000000001E-3</v>
      </c>
      <c r="O217" s="78">
        <v>1E-4</v>
      </c>
    </row>
    <row r="218" spans="2:15">
      <c r="B218" t="s">
        <v>996</v>
      </c>
      <c r="C218" t="s">
        <v>997</v>
      </c>
      <c r="D218" t="s">
        <v>259</v>
      </c>
      <c r="E218" t="s">
        <v>584</v>
      </c>
      <c r="F218" t="s">
        <v>998</v>
      </c>
      <c r="G218" t="s">
        <v>601</v>
      </c>
      <c r="H218" t="s">
        <v>106</v>
      </c>
      <c r="I218" s="77">
        <v>10</v>
      </c>
      <c r="J218" s="77">
        <v>4651</v>
      </c>
      <c r="K218" s="77">
        <v>0</v>
      </c>
      <c r="L218" s="77">
        <v>1.6678485999999999</v>
      </c>
      <c r="M218" s="78">
        <v>0</v>
      </c>
      <c r="N218" s="78">
        <v>2.0000000000000001E-4</v>
      </c>
      <c r="O218" s="78">
        <v>0</v>
      </c>
    </row>
    <row r="219" spans="2:15">
      <c r="B219" t="s">
        <v>999</v>
      </c>
      <c r="C219" t="s">
        <v>1000</v>
      </c>
      <c r="D219" t="s">
        <v>259</v>
      </c>
      <c r="E219" t="s">
        <v>584</v>
      </c>
      <c r="F219" t="s">
        <v>1001</v>
      </c>
      <c r="G219" t="s">
        <v>601</v>
      </c>
      <c r="H219" t="s">
        <v>106</v>
      </c>
      <c r="I219" s="77">
        <v>58</v>
      </c>
      <c r="J219" s="77">
        <v>14211</v>
      </c>
      <c r="K219" s="77">
        <v>0</v>
      </c>
      <c r="L219" s="77">
        <v>29.557174679999999</v>
      </c>
      <c r="M219" s="78">
        <v>0</v>
      </c>
      <c r="N219" s="78">
        <v>3.2000000000000002E-3</v>
      </c>
      <c r="O219" s="78">
        <v>2.9999999999999997E-4</v>
      </c>
    </row>
    <row r="220" spans="2:15">
      <c r="B220" t="s">
        <v>1002</v>
      </c>
      <c r="C220" t="s">
        <v>1003</v>
      </c>
      <c r="D220" t="s">
        <v>583</v>
      </c>
      <c r="E220" t="s">
        <v>584</v>
      </c>
      <c r="F220" t="s">
        <v>1004</v>
      </c>
      <c r="G220" t="s">
        <v>601</v>
      </c>
      <c r="H220" t="s">
        <v>106</v>
      </c>
      <c r="I220" s="77">
        <v>79</v>
      </c>
      <c r="J220" s="77">
        <v>9226</v>
      </c>
      <c r="K220" s="77">
        <v>0</v>
      </c>
      <c r="L220" s="77">
        <v>26.136704439999999</v>
      </c>
      <c r="M220" s="78">
        <v>0</v>
      </c>
      <c r="N220" s="78">
        <v>2.8E-3</v>
      </c>
      <c r="O220" s="78">
        <v>2.9999999999999997E-4</v>
      </c>
    </row>
    <row r="221" spans="2:15">
      <c r="B221" t="s">
        <v>1005</v>
      </c>
      <c r="C221" t="s">
        <v>1006</v>
      </c>
      <c r="D221" t="s">
        <v>583</v>
      </c>
      <c r="E221" t="s">
        <v>584</v>
      </c>
      <c r="F221" t="s">
        <v>1007</v>
      </c>
      <c r="G221" t="s">
        <v>601</v>
      </c>
      <c r="H221" t="s">
        <v>106</v>
      </c>
      <c r="I221" s="77">
        <v>23</v>
      </c>
      <c r="J221" s="77">
        <v>37594</v>
      </c>
      <c r="K221" s="77">
        <v>0</v>
      </c>
      <c r="L221" s="77">
        <v>31.00677932</v>
      </c>
      <c r="M221" s="78">
        <v>0</v>
      </c>
      <c r="N221" s="78">
        <v>3.3E-3</v>
      </c>
      <c r="O221" s="78">
        <v>2.9999999999999997E-4</v>
      </c>
    </row>
    <row r="222" spans="2:15">
      <c r="B222" t="s">
        <v>1008</v>
      </c>
      <c r="C222" t="s">
        <v>1009</v>
      </c>
      <c r="D222" t="s">
        <v>259</v>
      </c>
      <c r="E222" t="s">
        <v>584</v>
      </c>
      <c r="F222" t="s">
        <v>1010</v>
      </c>
      <c r="G222" t="s">
        <v>601</v>
      </c>
      <c r="H222" t="s">
        <v>106</v>
      </c>
      <c r="I222" s="77">
        <v>20</v>
      </c>
      <c r="J222" s="77">
        <v>6337</v>
      </c>
      <c r="K222" s="77">
        <v>0</v>
      </c>
      <c r="L222" s="77">
        <v>4.5448963999999998</v>
      </c>
      <c r="M222" s="78">
        <v>0</v>
      </c>
      <c r="N222" s="78">
        <v>5.0000000000000001E-4</v>
      </c>
      <c r="O222" s="78">
        <v>0</v>
      </c>
    </row>
    <row r="223" spans="2:15">
      <c r="B223" t="s">
        <v>1011</v>
      </c>
      <c r="C223" t="s">
        <v>1012</v>
      </c>
      <c r="D223" t="s">
        <v>259</v>
      </c>
      <c r="E223" t="s">
        <v>584</v>
      </c>
      <c r="F223" t="s">
        <v>1013</v>
      </c>
      <c r="G223" t="s">
        <v>601</v>
      </c>
      <c r="H223" t="s">
        <v>106</v>
      </c>
      <c r="I223" s="77">
        <v>36</v>
      </c>
      <c r="J223" s="77">
        <v>1668</v>
      </c>
      <c r="K223" s="77">
        <v>0</v>
      </c>
      <c r="L223" s="77">
        <v>2.1533212800000001</v>
      </c>
      <c r="M223" s="78">
        <v>0</v>
      </c>
      <c r="N223" s="78">
        <v>2.0000000000000001E-4</v>
      </c>
      <c r="O223" s="78">
        <v>0</v>
      </c>
    </row>
    <row r="224" spans="2:15">
      <c r="B224" t="s">
        <v>1014</v>
      </c>
      <c r="C224" t="s">
        <v>1015</v>
      </c>
      <c r="D224" t="s">
        <v>583</v>
      </c>
      <c r="E224" t="s">
        <v>584</v>
      </c>
      <c r="F224" t="s">
        <v>1016</v>
      </c>
      <c r="G224" t="s">
        <v>601</v>
      </c>
      <c r="H224" t="s">
        <v>106</v>
      </c>
      <c r="I224" s="77">
        <v>34</v>
      </c>
      <c r="J224" s="77">
        <v>7204</v>
      </c>
      <c r="K224" s="77">
        <v>0</v>
      </c>
      <c r="L224" s="77">
        <v>8.7834049600000004</v>
      </c>
      <c r="M224" s="78">
        <v>0</v>
      </c>
      <c r="N224" s="78">
        <v>8.9999999999999998E-4</v>
      </c>
      <c r="O224" s="78">
        <v>1E-4</v>
      </c>
    </row>
    <row r="225" spans="2:15">
      <c r="B225" t="s">
        <v>1017</v>
      </c>
      <c r="C225" t="s">
        <v>1018</v>
      </c>
      <c r="D225" t="s">
        <v>583</v>
      </c>
      <c r="E225" t="s">
        <v>584</v>
      </c>
      <c r="F225" t="s">
        <v>1019</v>
      </c>
      <c r="G225" t="s">
        <v>601</v>
      </c>
      <c r="H225" t="s">
        <v>106</v>
      </c>
      <c r="I225" s="77">
        <v>31</v>
      </c>
      <c r="J225" s="77">
        <v>11222</v>
      </c>
      <c r="K225" s="77">
        <v>0</v>
      </c>
      <c r="L225" s="77">
        <v>12.47504852</v>
      </c>
      <c r="M225" s="78">
        <v>0</v>
      </c>
      <c r="N225" s="78">
        <v>1.2999999999999999E-3</v>
      </c>
      <c r="O225" s="78">
        <v>1E-4</v>
      </c>
    </row>
    <row r="226" spans="2:15">
      <c r="B226" t="s">
        <v>1020</v>
      </c>
      <c r="C226" t="s">
        <v>1021</v>
      </c>
      <c r="D226" t="s">
        <v>583</v>
      </c>
      <c r="E226" t="s">
        <v>584</v>
      </c>
      <c r="F226" t="s">
        <v>1022</v>
      </c>
      <c r="G226" t="s">
        <v>1023</v>
      </c>
      <c r="H226" t="s">
        <v>106</v>
      </c>
      <c r="I226" s="77">
        <v>172</v>
      </c>
      <c r="J226" s="77">
        <v>16236</v>
      </c>
      <c r="K226" s="77">
        <v>0</v>
      </c>
      <c r="L226" s="77">
        <v>100.14234912000001</v>
      </c>
      <c r="M226" s="78">
        <v>0</v>
      </c>
      <c r="N226" s="78">
        <v>1.0699999999999999E-2</v>
      </c>
      <c r="O226" s="78">
        <v>1E-3</v>
      </c>
    </row>
    <row r="227" spans="2:15">
      <c r="B227" t="s">
        <v>1024</v>
      </c>
      <c r="C227" t="s">
        <v>1025</v>
      </c>
      <c r="D227" t="s">
        <v>583</v>
      </c>
      <c r="E227" t="s">
        <v>584</v>
      </c>
      <c r="F227" t="s">
        <v>1026</v>
      </c>
      <c r="G227" t="s">
        <v>1023</v>
      </c>
      <c r="H227" t="s">
        <v>106</v>
      </c>
      <c r="I227" s="77">
        <v>150</v>
      </c>
      <c r="J227" s="77">
        <v>5143</v>
      </c>
      <c r="K227" s="77">
        <v>0</v>
      </c>
      <c r="L227" s="77">
        <v>27.664197000000001</v>
      </c>
      <c r="M227" s="78">
        <v>0</v>
      </c>
      <c r="N227" s="78">
        <v>3.0000000000000001E-3</v>
      </c>
      <c r="O227" s="78">
        <v>2.9999999999999997E-4</v>
      </c>
    </row>
    <row r="228" spans="2:15">
      <c r="B228" t="s">
        <v>1027</v>
      </c>
      <c r="C228" t="s">
        <v>1028</v>
      </c>
      <c r="D228" t="s">
        <v>583</v>
      </c>
      <c r="E228" t="s">
        <v>584</v>
      </c>
      <c r="F228" t="s">
        <v>1029</v>
      </c>
      <c r="G228" t="s">
        <v>1023</v>
      </c>
      <c r="H228" t="s">
        <v>106</v>
      </c>
      <c r="I228" s="77">
        <v>56</v>
      </c>
      <c r="J228" s="77">
        <v>3986</v>
      </c>
      <c r="K228" s="77">
        <v>0</v>
      </c>
      <c r="L228" s="77">
        <v>8.0045257599999999</v>
      </c>
      <c r="M228" s="78">
        <v>0</v>
      </c>
      <c r="N228" s="78">
        <v>8.9999999999999998E-4</v>
      </c>
      <c r="O228" s="78">
        <v>1E-4</v>
      </c>
    </row>
    <row r="229" spans="2:15">
      <c r="B229" t="s">
        <v>1030</v>
      </c>
      <c r="C229" t="s">
        <v>1031</v>
      </c>
      <c r="D229" t="s">
        <v>583</v>
      </c>
      <c r="E229" t="s">
        <v>584</v>
      </c>
      <c r="F229" t="s">
        <v>1032</v>
      </c>
      <c r="G229" t="s">
        <v>1023</v>
      </c>
      <c r="H229" t="s">
        <v>106</v>
      </c>
      <c r="I229" s="77">
        <v>525</v>
      </c>
      <c r="J229" s="77">
        <v>328</v>
      </c>
      <c r="K229" s="77">
        <v>0</v>
      </c>
      <c r="L229" s="77">
        <v>6.1750920000000002</v>
      </c>
      <c r="M229" s="78">
        <v>0</v>
      </c>
      <c r="N229" s="78">
        <v>6.9999999999999999E-4</v>
      </c>
      <c r="O229" s="78">
        <v>1E-4</v>
      </c>
    </row>
    <row r="230" spans="2:15">
      <c r="B230" t="s">
        <v>1033</v>
      </c>
      <c r="C230" t="s">
        <v>1034</v>
      </c>
      <c r="D230" t="s">
        <v>259</v>
      </c>
      <c r="E230" t="s">
        <v>584</v>
      </c>
      <c r="F230" t="s">
        <v>1035</v>
      </c>
      <c r="G230" t="s">
        <v>1023</v>
      </c>
      <c r="H230" t="s">
        <v>106</v>
      </c>
      <c r="I230" s="77">
        <v>475</v>
      </c>
      <c r="J230" s="77">
        <v>484</v>
      </c>
      <c r="K230" s="77">
        <v>0</v>
      </c>
      <c r="L230" s="77">
        <v>8.2442139999999995</v>
      </c>
      <c r="M230" s="78">
        <v>0</v>
      </c>
      <c r="N230" s="78">
        <v>8.9999999999999998E-4</v>
      </c>
      <c r="O230" s="78">
        <v>1E-4</v>
      </c>
    </row>
    <row r="231" spans="2:15">
      <c r="B231" t="s">
        <v>1036</v>
      </c>
      <c r="C231" t="s">
        <v>1037</v>
      </c>
      <c r="D231" t="s">
        <v>583</v>
      </c>
      <c r="E231" t="s">
        <v>584</v>
      </c>
      <c r="F231" t="s">
        <v>1038</v>
      </c>
      <c r="G231" t="s">
        <v>1039</v>
      </c>
      <c r="H231" t="s">
        <v>106</v>
      </c>
      <c r="I231" s="77">
        <v>1000</v>
      </c>
      <c r="J231" s="77">
        <v>2138</v>
      </c>
      <c r="K231" s="77">
        <v>0</v>
      </c>
      <c r="L231" s="77">
        <v>76.668679999999995</v>
      </c>
      <c r="M231" s="78">
        <v>2.9999999999999997E-4</v>
      </c>
      <c r="N231" s="78">
        <v>8.2000000000000007E-3</v>
      </c>
      <c r="O231" s="78">
        <v>8.0000000000000004E-4</v>
      </c>
    </row>
    <row r="232" spans="2:15">
      <c r="B232" t="s">
        <v>1040</v>
      </c>
      <c r="C232" t="s">
        <v>1041</v>
      </c>
      <c r="D232" t="s">
        <v>583</v>
      </c>
      <c r="E232" t="s">
        <v>584</v>
      </c>
      <c r="F232" t="s">
        <v>1042</v>
      </c>
      <c r="G232" t="s">
        <v>1039</v>
      </c>
      <c r="H232" t="s">
        <v>106</v>
      </c>
      <c r="I232" s="77">
        <v>632</v>
      </c>
      <c r="J232" s="77">
        <v>642</v>
      </c>
      <c r="K232" s="77">
        <v>0</v>
      </c>
      <c r="L232" s="77">
        <v>14.549979840000001</v>
      </c>
      <c r="M232" s="78">
        <v>0</v>
      </c>
      <c r="N232" s="78">
        <v>1.6000000000000001E-3</v>
      </c>
      <c r="O232" s="78">
        <v>1E-4</v>
      </c>
    </row>
    <row r="233" spans="2:15">
      <c r="B233" t="s">
        <v>1043</v>
      </c>
      <c r="C233" t="s">
        <v>1044</v>
      </c>
      <c r="D233" t="s">
        <v>259</v>
      </c>
      <c r="E233" t="s">
        <v>584</v>
      </c>
      <c r="F233" t="s">
        <v>1045</v>
      </c>
      <c r="G233" t="s">
        <v>614</v>
      </c>
      <c r="H233" t="s">
        <v>106</v>
      </c>
      <c r="I233" s="77">
        <v>438</v>
      </c>
      <c r="J233" s="77">
        <v>3411</v>
      </c>
      <c r="K233" s="77">
        <v>0</v>
      </c>
      <c r="L233" s="77">
        <v>53.575485479999998</v>
      </c>
      <c r="M233" s="78">
        <v>0</v>
      </c>
      <c r="N233" s="78">
        <v>5.7000000000000002E-3</v>
      </c>
      <c r="O233" s="78">
        <v>5.0000000000000001E-4</v>
      </c>
    </row>
    <row r="234" spans="2:15">
      <c r="B234" t="s">
        <v>1046</v>
      </c>
      <c r="C234" t="s">
        <v>1047</v>
      </c>
      <c r="D234" t="s">
        <v>677</v>
      </c>
      <c r="E234" t="s">
        <v>584</v>
      </c>
      <c r="F234" t="s">
        <v>1048</v>
      </c>
      <c r="G234" t="s">
        <v>614</v>
      </c>
      <c r="H234" t="s">
        <v>110</v>
      </c>
      <c r="I234" s="77">
        <v>200</v>
      </c>
      <c r="J234" s="77">
        <v>990.1</v>
      </c>
      <c r="K234" s="77">
        <v>0</v>
      </c>
      <c r="L234" s="77">
        <v>7.7152552400000003</v>
      </c>
      <c r="M234" s="78">
        <v>0</v>
      </c>
      <c r="N234" s="78">
        <v>8.0000000000000004E-4</v>
      </c>
      <c r="O234" s="78">
        <v>1E-4</v>
      </c>
    </row>
    <row r="235" spans="2:15">
      <c r="B235" t="s">
        <v>1049</v>
      </c>
      <c r="C235" t="s">
        <v>1050</v>
      </c>
      <c r="D235" t="s">
        <v>583</v>
      </c>
      <c r="E235" t="s">
        <v>584</v>
      </c>
      <c r="F235" t="s">
        <v>1051</v>
      </c>
      <c r="G235" t="s">
        <v>614</v>
      </c>
      <c r="H235" t="s">
        <v>106</v>
      </c>
      <c r="I235" s="77">
        <v>155</v>
      </c>
      <c r="J235" s="77">
        <v>4515</v>
      </c>
      <c r="K235" s="77">
        <v>0</v>
      </c>
      <c r="L235" s="77">
        <v>25.095724499999999</v>
      </c>
      <c r="M235" s="78">
        <v>0</v>
      </c>
      <c r="N235" s="78">
        <v>2.7000000000000001E-3</v>
      </c>
      <c r="O235" s="78">
        <v>2.9999999999999997E-4</v>
      </c>
    </row>
    <row r="236" spans="2:15">
      <c r="B236" t="s">
        <v>1052</v>
      </c>
      <c r="C236" t="s">
        <v>1053</v>
      </c>
      <c r="D236" t="s">
        <v>259</v>
      </c>
      <c r="E236" t="s">
        <v>584</v>
      </c>
      <c r="F236" t="s">
        <v>1054</v>
      </c>
      <c r="G236" t="s">
        <v>614</v>
      </c>
      <c r="H236" t="s">
        <v>106</v>
      </c>
      <c r="I236" s="77">
        <v>460</v>
      </c>
      <c r="J236" s="77">
        <v>1852</v>
      </c>
      <c r="K236" s="77">
        <v>0</v>
      </c>
      <c r="L236" s="77">
        <v>30.549851199999999</v>
      </c>
      <c r="M236" s="78">
        <v>0</v>
      </c>
      <c r="N236" s="78">
        <v>3.3E-3</v>
      </c>
      <c r="O236" s="78">
        <v>2.9999999999999997E-4</v>
      </c>
    </row>
    <row r="237" spans="2:15">
      <c r="B237" t="s">
        <v>1055</v>
      </c>
      <c r="C237" t="s">
        <v>1056</v>
      </c>
      <c r="D237" t="s">
        <v>583</v>
      </c>
      <c r="E237" t="s">
        <v>584</v>
      </c>
      <c r="F237" t="s">
        <v>1057</v>
      </c>
      <c r="G237" t="s">
        <v>614</v>
      </c>
      <c r="H237" t="s">
        <v>106</v>
      </c>
      <c r="I237" s="77">
        <v>380</v>
      </c>
      <c r="J237" s="77">
        <v>2069</v>
      </c>
      <c r="K237" s="77">
        <v>0</v>
      </c>
      <c r="L237" s="77">
        <v>28.193849199999999</v>
      </c>
      <c r="M237" s="78">
        <v>0</v>
      </c>
      <c r="N237" s="78">
        <v>3.0000000000000001E-3</v>
      </c>
      <c r="O237" s="78">
        <v>2.9999999999999997E-4</v>
      </c>
    </row>
    <row r="238" spans="2:15">
      <c r="B238" t="s">
        <v>223</v>
      </c>
      <c r="E238" s="16"/>
      <c r="F238" s="16"/>
      <c r="G238" s="16"/>
    </row>
    <row r="239" spans="2:15">
      <c r="B239" t="s">
        <v>263</v>
      </c>
      <c r="E239" s="16"/>
      <c r="F239" s="16"/>
      <c r="G239" s="16"/>
    </row>
    <row r="240" spans="2:15">
      <c r="B240" t="s">
        <v>264</v>
      </c>
      <c r="E240" s="16"/>
      <c r="F240" s="16"/>
      <c r="G240" s="16"/>
    </row>
    <row r="241" spans="2:7">
      <c r="B241" t="s">
        <v>265</v>
      </c>
      <c r="E241" s="16"/>
      <c r="F241" s="16"/>
      <c r="G241" s="16"/>
    </row>
    <row r="242" spans="2:7">
      <c r="B242" t="s">
        <v>266</v>
      </c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45016</v>
      </c>
    </row>
    <row r="2" spans="2:63" s="1" customFormat="1">
      <c r="B2" s="2" t="s">
        <v>1</v>
      </c>
      <c r="C2" s="12" t="s">
        <v>1730</v>
      </c>
    </row>
    <row r="3" spans="2:63" s="1" customFormat="1">
      <c r="B3" s="2" t="s">
        <v>2</v>
      </c>
      <c r="C3" s="99" t="s">
        <v>197</v>
      </c>
    </row>
    <row r="4" spans="2:63" s="1" customFormat="1">
      <c r="B4" s="2" t="s">
        <v>3</v>
      </c>
      <c r="C4" s="99" t="s">
        <v>198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320281</v>
      </c>
      <c r="I11" s="7"/>
      <c r="J11" s="75">
        <v>5.4362684200000002</v>
      </c>
      <c r="K11" s="75">
        <v>42979.7496979301</v>
      </c>
      <c r="L11" s="7"/>
      <c r="M11" s="76">
        <v>1</v>
      </c>
      <c r="N11" s="76">
        <v>0.43490000000000001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70540</v>
      </c>
      <c r="J12" s="81">
        <v>0</v>
      </c>
      <c r="K12" s="81">
        <v>1539.6985537999999</v>
      </c>
      <c r="M12" s="80">
        <v>3.5799999999999998E-2</v>
      </c>
      <c r="N12" s="80">
        <v>1.5599999999999999E-2</v>
      </c>
    </row>
    <row r="13" spans="2:63">
      <c r="B13" s="79" t="s">
        <v>1058</v>
      </c>
      <c r="D13" s="16"/>
      <c r="E13" s="16"/>
      <c r="F13" s="16"/>
      <c r="G13" s="16"/>
      <c r="H13" s="81">
        <v>20535</v>
      </c>
      <c r="J13" s="81">
        <v>0</v>
      </c>
      <c r="K13" s="81">
        <v>432.37205699999998</v>
      </c>
      <c r="M13" s="80">
        <v>1.01E-2</v>
      </c>
      <c r="N13" s="80">
        <v>4.4000000000000003E-3</v>
      </c>
    </row>
    <row r="14" spans="2:63">
      <c r="B14" t="s">
        <v>1059</v>
      </c>
      <c r="C14" t="s">
        <v>1060</v>
      </c>
      <c r="D14" t="s">
        <v>100</v>
      </c>
      <c r="E14" t="s">
        <v>1061</v>
      </c>
      <c r="F14" t="s">
        <v>274</v>
      </c>
      <c r="G14" t="s">
        <v>102</v>
      </c>
      <c r="H14" s="77">
        <v>223</v>
      </c>
      <c r="I14" s="77">
        <v>734.1</v>
      </c>
      <c r="J14" s="77">
        <v>0</v>
      </c>
      <c r="K14" s="77">
        <v>1.637043</v>
      </c>
      <c r="L14" s="78">
        <v>0</v>
      </c>
      <c r="M14" s="78">
        <v>0</v>
      </c>
      <c r="N14" s="78">
        <v>0</v>
      </c>
    </row>
    <row r="15" spans="2:63">
      <c r="B15" t="s">
        <v>1062</v>
      </c>
      <c r="C15" t="s">
        <v>1063</v>
      </c>
      <c r="D15" t="s">
        <v>100</v>
      </c>
      <c r="E15" t="s">
        <v>1064</v>
      </c>
      <c r="F15" t="s">
        <v>1065</v>
      </c>
      <c r="G15" t="s">
        <v>102</v>
      </c>
      <c r="H15" s="77">
        <v>8481</v>
      </c>
      <c r="I15" s="77">
        <v>1619</v>
      </c>
      <c r="J15" s="77">
        <v>0</v>
      </c>
      <c r="K15" s="77">
        <v>137.30739</v>
      </c>
      <c r="L15" s="78">
        <v>1.6000000000000001E-3</v>
      </c>
      <c r="M15" s="78">
        <v>3.2000000000000002E-3</v>
      </c>
      <c r="N15" s="78">
        <v>1.4E-3</v>
      </c>
    </row>
    <row r="16" spans="2:63">
      <c r="B16" t="s">
        <v>1066</v>
      </c>
      <c r="C16" t="s">
        <v>1067</v>
      </c>
      <c r="D16" t="s">
        <v>100</v>
      </c>
      <c r="E16" t="s">
        <v>1068</v>
      </c>
      <c r="F16" t="s">
        <v>1065</v>
      </c>
      <c r="G16" t="s">
        <v>102</v>
      </c>
      <c r="H16" s="77">
        <v>740</v>
      </c>
      <c r="I16" s="77">
        <v>2343</v>
      </c>
      <c r="J16" s="77">
        <v>0</v>
      </c>
      <c r="K16" s="77">
        <v>17.338200000000001</v>
      </c>
      <c r="L16" s="78">
        <v>0</v>
      </c>
      <c r="M16" s="78">
        <v>4.0000000000000002E-4</v>
      </c>
      <c r="N16" s="78">
        <v>2.0000000000000001E-4</v>
      </c>
    </row>
    <row r="17" spans="2:14">
      <c r="B17" t="s">
        <v>1069</v>
      </c>
      <c r="C17" t="s">
        <v>1070</v>
      </c>
      <c r="D17" t="s">
        <v>100</v>
      </c>
      <c r="E17" t="s">
        <v>1068</v>
      </c>
      <c r="F17" t="s">
        <v>1065</v>
      </c>
      <c r="G17" t="s">
        <v>102</v>
      </c>
      <c r="H17" s="77">
        <v>4403</v>
      </c>
      <c r="I17" s="77">
        <v>840.8</v>
      </c>
      <c r="J17" s="77">
        <v>0</v>
      </c>
      <c r="K17" s="77">
        <v>37.020423999999998</v>
      </c>
      <c r="L17" s="78">
        <v>2.0000000000000001E-4</v>
      </c>
      <c r="M17" s="78">
        <v>8.9999999999999998E-4</v>
      </c>
      <c r="N17" s="78">
        <v>4.0000000000000002E-4</v>
      </c>
    </row>
    <row r="18" spans="2:14">
      <c r="B18" t="s">
        <v>1071</v>
      </c>
      <c r="C18" t="s">
        <v>1072</v>
      </c>
      <c r="D18" t="s">
        <v>100</v>
      </c>
      <c r="E18" t="s">
        <v>1073</v>
      </c>
      <c r="F18" t="s">
        <v>1065</v>
      </c>
      <c r="G18" t="s">
        <v>102</v>
      </c>
      <c r="H18" s="77">
        <v>1074</v>
      </c>
      <c r="I18" s="77">
        <v>1700</v>
      </c>
      <c r="J18" s="77">
        <v>0</v>
      </c>
      <c r="K18" s="77">
        <v>18.257999999999999</v>
      </c>
      <c r="L18" s="78">
        <v>1E-4</v>
      </c>
      <c r="M18" s="78">
        <v>4.0000000000000002E-4</v>
      </c>
      <c r="N18" s="78">
        <v>2.0000000000000001E-4</v>
      </c>
    </row>
    <row r="19" spans="2:14">
      <c r="B19" t="s">
        <v>1074</v>
      </c>
      <c r="C19" t="s">
        <v>1075</v>
      </c>
      <c r="D19" t="s">
        <v>100</v>
      </c>
      <c r="E19" t="s">
        <v>1073</v>
      </c>
      <c r="F19" t="s">
        <v>1065</v>
      </c>
      <c r="G19" t="s">
        <v>102</v>
      </c>
      <c r="H19" s="77">
        <v>1881</v>
      </c>
      <c r="I19" s="77">
        <v>1607</v>
      </c>
      <c r="J19" s="77">
        <v>0</v>
      </c>
      <c r="K19" s="77">
        <v>30.22767</v>
      </c>
      <c r="L19" s="78">
        <v>0</v>
      </c>
      <c r="M19" s="78">
        <v>6.9999999999999999E-4</v>
      </c>
      <c r="N19" s="78">
        <v>2.9999999999999997E-4</v>
      </c>
    </row>
    <row r="20" spans="2:14">
      <c r="B20" t="s">
        <v>1076</v>
      </c>
      <c r="C20" t="s">
        <v>1077</v>
      </c>
      <c r="D20" t="s">
        <v>100</v>
      </c>
      <c r="E20" t="s">
        <v>1073</v>
      </c>
      <c r="F20" t="s">
        <v>1065</v>
      </c>
      <c r="G20" t="s">
        <v>102</v>
      </c>
      <c r="H20" s="77">
        <v>310</v>
      </c>
      <c r="I20" s="77">
        <v>2899</v>
      </c>
      <c r="J20" s="77">
        <v>0</v>
      </c>
      <c r="K20" s="77">
        <v>8.9869000000000003</v>
      </c>
      <c r="L20" s="78">
        <v>0</v>
      </c>
      <c r="M20" s="78">
        <v>2.0000000000000001E-4</v>
      </c>
      <c r="N20" s="78">
        <v>1E-4</v>
      </c>
    </row>
    <row r="21" spans="2:14">
      <c r="B21" t="s">
        <v>1078</v>
      </c>
      <c r="C21" t="s">
        <v>1079</v>
      </c>
      <c r="D21" t="s">
        <v>100</v>
      </c>
      <c r="E21" t="s">
        <v>1073</v>
      </c>
      <c r="F21" t="s">
        <v>1065</v>
      </c>
      <c r="G21" t="s">
        <v>102</v>
      </c>
      <c r="H21" s="77">
        <v>2356</v>
      </c>
      <c r="I21" s="77">
        <v>1717</v>
      </c>
      <c r="J21" s="77">
        <v>0</v>
      </c>
      <c r="K21" s="77">
        <v>40.45252</v>
      </c>
      <c r="L21" s="78">
        <v>0</v>
      </c>
      <c r="M21" s="78">
        <v>8.9999999999999998E-4</v>
      </c>
      <c r="N21" s="78">
        <v>4.0000000000000002E-4</v>
      </c>
    </row>
    <row r="22" spans="2:14">
      <c r="B22" t="s">
        <v>1080</v>
      </c>
      <c r="C22" t="s">
        <v>1081</v>
      </c>
      <c r="D22" t="s">
        <v>100</v>
      </c>
      <c r="E22" t="s">
        <v>1082</v>
      </c>
      <c r="F22" t="s">
        <v>1065</v>
      </c>
      <c r="G22" t="s">
        <v>102</v>
      </c>
      <c r="H22" s="77">
        <v>239</v>
      </c>
      <c r="I22" s="77">
        <v>1063</v>
      </c>
      <c r="J22" s="77">
        <v>0</v>
      </c>
      <c r="K22" s="77">
        <v>2.5405700000000002</v>
      </c>
      <c r="L22" s="78">
        <v>1E-4</v>
      </c>
      <c r="M22" s="78">
        <v>1E-4</v>
      </c>
      <c r="N22" s="78">
        <v>0</v>
      </c>
    </row>
    <row r="23" spans="2:14">
      <c r="B23" t="s">
        <v>1083</v>
      </c>
      <c r="C23" t="s">
        <v>1084</v>
      </c>
      <c r="D23" t="s">
        <v>100</v>
      </c>
      <c r="E23" t="s">
        <v>1082</v>
      </c>
      <c r="F23" t="s">
        <v>1065</v>
      </c>
      <c r="G23" t="s">
        <v>102</v>
      </c>
      <c r="H23" s="77">
        <v>44</v>
      </c>
      <c r="I23" s="77">
        <v>6970</v>
      </c>
      <c r="J23" s="77">
        <v>0</v>
      </c>
      <c r="K23" s="77">
        <v>3.0668000000000002</v>
      </c>
      <c r="L23" s="78">
        <v>0</v>
      </c>
      <c r="M23" s="78">
        <v>1E-4</v>
      </c>
      <c r="N23" s="78">
        <v>0</v>
      </c>
    </row>
    <row r="24" spans="2:14">
      <c r="B24" t="s">
        <v>1085</v>
      </c>
      <c r="C24" t="s">
        <v>1086</v>
      </c>
      <c r="D24" t="s">
        <v>100</v>
      </c>
      <c r="E24" t="s">
        <v>1082</v>
      </c>
      <c r="F24" t="s">
        <v>1065</v>
      </c>
      <c r="G24" t="s">
        <v>102</v>
      </c>
      <c r="H24" s="77">
        <v>79</v>
      </c>
      <c r="I24" s="77">
        <v>2276</v>
      </c>
      <c r="J24" s="77">
        <v>0</v>
      </c>
      <c r="K24" s="77">
        <v>1.7980400000000001</v>
      </c>
      <c r="L24" s="78">
        <v>0</v>
      </c>
      <c r="M24" s="78">
        <v>0</v>
      </c>
      <c r="N24" s="78">
        <v>0</v>
      </c>
    </row>
    <row r="25" spans="2:14">
      <c r="B25" t="s">
        <v>1087</v>
      </c>
      <c r="C25" t="s">
        <v>1088</v>
      </c>
      <c r="D25" t="s">
        <v>100</v>
      </c>
      <c r="E25" t="s">
        <v>1082</v>
      </c>
      <c r="F25" t="s">
        <v>128</v>
      </c>
      <c r="G25" t="s">
        <v>102</v>
      </c>
      <c r="H25" s="77">
        <v>705</v>
      </c>
      <c r="I25" s="77">
        <v>18970</v>
      </c>
      <c r="J25" s="77">
        <v>0</v>
      </c>
      <c r="K25" s="77">
        <v>133.73849999999999</v>
      </c>
      <c r="L25" s="78">
        <v>0</v>
      </c>
      <c r="M25" s="78">
        <v>3.0999999999999999E-3</v>
      </c>
      <c r="N25" s="78">
        <v>1.4E-3</v>
      </c>
    </row>
    <row r="26" spans="2:14">
      <c r="B26" s="79" t="s">
        <v>1089</v>
      </c>
      <c r="D26" s="16"/>
      <c r="E26" s="16"/>
      <c r="F26" s="16"/>
      <c r="G26" s="16"/>
      <c r="H26" s="81">
        <v>10151</v>
      </c>
      <c r="J26" s="81">
        <v>0</v>
      </c>
      <c r="K26" s="81">
        <v>926.68867599999999</v>
      </c>
      <c r="M26" s="80">
        <v>2.1600000000000001E-2</v>
      </c>
      <c r="N26" s="80">
        <v>9.4000000000000004E-3</v>
      </c>
    </row>
    <row r="27" spans="2:14">
      <c r="B27" t="s">
        <v>1090</v>
      </c>
      <c r="C27" t="s">
        <v>1091</v>
      </c>
      <c r="D27" t="s">
        <v>100</v>
      </c>
      <c r="E27" t="s">
        <v>1068</v>
      </c>
      <c r="F27" t="s">
        <v>1065</v>
      </c>
      <c r="G27" t="s">
        <v>102</v>
      </c>
      <c r="H27" s="77">
        <v>516</v>
      </c>
      <c r="I27" s="77">
        <v>6093</v>
      </c>
      <c r="J27" s="77">
        <v>0</v>
      </c>
      <c r="K27" s="77">
        <v>31.439879999999999</v>
      </c>
      <c r="L27" s="78">
        <v>0</v>
      </c>
      <c r="M27" s="78">
        <v>6.9999999999999999E-4</v>
      </c>
      <c r="N27" s="78">
        <v>2.9999999999999997E-4</v>
      </c>
    </row>
    <row r="28" spans="2:14">
      <c r="B28" t="s">
        <v>1092</v>
      </c>
      <c r="C28" t="s">
        <v>1093</v>
      </c>
      <c r="D28" t="s">
        <v>100</v>
      </c>
      <c r="E28" t="s">
        <v>1068</v>
      </c>
      <c r="F28" t="s">
        <v>1065</v>
      </c>
      <c r="G28" t="s">
        <v>102</v>
      </c>
      <c r="H28" s="77">
        <v>1048</v>
      </c>
      <c r="I28" s="77">
        <v>8413</v>
      </c>
      <c r="J28" s="77">
        <v>0</v>
      </c>
      <c r="K28" s="77">
        <v>88.168239999999997</v>
      </c>
      <c r="L28" s="78">
        <v>1E-4</v>
      </c>
      <c r="M28" s="78">
        <v>2.0999999999999999E-3</v>
      </c>
      <c r="N28" s="78">
        <v>8.9999999999999998E-4</v>
      </c>
    </row>
    <row r="29" spans="2:14">
      <c r="B29" t="s">
        <v>1094</v>
      </c>
      <c r="C29" t="s">
        <v>1095</v>
      </c>
      <c r="D29" t="s">
        <v>100</v>
      </c>
      <c r="E29" t="s">
        <v>1068</v>
      </c>
      <c r="F29" t="s">
        <v>1065</v>
      </c>
      <c r="G29" t="s">
        <v>102</v>
      </c>
      <c r="H29" s="77">
        <v>395</v>
      </c>
      <c r="I29" s="77">
        <v>2541</v>
      </c>
      <c r="J29" s="77">
        <v>0</v>
      </c>
      <c r="K29" s="77">
        <v>10.036949999999999</v>
      </c>
      <c r="L29" s="78">
        <v>1E-4</v>
      </c>
      <c r="M29" s="78">
        <v>2.0000000000000001E-4</v>
      </c>
      <c r="N29" s="78">
        <v>1E-4</v>
      </c>
    </row>
    <row r="30" spans="2:14">
      <c r="B30" t="s">
        <v>1096</v>
      </c>
      <c r="C30" t="s">
        <v>1097</v>
      </c>
      <c r="D30" t="s">
        <v>100</v>
      </c>
      <c r="E30" t="s">
        <v>1098</v>
      </c>
      <c r="F30" t="s">
        <v>1065</v>
      </c>
      <c r="G30" t="s">
        <v>102</v>
      </c>
      <c r="H30" s="77">
        <v>2060</v>
      </c>
      <c r="I30" s="77">
        <v>6254</v>
      </c>
      <c r="J30" s="77">
        <v>0</v>
      </c>
      <c r="K30" s="77">
        <v>128.83240000000001</v>
      </c>
      <c r="L30" s="78">
        <v>2.0000000000000001E-4</v>
      </c>
      <c r="M30" s="78">
        <v>3.0000000000000001E-3</v>
      </c>
      <c r="N30" s="78">
        <v>1.2999999999999999E-3</v>
      </c>
    </row>
    <row r="31" spans="2:14">
      <c r="B31" t="s">
        <v>1099</v>
      </c>
      <c r="C31" t="s">
        <v>1100</v>
      </c>
      <c r="D31" t="s">
        <v>100</v>
      </c>
      <c r="E31" t="s">
        <v>1098</v>
      </c>
      <c r="F31" t="s">
        <v>1065</v>
      </c>
      <c r="G31" t="s">
        <v>102</v>
      </c>
      <c r="H31" s="77">
        <v>2975</v>
      </c>
      <c r="I31" s="77">
        <v>6438</v>
      </c>
      <c r="J31" s="77">
        <v>0</v>
      </c>
      <c r="K31" s="77">
        <v>191.53049999999999</v>
      </c>
      <c r="L31" s="78">
        <v>2.0000000000000001E-4</v>
      </c>
      <c r="M31" s="78">
        <v>4.4999999999999997E-3</v>
      </c>
      <c r="N31" s="78">
        <v>1.9E-3</v>
      </c>
    </row>
    <row r="32" spans="2:14">
      <c r="B32" t="s">
        <v>1101</v>
      </c>
      <c r="C32" t="s">
        <v>1102</v>
      </c>
      <c r="D32" t="s">
        <v>100</v>
      </c>
      <c r="E32" t="s">
        <v>1073</v>
      </c>
      <c r="F32" t="s">
        <v>1065</v>
      </c>
      <c r="G32" t="s">
        <v>102</v>
      </c>
      <c r="H32" s="77">
        <v>505</v>
      </c>
      <c r="I32" s="77">
        <v>16860</v>
      </c>
      <c r="J32" s="77">
        <v>0</v>
      </c>
      <c r="K32" s="77">
        <v>85.143000000000001</v>
      </c>
      <c r="L32" s="78">
        <v>0</v>
      </c>
      <c r="M32" s="78">
        <v>2E-3</v>
      </c>
      <c r="N32" s="78">
        <v>8.9999999999999998E-4</v>
      </c>
    </row>
    <row r="33" spans="2:14">
      <c r="B33" t="s">
        <v>1103</v>
      </c>
      <c r="C33" t="s">
        <v>1104</v>
      </c>
      <c r="D33" t="s">
        <v>100</v>
      </c>
      <c r="E33" t="s">
        <v>1082</v>
      </c>
      <c r="F33" t="s">
        <v>1065</v>
      </c>
      <c r="G33" t="s">
        <v>102</v>
      </c>
      <c r="H33" s="77">
        <v>524</v>
      </c>
      <c r="I33" s="77">
        <v>72140</v>
      </c>
      <c r="J33" s="77">
        <v>0</v>
      </c>
      <c r="K33" s="77">
        <v>378.0136</v>
      </c>
      <c r="L33" s="78">
        <v>1E-3</v>
      </c>
      <c r="M33" s="78">
        <v>8.8000000000000005E-3</v>
      </c>
      <c r="N33" s="78">
        <v>3.8E-3</v>
      </c>
    </row>
    <row r="34" spans="2:14">
      <c r="B34" t="s">
        <v>1105</v>
      </c>
      <c r="C34" t="s">
        <v>1106</v>
      </c>
      <c r="D34" t="s">
        <v>100</v>
      </c>
      <c r="E34" t="s">
        <v>1082</v>
      </c>
      <c r="F34" t="s">
        <v>1065</v>
      </c>
      <c r="G34" t="s">
        <v>102</v>
      </c>
      <c r="H34" s="77">
        <v>583</v>
      </c>
      <c r="I34" s="77">
        <v>1655</v>
      </c>
      <c r="J34" s="77">
        <v>0</v>
      </c>
      <c r="K34" s="77">
        <v>9.6486499999999999</v>
      </c>
      <c r="L34" s="78">
        <v>0</v>
      </c>
      <c r="M34" s="78">
        <v>2.0000000000000001E-4</v>
      </c>
      <c r="N34" s="78">
        <v>1E-4</v>
      </c>
    </row>
    <row r="35" spans="2:14">
      <c r="B35" t="s">
        <v>1107</v>
      </c>
      <c r="C35" t="s">
        <v>1108</v>
      </c>
      <c r="D35" t="s">
        <v>100</v>
      </c>
      <c r="E35" t="s">
        <v>1082</v>
      </c>
      <c r="F35" t="s">
        <v>1065</v>
      </c>
      <c r="G35" t="s">
        <v>102</v>
      </c>
      <c r="H35" s="77">
        <v>50</v>
      </c>
      <c r="I35" s="77">
        <v>4017</v>
      </c>
      <c r="J35" s="77">
        <v>0</v>
      </c>
      <c r="K35" s="77">
        <v>2.0085000000000002</v>
      </c>
      <c r="L35" s="78">
        <v>0</v>
      </c>
      <c r="M35" s="78">
        <v>0</v>
      </c>
      <c r="N35" s="78">
        <v>0</v>
      </c>
    </row>
    <row r="36" spans="2:14">
      <c r="B36" t="s">
        <v>1109</v>
      </c>
      <c r="C36" t="s">
        <v>1110</v>
      </c>
      <c r="D36" t="s">
        <v>100</v>
      </c>
      <c r="E36" t="s">
        <v>1111</v>
      </c>
      <c r="F36" t="s">
        <v>1065</v>
      </c>
      <c r="G36" t="s">
        <v>102</v>
      </c>
      <c r="H36" s="77">
        <v>1495</v>
      </c>
      <c r="I36" s="77">
        <v>124.88</v>
      </c>
      <c r="J36" s="77">
        <v>0</v>
      </c>
      <c r="K36" s="77">
        <v>1.8669560000000001</v>
      </c>
      <c r="L36" s="78">
        <v>0</v>
      </c>
      <c r="M36" s="78">
        <v>0</v>
      </c>
      <c r="N36" s="78">
        <v>0</v>
      </c>
    </row>
    <row r="37" spans="2:14">
      <c r="B37" s="79" t="s">
        <v>1112</v>
      </c>
      <c r="D37" s="16"/>
      <c r="E37" s="16"/>
      <c r="F37" s="16"/>
      <c r="G37" s="16"/>
      <c r="H37" s="81">
        <v>39730</v>
      </c>
      <c r="J37" s="81">
        <v>0</v>
      </c>
      <c r="K37" s="81">
        <v>165.7305408</v>
      </c>
      <c r="M37" s="80">
        <v>3.8999999999999998E-3</v>
      </c>
      <c r="N37" s="80">
        <v>1.6999999999999999E-3</v>
      </c>
    </row>
    <row r="38" spans="2:14">
      <c r="B38" t="s">
        <v>1113</v>
      </c>
      <c r="C38" t="s">
        <v>1114</v>
      </c>
      <c r="D38" t="s">
        <v>100</v>
      </c>
      <c r="E38" t="s">
        <v>1068</v>
      </c>
      <c r="F38" t="s">
        <v>1115</v>
      </c>
      <c r="G38" t="s">
        <v>102</v>
      </c>
      <c r="H38" s="77">
        <v>3000</v>
      </c>
      <c r="I38" s="77">
        <v>430.15</v>
      </c>
      <c r="J38" s="77">
        <v>0</v>
      </c>
      <c r="K38" s="77">
        <v>12.904500000000001</v>
      </c>
      <c r="L38" s="78">
        <v>0</v>
      </c>
      <c r="M38" s="78">
        <v>2.9999999999999997E-4</v>
      </c>
      <c r="N38" s="78">
        <v>1E-4</v>
      </c>
    </row>
    <row r="39" spans="2:14">
      <c r="B39" t="s">
        <v>1116</v>
      </c>
      <c r="C39" t="s">
        <v>1117</v>
      </c>
      <c r="D39" t="s">
        <v>100</v>
      </c>
      <c r="E39" t="s">
        <v>1068</v>
      </c>
      <c r="F39" t="s">
        <v>1115</v>
      </c>
      <c r="G39" t="s">
        <v>102</v>
      </c>
      <c r="H39" s="77">
        <v>14190</v>
      </c>
      <c r="I39" s="77">
        <v>345.14</v>
      </c>
      <c r="J39" s="77">
        <v>0</v>
      </c>
      <c r="K39" s="77">
        <v>48.975366000000001</v>
      </c>
      <c r="L39" s="78">
        <v>2.9999999999999997E-4</v>
      </c>
      <c r="M39" s="78">
        <v>1.1000000000000001E-3</v>
      </c>
      <c r="N39" s="78">
        <v>5.0000000000000001E-4</v>
      </c>
    </row>
    <row r="40" spans="2:14">
      <c r="B40" t="s">
        <v>1118</v>
      </c>
      <c r="C40" t="s">
        <v>1119</v>
      </c>
      <c r="D40" t="s">
        <v>100</v>
      </c>
      <c r="E40" t="s">
        <v>1068</v>
      </c>
      <c r="F40" t="s">
        <v>1115</v>
      </c>
      <c r="G40" t="s">
        <v>102</v>
      </c>
      <c r="H40" s="77">
        <v>15205</v>
      </c>
      <c r="I40" s="77">
        <v>431.91</v>
      </c>
      <c r="J40" s="77">
        <v>0</v>
      </c>
      <c r="K40" s="77">
        <v>65.671915499999997</v>
      </c>
      <c r="L40" s="78">
        <v>2.9999999999999997E-4</v>
      </c>
      <c r="M40" s="78">
        <v>1.5E-3</v>
      </c>
      <c r="N40" s="78">
        <v>6.9999999999999999E-4</v>
      </c>
    </row>
    <row r="41" spans="2:14">
      <c r="B41" t="s">
        <v>1120</v>
      </c>
      <c r="C41" t="s">
        <v>1121</v>
      </c>
      <c r="D41" t="s">
        <v>100</v>
      </c>
      <c r="E41" t="s">
        <v>1068</v>
      </c>
      <c r="F41" t="s">
        <v>1115</v>
      </c>
      <c r="G41" t="s">
        <v>102</v>
      </c>
      <c r="H41" s="77">
        <v>3000</v>
      </c>
      <c r="I41" s="77">
        <v>430.29</v>
      </c>
      <c r="J41" s="77">
        <v>0</v>
      </c>
      <c r="K41" s="77">
        <v>12.9087</v>
      </c>
      <c r="L41" s="78">
        <v>0</v>
      </c>
      <c r="M41" s="78">
        <v>2.9999999999999997E-4</v>
      </c>
      <c r="N41" s="78">
        <v>1E-4</v>
      </c>
    </row>
    <row r="42" spans="2:14">
      <c r="B42" t="s">
        <v>1122</v>
      </c>
      <c r="C42" t="s">
        <v>1123</v>
      </c>
      <c r="D42" t="s">
        <v>100</v>
      </c>
      <c r="E42" t="s">
        <v>1073</v>
      </c>
      <c r="F42" t="s">
        <v>1115</v>
      </c>
      <c r="G42" t="s">
        <v>102</v>
      </c>
      <c r="H42" s="77">
        <v>2</v>
      </c>
      <c r="I42" s="77">
        <v>3525.44</v>
      </c>
      <c r="J42" s="77">
        <v>0</v>
      </c>
      <c r="K42" s="77">
        <v>7.0508799999999996E-2</v>
      </c>
      <c r="L42" s="78">
        <v>0</v>
      </c>
      <c r="M42" s="78">
        <v>0</v>
      </c>
      <c r="N42" s="78">
        <v>0</v>
      </c>
    </row>
    <row r="43" spans="2:14">
      <c r="B43" t="s">
        <v>1124</v>
      </c>
      <c r="C43" t="s">
        <v>1125</v>
      </c>
      <c r="D43" t="s">
        <v>100</v>
      </c>
      <c r="E43" t="s">
        <v>1126</v>
      </c>
      <c r="F43" t="s">
        <v>1115</v>
      </c>
      <c r="G43" t="s">
        <v>102</v>
      </c>
      <c r="H43" s="77">
        <v>172</v>
      </c>
      <c r="I43" s="77">
        <v>3282.68</v>
      </c>
      <c r="J43" s="77">
        <v>0</v>
      </c>
      <c r="K43" s="77">
        <v>5.6462095999999997</v>
      </c>
      <c r="L43" s="78">
        <v>0</v>
      </c>
      <c r="M43" s="78">
        <v>1E-4</v>
      </c>
      <c r="N43" s="78">
        <v>1E-4</v>
      </c>
    </row>
    <row r="44" spans="2:14">
      <c r="B44" t="s">
        <v>1127</v>
      </c>
      <c r="C44" t="s">
        <v>1128</v>
      </c>
      <c r="D44" t="s">
        <v>100</v>
      </c>
      <c r="E44" t="s">
        <v>1126</v>
      </c>
      <c r="F44" t="s">
        <v>1115</v>
      </c>
      <c r="G44" t="s">
        <v>102</v>
      </c>
      <c r="H44" s="77">
        <v>4000</v>
      </c>
      <c r="I44" s="77">
        <v>344.52</v>
      </c>
      <c r="J44" s="77">
        <v>0</v>
      </c>
      <c r="K44" s="77">
        <v>13.780799999999999</v>
      </c>
      <c r="L44" s="78">
        <v>0</v>
      </c>
      <c r="M44" s="78">
        <v>2.9999999999999997E-4</v>
      </c>
      <c r="N44" s="78">
        <v>1E-4</v>
      </c>
    </row>
    <row r="45" spans="2:14">
      <c r="B45" t="s">
        <v>1129</v>
      </c>
      <c r="C45" t="s">
        <v>1130</v>
      </c>
      <c r="D45" t="s">
        <v>100</v>
      </c>
      <c r="E45" t="s">
        <v>1131</v>
      </c>
      <c r="F45" t="s">
        <v>1115</v>
      </c>
      <c r="G45" t="s">
        <v>102</v>
      </c>
      <c r="H45" s="77">
        <v>112</v>
      </c>
      <c r="I45" s="77">
        <v>3432.33</v>
      </c>
      <c r="J45" s="77">
        <v>0</v>
      </c>
      <c r="K45" s="77">
        <v>3.8442096000000001</v>
      </c>
      <c r="L45" s="78">
        <v>0</v>
      </c>
      <c r="M45" s="78">
        <v>1E-4</v>
      </c>
      <c r="N45" s="78">
        <v>0</v>
      </c>
    </row>
    <row r="46" spans="2:14">
      <c r="B46" t="s">
        <v>1132</v>
      </c>
      <c r="C46" t="s">
        <v>1133</v>
      </c>
      <c r="D46" t="s">
        <v>100</v>
      </c>
      <c r="E46" t="s">
        <v>1131</v>
      </c>
      <c r="F46" t="s">
        <v>1115</v>
      </c>
      <c r="G46" t="s">
        <v>102</v>
      </c>
      <c r="H46" s="77">
        <v>42</v>
      </c>
      <c r="I46" s="77">
        <v>3993</v>
      </c>
      <c r="J46" s="77">
        <v>0</v>
      </c>
      <c r="K46" s="77">
        <v>1.67706</v>
      </c>
      <c r="L46" s="78">
        <v>0</v>
      </c>
      <c r="M46" s="78">
        <v>0</v>
      </c>
      <c r="N46" s="78">
        <v>0</v>
      </c>
    </row>
    <row r="47" spans="2:14">
      <c r="B47" t="s">
        <v>1134</v>
      </c>
      <c r="C47" t="s">
        <v>1135</v>
      </c>
      <c r="D47" t="s">
        <v>100</v>
      </c>
      <c r="E47" t="s">
        <v>1082</v>
      </c>
      <c r="F47" t="s">
        <v>1115</v>
      </c>
      <c r="G47" t="s">
        <v>102</v>
      </c>
      <c r="H47" s="77">
        <v>7</v>
      </c>
      <c r="I47" s="77">
        <v>3589.59</v>
      </c>
      <c r="J47" s="77">
        <v>0</v>
      </c>
      <c r="K47" s="77">
        <v>0.25127129999999998</v>
      </c>
      <c r="L47" s="78">
        <v>0</v>
      </c>
      <c r="M47" s="78">
        <v>0</v>
      </c>
      <c r="N47" s="78">
        <v>0</v>
      </c>
    </row>
    <row r="48" spans="2:14">
      <c r="B48" s="79" t="s">
        <v>1136</v>
      </c>
      <c r="D48" s="16"/>
      <c r="E48" s="16"/>
      <c r="F48" s="16"/>
      <c r="G48" s="16"/>
      <c r="H48" s="81">
        <v>124</v>
      </c>
      <c r="J48" s="81">
        <v>0</v>
      </c>
      <c r="K48" s="81">
        <v>14.90728</v>
      </c>
      <c r="M48" s="80">
        <v>2.9999999999999997E-4</v>
      </c>
      <c r="N48" s="80">
        <v>2.0000000000000001E-4</v>
      </c>
    </row>
    <row r="49" spans="2:14">
      <c r="B49" t="s">
        <v>1137</v>
      </c>
      <c r="C49" t="s">
        <v>1138</v>
      </c>
      <c r="D49" t="s">
        <v>100</v>
      </c>
      <c r="E49" t="s">
        <v>1082</v>
      </c>
      <c r="F49" t="s">
        <v>1115</v>
      </c>
      <c r="G49" t="s">
        <v>102</v>
      </c>
      <c r="H49" s="77">
        <v>124</v>
      </c>
      <c r="I49" s="77">
        <v>12022</v>
      </c>
      <c r="J49" s="77">
        <v>0</v>
      </c>
      <c r="K49" s="77">
        <v>14.90728</v>
      </c>
      <c r="L49" s="78">
        <v>0</v>
      </c>
      <c r="M49" s="78">
        <v>2.9999999999999997E-4</v>
      </c>
      <c r="N49" s="78">
        <v>2.0000000000000001E-4</v>
      </c>
    </row>
    <row r="50" spans="2:14">
      <c r="B50" s="79" t="s">
        <v>378</v>
      </c>
      <c r="D50" s="16"/>
      <c r="E50" s="16"/>
      <c r="F50" s="16"/>
      <c r="G50" s="16"/>
      <c r="H50" s="81">
        <v>0</v>
      </c>
      <c r="J50" s="81">
        <v>0</v>
      </c>
      <c r="K50" s="81">
        <v>0</v>
      </c>
      <c r="M50" s="80">
        <v>0</v>
      </c>
      <c r="N50" s="80">
        <v>0</v>
      </c>
    </row>
    <row r="51" spans="2:14">
      <c r="B51" t="s">
        <v>214</v>
      </c>
      <c r="C51" t="s">
        <v>214</v>
      </c>
      <c r="D51" s="16"/>
      <c r="E51" s="16"/>
      <c r="F51" t="s">
        <v>214</v>
      </c>
      <c r="G51" t="s">
        <v>214</v>
      </c>
      <c r="H51" s="77">
        <v>0</v>
      </c>
      <c r="I51" s="77">
        <v>0</v>
      </c>
      <c r="K51" s="77">
        <v>0</v>
      </c>
      <c r="L51" s="78">
        <v>0</v>
      </c>
      <c r="M51" s="78">
        <v>0</v>
      </c>
      <c r="N51" s="78">
        <v>0</v>
      </c>
    </row>
    <row r="52" spans="2:14">
      <c r="B52" s="79" t="s">
        <v>1139</v>
      </c>
      <c r="D52" s="16"/>
      <c r="E52" s="16"/>
      <c r="F52" s="16"/>
      <c r="G52" s="16"/>
      <c r="H52" s="81">
        <v>0</v>
      </c>
      <c r="J52" s="81">
        <v>0</v>
      </c>
      <c r="K52" s="81">
        <v>0</v>
      </c>
      <c r="M52" s="80">
        <v>0</v>
      </c>
      <c r="N52" s="80">
        <v>0</v>
      </c>
    </row>
    <row r="53" spans="2:14">
      <c r="B53" t="s">
        <v>214</v>
      </c>
      <c r="C53" t="s">
        <v>214</v>
      </c>
      <c r="D53" s="16"/>
      <c r="E53" s="16"/>
      <c r="F53" t="s">
        <v>214</v>
      </c>
      <c r="G53" t="s">
        <v>214</v>
      </c>
      <c r="H53" s="77">
        <v>0</v>
      </c>
      <c r="I53" s="77">
        <v>0</v>
      </c>
      <c r="K53" s="77">
        <v>0</v>
      </c>
      <c r="L53" s="78">
        <v>0</v>
      </c>
      <c r="M53" s="78">
        <v>0</v>
      </c>
      <c r="N53" s="78">
        <v>0</v>
      </c>
    </row>
    <row r="54" spans="2:14">
      <c r="B54" s="79" t="s">
        <v>221</v>
      </c>
      <c r="D54" s="16"/>
      <c r="E54" s="16"/>
      <c r="F54" s="16"/>
      <c r="G54" s="16"/>
      <c r="H54" s="81">
        <v>249741</v>
      </c>
      <c r="J54" s="81">
        <v>5.4362684200000002</v>
      </c>
      <c r="K54" s="81">
        <v>41440.051144130099</v>
      </c>
      <c r="M54" s="80">
        <v>0.96419999999999995</v>
      </c>
      <c r="N54" s="80">
        <v>0.41930000000000001</v>
      </c>
    </row>
    <row r="55" spans="2:14">
      <c r="B55" s="79" t="s">
        <v>1140</v>
      </c>
      <c r="D55" s="16"/>
      <c r="E55" s="16"/>
      <c r="F55" s="16"/>
      <c r="G55" s="16"/>
      <c r="H55" s="81">
        <v>167439</v>
      </c>
      <c r="J55" s="81">
        <v>5.0296160199999997</v>
      </c>
      <c r="K55" s="81">
        <v>38466.995900288297</v>
      </c>
      <c r="M55" s="80">
        <v>0.89500000000000002</v>
      </c>
      <c r="N55" s="80">
        <v>0.38919999999999999</v>
      </c>
    </row>
    <row r="56" spans="2:14">
      <c r="B56" t="s">
        <v>1141</v>
      </c>
      <c r="C56" t="s">
        <v>1142</v>
      </c>
      <c r="D56" t="s">
        <v>583</v>
      </c>
      <c r="E56" t="s">
        <v>1143</v>
      </c>
      <c r="F56" t="s">
        <v>695</v>
      </c>
      <c r="G56" t="s">
        <v>106</v>
      </c>
      <c r="H56" s="77">
        <v>533</v>
      </c>
      <c r="I56" s="77">
        <v>1662</v>
      </c>
      <c r="J56" s="77">
        <v>0</v>
      </c>
      <c r="K56" s="77">
        <v>31.76643756</v>
      </c>
      <c r="L56" s="78">
        <v>5.9999999999999995E-4</v>
      </c>
      <c r="M56" s="78">
        <v>6.9999999999999999E-4</v>
      </c>
      <c r="N56" s="78">
        <v>2.9999999999999997E-4</v>
      </c>
    </row>
    <row r="57" spans="2:14">
      <c r="B57" t="s">
        <v>1144</v>
      </c>
      <c r="C57" t="s">
        <v>1145</v>
      </c>
      <c r="D57" t="s">
        <v>583</v>
      </c>
      <c r="E57" t="s">
        <v>1146</v>
      </c>
      <c r="F57" t="s">
        <v>695</v>
      </c>
      <c r="G57" t="s">
        <v>106</v>
      </c>
      <c r="H57" s="77">
        <v>93</v>
      </c>
      <c r="I57" s="77">
        <v>10067</v>
      </c>
      <c r="J57" s="77">
        <v>0</v>
      </c>
      <c r="K57" s="77">
        <v>33.573243660000003</v>
      </c>
      <c r="L57" s="78">
        <v>0</v>
      </c>
      <c r="M57" s="78">
        <v>8.0000000000000004E-4</v>
      </c>
      <c r="N57" s="78">
        <v>2.9999999999999997E-4</v>
      </c>
    </row>
    <row r="58" spans="2:14">
      <c r="B58" t="s">
        <v>1147</v>
      </c>
      <c r="C58" t="s">
        <v>1148</v>
      </c>
      <c r="D58" t="s">
        <v>583</v>
      </c>
      <c r="E58" t="s">
        <v>1146</v>
      </c>
      <c r="F58" t="s">
        <v>695</v>
      </c>
      <c r="G58" t="s">
        <v>110</v>
      </c>
      <c r="H58" s="77">
        <v>75</v>
      </c>
      <c r="I58" s="77">
        <v>3276</v>
      </c>
      <c r="J58" s="77">
        <v>0</v>
      </c>
      <c r="K58" s="77">
        <v>9.5729634000000008</v>
      </c>
      <c r="L58" s="78">
        <v>0</v>
      </c>
      <c r="M58" s="78">
        <v>2.0000000000000001E-4</v>
      </c>
      <c r="N58" s="78">
        <v>1E-4</v>
      </c>
    </row>
    <row r="59" spans="2:14">
      <c r="B59" t="s">
        <v>1149</v>
      </c>
      <c r="C59" t="s">
        <v>1150</v>
      </c>
      <c r="D59" t="s">
        <v>583</v>
      </c>
      <c r="E59" t="s">
        <v>1151</v>
      </c>
      <c r="F59" t="s">
        <v>695</v>
      </c>
      <c r="G59" t="s">
        <v>106</v>
      </c>
      <c r="H59" s="77">
        <v>40</v>
      </c>
      <c r="I59" s="77">
        <v>3550</v>
      </c>
      <c r="J59" s="77">
        <v>0</v>
      </c>
      <c r="K59" s="77">
        <v>5.0921200000000004</v>
      </c>
      <c r="L59" s="78">
        <v>0</v>
      </c>
      <c r="M59" s="78">
        <v>1E-4</v>
      </c>
      <c r="N59" s="78">
        <v>1E-4</v>
      </c>
    </row>
    <row r="60" spans="2:14">
      <c r="B60" t="s">
        <v>1152</v>
      </c>
      <c r="C60" t="s">
        <v>1153</v>
      </c>
      <c r="D60" t="s">
        <v>583</v>
      </c>
      <c r="E60" t="s">
        <v>1154</v>
      </c>
      <c r="F60" t="s">
        <v>695</v>
      </c>
      <c r="G60" t="s">
        <v>106</v>
      </c>
      <c r="H60" s="77">
        <v>196</v>
      </c>
      <c r="I60" s="77">
        <v>3147</v>
      </c>
      <c r="J60" s="77">
        <v>0</v>
      </c>
      <c r="K60" s="77">
        <v>22.11887832</v>
      </c>
      <c r="L60" s="78">
        <v>0</v>
      </c>
      <c r="M60" s="78">
        <v>5.0000000000000001E-4</v>
      </c>
      <c r="N60" s="78">
        <v>2.0000000000000001E-4</v>
      </c>
    </row>
    <row r="61" spans="2:14">
      <c r="B61" t="s">
        <v>1155</v>
      </c>
      <c r="C61" t="s">
        <v>1156</v>
      </c>
      <c r="D61" t="s">
        <v>583</v>
      </c>
      <c r="E61" t="s">
        <v>1154</v>
      </c>
      <c r="F61" t="s">
        <v>695</v>
      </c>
      <c r="G61" t="s">
        <v>106</v>
      </c>
      <c r="H61" s="77">
        <v>290</v>
      </c>
      <c r="I61" s="77">
        <v>2144</v>
      </c>
      <c r="J61" s="77">
        <v>0</v>
      </c>
      <c r="K61" s="77">
        <v>22.296313600000001</v>
      </c>
      <c r="L61" s="78">
        <v>2.0000000000000001E-4</v>
      </c>
      <c r="M61" s="78">
        <v>5.0000000000000001E-4</v>
      </c>
      <c r="N61" s="78">
        <v>2.0000000000000001E-4</v>
      </c>
    </row>
    <row r="62" spans="2:14">
      <c r="B62" t="s">
        <v>1157</v>
      </c>
      <c r="C62" t="s">
        <v>1158</v>
      </c>
      <c r="D62" t="s">
        <v>583</v>
      </c>
      <c r="E62" t="s">
        <v>1154</v>
      </c>
      <c r="F62" t="s">
        <v>695</v>
      </c>
      <c r="G62" t="s">
        <v>106</v>
      </c>
      <c r="H62" s="77">
        <v>136</v>
      </c>
      <c r="I62" s="77">
        <v>4938</v>
      </c>
      <c r="J62" s="77">
        <v>0</v>
      </c>
      <c r="K62" s="77">
        <v>24.082428480000001</v>
      </c>
      <c r="L62" s="78">
        <v>0</v>
      </c>
      <c r="M62" s="78">
        <v>5.9999999999999995E-4</v>
      </c>
      <c r="N62" s="78">
        <v>2.0000000000000001E-4</v>
      </c>
    </row>
    <row r="63" spans="2:14">
      <c r="B63" t="s">
        <v>1159</v>
      </c>
      <c r="C63" t="s">
        <v>1160</v>
      </c>
      <c r="D63" t="s">
        <v>583</v>
      </c>
      <c r="E63" t="s">
        <v>1154</v>
      </c>
      <c r="F63" t="s">
        <v>695</v>
      </c>
      <c r="G63" t="s">
        <v>106</v>
      </c>
      <c r="H63" s="77">
        <v>149</v>
      </c>
      <c r="I63" s="77">
        <v>3873.21</v>
      </c>
      <c r="J63" s="77">
        <v>0</v>
      </c>
      <c r="K63" s="77">
        <v>20.695103279400001</v>
      </c>
      <c r="L63" s="78">
        <v>1E-4</v>
      </c>
      <c r="M63" s="78">
        <v>5.0000000000000001E-4</v>
      </c>
      <c r="N63" s="78">
        <v>2.0000000000000001E-4</v>
      </c>
    </row>
    <row r="64" spans="2:14">
      <c r="B64" t="s">
        <v>1161</v>
      </c>
      <c r="C64" t="s">
        <v>1162</v>
      </c>
      <c r="D64" t="s">
        <v>583</v>
      </c>
      <c r="E64" t="s">
        <v>1154</v>
      </c>
      <c r="F64" t="s">
        <v>695</v>
      </c>
      <c r="G64" t="s">
        <v>106</v>
      </c>
      <c r="H64" s="77">
        <v>259</v>
      </c>
      <c r="I64" s="77">
        <v>2357</v>
      </c>
      <c r="J64" s="77">
        <v>0</v>
      </c>
      <c r="K64" s="77">
        <v>21.891203180000002</v>
      </c>
      <c r="L64" s="78">
        <v>2.9999999999999997E-4</v>
      </c>
      <c r="M64" s="78">
        <v>5.0000000000000001E-4</v>
      </c>
      <c r="N64" s="78">
        <v>2.0000000000000001E-4</v>
      </c>
    </row>
    <row r="65" spans="2:14">
      <c r="B65" t="s">
        <v>1163</v>
      </c>
      <c r="C65" t="s">
        <v>1164</v>
      </c>
      <c r="D65" t="s">
        <v>583</v>
      </c>
      <c r="E65" t="s">
        <v>1154</v>
      </c>
      <c r="F65" t="s">
        <v>695</v>
      </c>
      <c r="G65" t="s">
        <v>106</v>
      </c>
      <c r="H65" s="77">
        <v>212</v>
      </c>
      <c r="I65" s="77">
        <v>2932</v>
      </c>
      <c r="J65" s="77">
        <v>0</v>
      </c>
      <c r="K65" s="77">
        <v>22.29000224</v>
      </c>
      <c r="L65" s="78">
        <v>1E-4</v>
      </c>
      <c r="M65" s="78">
        <v>5.0000000000000001E-4</v>
      </c>
      <c r="N65" s="78">
        <v>2.0000000000000001E-4</v>
      </c>
    </row>
    <row r="66" spans="2:14">
      <c r="B66" t="s">
        <v>1165</v>
      </c>
      <c r="C66" t="s">
        <v>1166</v>
      </c>
      <c r="D66" t="s">
        <v>583</v>
      </c>
      <c r="E66" t="s">
        <v>1154</v>
      </c>
      <c r="F66" t="s">
        <v>695</v>
      </c>
      <c r="G66" t="s">
        <v>106</v>
      </c>
      <c r="H66" s="77">
        <v>170</v>
      </c>
      <c r="I66" s="77">
        <v>3531</v>
      </c>
      <c r="J66" s="77">
        <v>0</v>
      </c>
      <c r="K66" s="77">
        <v>21.525682199999999</v>
      </c>
      <c r="L66" s="78">
        <v>1E-4</v>
      </c>
      <c r="M66" s="78">
        <v>5.0000000000000001E-4</v>
      </c>
      <c r="N66" s="78">
        <v>2.0000000000000001E-4</v>
      </c>
    </row>
    <row r="67" spans="2:14">
      <c r="B67" t="s">
        <v>1167</v>
      </c>
      <c r="C67" t="s">
        <v>1168</v>
      </c>
      <c r="D67" t="s">
        <v>583</v>
      </c>
      <c r="E67" t="s">
        <v>1154</v>
      </c>
      <c r="F67" t="s">
        <v>695</v>
      </c>
      <c r="G67" t="s">
        <v>106</v>
      </c>
      <c r="H67" s="77">
        <v>703</v>
      </c>
      <c r="I67" s="77">
        <v>855</v>
      </c>
      <c r="J67" s="77">
        <v>0</v>
      </c>
      <c r="K67" s="77">
        <v>21.554190899999998</v>
      </c>
      <c r="L67" s="78">
        <v>2.0000000000000001E-4</v>
      </c>
      <c r="M67" s="78">
        <v>5.0000000000000001E-4</v>
      </c>
      <c r="N67" s="78">
        <v>2.0000000000000001E-4</v>
      </c>
    </row>
    <row r="68" spans="2:14">
      <c r="B68" t="s">
        <v>1169</v>
      </c>
      <c r="C68" t="s">
        <v>1170</v>
      </c>
      <c r="D68" t="s">
        <v>583</v>
      </c>
      <c r="E68" t="s">
        <v>1171</v>
      </c>
      <c r="F68" t="s">
        <v>695</v>
      </c>
      <c r="G68" t="s">
        <v>106</v>
      </c>
      <c r="H68" s="77">
        <v>99</v>
      </c>
      <c r="I68" s="77">
        <v>6478</v>
      </c>
      <c r="J68" s="77">
        <v>0</v>
      </c>
      <c r="K68" s="77">
        <v>22.997806919999999</v>
      </c>
      <c r="L68" s="78">
        <v>0</v>
      </c>
      <c r="M68" s="78">
        <v>5.0000000000000001E-4</v>
      </c>
      <c r="N68" s="78">
        <v>2.0000000000000001E-4</v>
      </c>
    </row>
    <row r="69" spans="2:14">
      <c r="B69" t="s">
        <v>1172</v>
      </c>
      <c r="C69" t="s">
        <v>1173</v>
      </c>
      <c r="D69" t="s">
        <v>583</v>
      </c>
      <c r="E69" t="s">
        <v>1171</v>
      </c>
      <c r="F69" t="s">
        <v>695</v>
      </c>
      <c r="G69" t="s">
        <v>106</v>
      </c>
      <c r="H69" s="77">
        <v>697</v>
      </c>
      <c r="I69" s="77">
        <v>899</v>
      </c>
      <c r="J69" s="77">
        <v>0</v>
      </c>
      <c r="K69" s="77">
        <v>22.469983580000001</v>
      </c>
      <c r="L69" s="78">
        <v>5.0000000000000001E-4</v>
      </c>
      <c r="M69" s="78">
        <v>5.0000000000000001E-4</v>
      </c>
      <c r="N69" s="78">
        <v>2.0000000000000001E-4</v>
      </c>
    </row>
    <row r="70" spans="2:14">
      <c r="B70" t="s">
        <v>1174</v>
      </c>
      <c r="C70" t="s">
        <v>1175</v>
      </c>
      <c r="D70" t="s">
        <v>583</v>
      </c>
      <c r="E70" t="s">
        <v>1176</v>
      </c>
      <c r="F70" t="s">
        <v>695</v>
      </c>
      <c r="G70" t="s">
        <v>106</v>
      </c>
      <c r="H70" s="77">
        <v>519</v>
      </c>
      <c r="I70" s="77">
        <v>1203</v>
      </c>
      <c r="J70" s="77">
        <v>0</v>
      </c>
      <c r="K70" s="77">
        <v>22.389442020000001</v>
      </c>
      <c r="L70" s="78">
        <v>2.9999999999999997E-4</v>
      </c>
      <c r="M70" s="78">
        <v>5.0000000000000001E-4</v>
      </c>
      <c r="N70" s="78">
        <v>2.0000000000000001E-4</v>
      </c>
    </row>
    <row r="71" spans="2:14">
      <c r="B71" t="s">
        <v>1177</v>
      </c>
      <c r="C71" t="s">
        <v>1178</v>
      </c>
      <c r="D71" t="s">
        <v>259</v>
      </c>
      <c r="E71" t="s">
        <v>1179</v>
      </c>
      <c r="F71" t="s">
        <v>695</v>
      </c>
      <c r="G71" t="s">
        <v>106</v>
      </c>
      <c r="H71" s="77">
        <v>200</v>
      </c>
      <c r="I71" s="77">
        <v>5030</v>
      </c>
      <c r="J71" s="77">
        <v>0</v>
      </c>
      <c r="K71" s="77">
        <v>36.075159999999997</v>
      </c>
      <c r="L71" s="78">
        <v>0</v>
      </c>
      <c r="M71" s="78">
        <v>8.0000000000000004E-4</v>
      </c>
      <c r="N71" s="78">
        <v>4.0000000000000002E-4</v>
      </c>
    </row>
    <row r="72" spans="2:14">
      <c r="B72" t="s">
        <v>1180</v>
      </c>
      <c r="C72" t="s">
        <v>1181</v>
      </c>
      <c r="D72" t="s">
        <v>583</v>
      </c>
      <c r="E72" t="s">
        <v>1182</v>
      </c>
      <c r="F72" t="s">
        <v>695</v>
      </c>
      <c r="G72" t="s">
        <v>106</v>
      </c>
      <c r="H72" s="77">
        <v>110</v>
      </c>
      <c r="I72" s="77">
        <v>5356</v>
      </c>
      <c r="J72" s="77">
        <v>0</v>
      </c>
      <c r="K72" s="77">
        <v>21.127277599999999</v>
      </c>
      <c r="L72" s="78">
        <v>0</v>
      </c>
      <c r="M72" s="78">
        <v>5.0000000000000001E-4</v>
      </c>
      <c r="N72" s="78">
        <v>2.0000000000000001E-4</v>
      </c>
    </row>
    <row r="73" spans="2:14">
      <c r="B73" t="s">
        <v>1183</v>
      </c>
      <c r="C73" t="s">
        <v>1184</v>
      </c>
      <c r="D73" t="s">
        <v>583</v>
      </c>
      <c r="E73" t="s">
        <v>1185</v>
      </c>
      <c r="F73" t="s">
        <v>695</v>
      </c>
      <c r="G73" t="s">
        <v>106</v>
      </c>
      <c r="H73" s="77">
        <v>200</v>
      </c>
      <c r="I73" s="77">
        <v>7462</v>
      </c>
      <c r="J73" s="77">
        <v>0</v>
      </c>
      <c r="K73" s="77">
        <v>53.517463999999997</v>
      </c>
      <c r="L73" s="78">
        <v>0</v>
      </c>
      <c r="M73" s="78">
        <v>1.1999999999999999E-3</v>
      </c>
      <c r="N73" s="78">
        <v>5.0000000000000001E-4</v>
      </c>
    </row>
    <row r="74" spans="2:14">
      <c r="B74" t="s">
        <v>1186</v>
      </c>
      <c r="C74" t="s">
        <v>1187</v>
      </c>
      <c r="D74" t="s">
        <v>583</v>
      </c>
      <c r="E74" t="s">
        <v>1188</v>
      </c>
      <c r="F74" t="s">
        <v>695</v>
      </c>
      <c r="G74" t="s">
        <v>106</v>
      </c>
      <c r="H74" s="77">
        <v>500</v>
      </c>
      <c r="I74" s="77">
        <v>6471</v>
      </c>
      <c r="J74" s="77">
        <v>0</v>
      </c>
      <c r="K74" s="77">
        <v>116.02503</v>
      </c>
      <c r="L74" s="78">
        <v>0</v>
      </c>
      <c r="M74" s="78">
        <v>2.7000000000000001E-3</v>
      </c>
      <c r="N74" s="78">
        <v>1.1999999999999999E-3</v>
      </c>
    </row>
    <row r="75" spans="2:14">
      <c r="B75" t="s">
        <v>1189</v>
      </c>
      <c r="C75" t="s">
        <v>1190</v>
      </c>
      <c r="D75" t="s">
        <v>259</v>
      </c>
      <c r="E75" t="s">
        <v>1191</v>
      </c>
      <c r="F75" t="s">
        <v>123</v>
      </c>
      <c r="G75" t="s">
        <v>106</v>
      </c>
      <c r="H75" s="77">
        <v>150</v>
      </c>
      <c r="I75" s="77">
        <v>23570</v>
      </c>
      <c r="J75" s="77">
        <v>0</v>
      </c>
      <c r="K75" s="77">
        <v>126.78303</v>
      </c>
      <c r="L75" s="78">
        <v>0</v>
      </c>
      <c r="M75" s="78">
        <v>2.8999999999999998E-3</v>
      </c>
      <c r="N75" s="78">
        <v>1.2999999999999999E-3</v>
      </c>
    </row>
    <row r="76" spans="2:14">
      <c r="B76" t="s">
        <v>1192</v>
      </c>
      <c r="C76" t="s">
        <v>1193</v>
      </c>
      <c r="D76" t="s">
        <v>259</v>
      </c>
      <c r="E76" t="s">
        <v>944</v>
      </c>
      <c r="F76" t="s">
        <v>1065</v>
      </c>
      <c r="G76" t="s">
        <v>106</v>
      </c>
      <c r="H76" s="77">
        <v>361</v>
      </c>
      <c r="I76" s="77">
        <v>4315.79</v>
      </c>
      <c r="J76" s="77">
        <v>0</v>
      </c>
      <c r="K76" s="77">
        <v>55.869886813400001</v>
      </c>
      <c r="L76" s="78">
        <v>1E-4</v>
      </c>
      <c r="M76" s="78">
        <v>1.2999999999999999E-3</v>
      </c>
      <c r="N76" s="78">
        <v>5.9999999999999995E-4</v>
      </c>
    </row>
    <row r="77" spans="2:14">
      <c r="B77" t="s">
        <v>1194</v>
      </c>
      <c r="C77" t="s">
        <v>1195</v>
      </c>
      <c r="D77" t="s">
        <v>259</v>
      </c>
      <c r="E77" t="s">
        <v>1196</v>
      </c>
      <c r="F77" t="s">
        <v>1065</v>
      </c>
      <c r="G77" t="s">
        <v>106</v>
      </c>
      <c r="H77" s="77">
        <v>54</v>
      </c>
      <c r="I77" s="77">
        <v>2866</v>
      </c>
      <c r="J77" s="77">
        <v>0</v>
      </c>
      <c r="K77" s="77">
        <v>5.5498370399999999</v>
      </c>
      <c r="L77" s="78">
        <v>0</v>
      </c>
      <c r="M77" s="78">
        <v>1E-4</v>
      </c>
      <c r="N77" s="78">
        <v>1E-4</v>
      </c>
    </row>
    <row r="78" spans="2:14">
      <c r="B78" t="s">
        <v>1197</v>
      </c>
      <c r="C78" t="s">
        <v>1198</v>
      </c>
      <c r="D78" t="s">
        <v>259</v>
      </c>
      <c r="E78" t="s">
        <v>1196</v>
      </c>
      <c r="F78" t="s">
        <v>1065</v>
      </c>
      <c r="G78" t="s">
        <v>106</v>
      </c>
      <c r="H78" s="77">
        <v>703</v>
      </c>
      <c r="I78" s="77">
        <v>3848</v>
      </c>
      <c r="J78" s="77">
        <v>0</v>
      </c>
      <c r="K78" s="77">
        <v>97.006463839999995</v>
      </c>
      <c r="L78" s="78">
        <v>0</v>
      </c>
      <c r="M78" s="78">
        <v>2.3E-3</v>
      </c>
      <c r="N78" s="78">
        <v>1E-3</v>
      </c>
    </row>
    <row r="79" spans="2:14">
      <c r="B79" t="s">
        <v>1199</v>
      </c>
      <c r="C79" t="s">
        <v>1200</v>
      </c>
      <c r="D79" t="s">
        <v>1201</v>
      </c>
      <c r="E79" t="s">
        <v>1151</v>
      </c>
      <c r="F79" t="s">
        <v>1065</v>
      </c>
      <c r="G79" t="s">
        <v>113</v>
      </c>
      <c r="H79" s="77">
        <v>252</v>
      </c>
      <c r="I79" s="77">
        <v>6306</v>
      </c>
      <c r="J79" s="77">
        <v>0</v>
      </c>
      <c r="K79" s="77">
        <v>70.337275344000005</v>
      </c>
      <c r="L79" s="78">
        <v>0</v>
      </c>
      <c r="M79" s="78">
        <v>1.6000000000000001E-3</v>
      </c>
      <c r="N79" s="78">
        <v>6.9999999999999999E-4</v>
      </c>
    </row>
    <row r="80" spans="2:14">
      <c r="B80" t="s">
        <v>1202</v>
      </c>
      <c r="C80" t="s">
        <v>1203</v>
      </c>
      <c r="D80" t="s">
        <v>1201</v>
      </c>
      <c r="E80" t="s">
        <v>1151</v>
      </c>
      <c r="F80" t="s">
        <v>1065</v>
      </c>
      <c r="G80" t="s">
        <v>106</v>
      </c>
      <c r="H80" s="77">
        <v>2148</v>
      </c>
      <c r="I80" s="77">
        <v>714.85</v>
      </c>
      <c r="J80" s="77">
        <v>0</v>
      </c>
      <c r="K80" s="77">
        <v>55.062951108</v>
      </c>
      <c r="L80" s="78">
        <v>1E-4</v>
      </c>
      <c r="M80" s="78">
        <v>1.2999999999999999E-3</v>
      </c>
      <c r="N80" s="78">
        <v>5.9999999999999995E-4</v>
      </c>
    </row>
    <row r="81" spans="2:14">
      <c r="B81" t="s">
        <v>1204</v>
      </c>
      <c r="C81" t="s">
        <v>1205</v>
      </c>
      <c r="D81" t="s">
        <v>1201</v>
      </c>
      <c r="E81" t="s">
        <v>1151</v>
      </c>
      <c r="F81" t="s">
        <v>1065</v>
      </c>
      <c r="G81" t="s">
        <v>113</v>
      </c>
      <c r="H81" s="77">
        <v>5368</v>
      </c>
      <c r="I81" s="77">
        <v>504.6</v>
      </c>
      <c r="J81" s="77">
        <v>0</v>
      </c>
      <c r="K81" s="77">
        <v>119.89216071360001</v>
      </c>
      <c r="L81" s="78">
        <v>0</v>
      </c>
      <c r="M81" s="78">
        <v>2.8E-3</v>
      </c>
      <c r="N81" s="78">
        <v>1.1999999999999999E-3</v>
      </c>
    </row>
    <row r="82" spans="2:14">
      <c r="B82" t="s">
        <v>1204</v>
      </c>
      <c r="C82" t="s">
        <v>1205</v>
      </c>
      <c r="D82" t="s">
        <v>1201</v>
      </c>
      <c r="E82" t="s">
        <v>1151</v>
      </c>
      <c r="F82" t="s">
        <v>1065</v>
      </c>
      <c r="G82" t="s">
        <v>106</v>
      </c>
      <c r="H82" s="77">
        <v>5783</v>
      </c>
      <c r="I82" s="77">
        <v>623.29999999999995</v>
      </c>
      <c r="J82" s="77">
        <v>0</v>
      </c>
      <c r="K82" s="77">
        <v>129.258944254</v>
      </c>
      <c r="L82" s="78">
        <v>0</v>
      </c>
      <c r="M82" s="78">
        <v>3.0000000000000001E-3</v>
      </c>
      <c r="N82" s="78">
        <v>1.2999999999999999E-3</v>
      </c>
    </row>
    <row r="83" spans="2:14">
      <c r="B83" t="s">
        <v>1206</v>
      </c>
      <c r="C83" t="s">
        <v>1207</v>
      </c>
      <c r="D83" t="s">
        <v>1208</v>
      </c>
      <c r="E83" t="s">
        <v>1151</v>
      </c>
      <c r="F83" t="s">
        <v>1065</v>
      </c>
      <c r="G83" t="s">
        <v>106</v>
      </c>
      <c r="H83" s="77">
        <v>306</v>
      </c>
      <c r="I83" s="77">
        <v>2977</v>
      </c>
      <c r="J83" s="77">
        <v>0</v>
      </c>
      <c r="K83" s="77">
        <v>32.667097320000003</v>
      </c>
      <c r="L83" s="78">
        <v>0</v>
      </c>
      <c r="M83" s="78">
        <v>8.0000000000000004E-4</v>
      </c>
      <c r="N83" s="78">
        <v>2.9999999999999997E-4</v>
      </c>
    </row>
    <row r="84" spans="2:14">
      <c r="B84" t="s">
        <v>1206</v>
      </c>
      <c r="C84" t="s">
        <v>1207</v>
      </c>
      <c r="D84" t="s">
        <v>1201</v>
      </c>
      <c r="E84" t="s">
        <v>1151</v>
      </c>
      <c r="F84" t="s">
        <v>1065</v>
      </c>
      <c r="G84" t="s">
        <v>106</v>
      </c>
      <c r="H84" s="77">
        <v>540</v>
      </c>
      <c r="I84" s="77">
        <v>2979</v>
      </c>
      <c r="J84" s="77">
        <v>0</v>
      </c>
      <c r="K84" s="77">
        <v>57.686547599999997</v>
      </c>
      <c r="L84" s="78">
        <v>0</v>
      </c>
      <c r="M84" s="78">
        <v>1.2999999999999999E-3</v>
      </c>
      <c r="N84" s="78">
        <v>5.9999999999999995E-4</v>
      </c>
    </row>
    <row r="85" spans="2:14">
      <c r="B85" t="s">
        <v>1209</v>
      </c>
      <c r="C85" t="s">
        <v>1207</v>
      </c>
      <c r="D85" t="s">
        <v>100</v>
      </c>
      <c r="E85" t="s">
        <v>1151</v>
      </c>
      <c r="F85" t="s">
        <v>1065</v>
      </c>
      <c r="G85" t="s">
        <v>102</v>
      </c>
      <c r="H85" s="77">
        <v>14876</v>
      </c>
      <c r="I85" s="77">
        <v>10660</v>
      </c>
      <c r="J85" s="77">
        <v>0</v>
      </c>
      <c r="K85" s="77">
        <v>1585.7816</v>
      </c>
      <c r="L85" s="78">
        <v>1.23E-2</v>
      </c>
      <c r="M85" s="78">
        <v>3.6900000000000002E-2</v>
      </c>
      <c r="N85" s="78">
        <v>1.6E-2</v>
      </c>
    </row>
    <row r="86" spans="2:14">
      <c r="B86" t="s">
        <v>1210</v>
      </c>
      <c r="C86" t="s">
        <v>1211</v>
      </c>
      <c r="D86" t="s">
        <v>259</v>
      </c>
      <c r="E86" t="s">
        <v>1151</v>
      </c>
      <c r="F86" t="s">
        <v>1065</v>
      </c>
      <c r="G86" t="s">
        <v>106</v>
      </c>
      <c r="H86" s="77">
        <v>300</v>
      </c>
      <c r="I86" s="77">
        <v>40539</v>
      </c>
      <c r="J86" s="77">
        <v>0</v>
      </c>
      <c r="K86" s="77">
        <v>436.118562</v>
      </c>
      <c r="L86" s="78">
        <v>0</v>
      </c>
      <c r="M86" s="78">
        <v>1.01E-2</v>
      </c>
      <c r="N86" s="78">
        <v>4.4000000000000003E-3</v>
      </c>
    </row>
    <row r="87" spans="2:14">
      <c r="B87" t="s">
        <v>1212</v>
      </c>
      <c r="C87" t="s">
        <v>1213</v>
      </c>
      <c r="D87" t="s">
        <v>1201</v>
      </c>
      <c r="E87" t="s">
        <v>1151</v>
      </c>
      <c r="F87" t="s">
        <v>1065</v>
      </c>
      <c r="G87" t="s">
        <v>102</v>
      </c>
      <c r="H87" s="77">
        <v>6064</v>
      </c>
      <c r="I87" s="77">
        <v>150860</v>
      </c>
      <c r="J87" s="77">
        <v>0</v>
      </c>
      <c r="K87" s="77">
        <v>9148.1504000000004</v>
      </c>
      <c r="L87" s="78">
        <v>1.0200000000000001E-2</v>
      </c>
      <c r="M87" s="78">
        <v>0.21279999999999999</v>
      </c>
      <c r="N87" s="78">
        <v>9.2600000000000002E-2</v>
      </c>
    </row>
    <row r="88" spans="2:14">
      <c r="B88" t="s">
        <v>1214</v>
      </c>
      <c r="C88" t="s">
        <v>1215</v>
      </c>
      <c r="D88" t="s">
        <v>259</v>
      </c>
      <c r="E88" t="s">
        <v>1151</v>
      </c>
      <c r="F88" t="s">
        <v>1065</v>
      </c>
      <c r="G88" t="s">
        <v>106</v>
      </c>
      <c r="H88" s="77">
        <v>150</v>
      </c>
      <c r="I88" s="77">
        <v>11438</v>
      </c>
      <c r="J88" s="77">
        <v>0</v>
      </c>
      <c r="K88" s="77">
        <v>61.525002000000001</v>
      </c>
      <c r="L88" s="78">
        <v>0</v>
      </c>
      <c r="M88" s="78">
        <v>1.4E-3</v>
      </c>
      <c r="N88" s="78">
        <v>5.9999999999999995E-4</v>
      </c>
    </row>
    <row r="89" spans="2:14">
      <c r="B89" t="s">
        <v>1216</v>
      </c>
      <c r="C89" t="s">
        <v>1217</v>
      </c>
      <c r="D89" t="s">
        <v>1201</v>
      </c>
      <c r="E89" t="s">
        <v>1151</v>
      </c>
      <c r="F89" t="s">
        <v>1065</v>
      </c>
      <c r="G89" t="s">
        <v>113</v>
      </c>
      <c r="H89" s="77">
        <v>3909</v>
      </c>
      <c r="I89" s="77">
        <v>747.5</v>
      </c>
      <c r="J89" s="77">
        <v>0</v>
      </c>
      <c r="K89" s="77">
        <v>129.33256810500001</v>
      </c>
      <c r="L89" s="78">
        <v>0</v>
      </c>
      <c r="M89" s="78">
        <v>3.0000000000000001E-3</v>
      </c>
      <c r="N89" s="78">
        <v>1.2999999999999999E-3</v>
      </c>
    </row>
    <row r="90" spans="2:14">
      <c r="B90" t="s">
        <v>1218</v>
      </c>
      <c r="C90" t="s">
        <v>1219</v>
      </c>
      <c r="D90" t="s">
        <v>259</v>
      </c>
      <c r="E90" t="s">
        <v>1151</v>
      </c>
      <c r="F90" t="s">
        <v>1065</v>
      </c>
      <c r="G90" t="s">
        <v>106</v>
      </c>
      <c r="H90" s="77">
        <v>2400</v>
      </c>
      <c r="I90" s="77">
        <v>2991</v>
      </c>
      <c r="J90" s="77">
        <v>0</v>
      </c>
      <c r="K90" s="77">
        <v>257.41742399999998</v>
      </c>
      <c r="L90" s="78">
        <v>0</v>
      </c>
      <c r="M90" s="78">
        <v>6.0000000000000001E-3</v>
      </c>
      <c r="N90" s="78">
        <v>2.5999999999999999E-3</v>
      </c>
    </row>
    <row r="91" spans="2:14">
      <c r="B91" t="s">
        <v>1220</v>
      </c>
      <c r="C91" t="s">
        <v>1221</v>
      </c>
      <c r="D91" t="s">
        <v>583</v>
      </c>
      <c r="E91" t="s">
        <v>1151</v>
      </c>
      <c r="F91" t="s">
        <v>1065</v>
      </c>
      <c r="G91" t="s">
        <v>106</v>
      </c>
      <c r="H91" s="77">
        <v>617</v>
      </c>
      <c r="I91" s="77">
        <v>1948</v>
      </c>
      <c r="J91" s="77">
        <v>0</v>
      </c>
      <c r="K91" s="77">
        <v>43.100707759999999</v>
      </c>
      <c r="L91" s="78">
        <v>0</v>
      </c>
      <c r="M91" s="78">
        <v>1E-3</v>
      </c>
      <c r="N91" s="78">
        <v>4.0000000000000002E-4</v>
      </c>
    </row>
    <row r="92" spans="2:14">
      <c r="B92" t="s">
        <v>1222</v>
      </c>
      <c r="C92" t="s">
        <v>1200</v>
      </c>
      <c r="D92" t="s">
        <v>1223</v>
      </c>
      <c r="E92" t="s">
        <v>1151</v>
      </c>
      <c r="F92" t="s">
        <v>1065</v>
      </c>
      <c r="G92" t="s">
        <v>106</v>
      </c>
      <c r="H92" s="77">
        <v>1513</v>
      </c>
      <c r="I92" s="77">
        <v>7798</v>
      </c>
      <c r="J92" s="77">
        <v>0</v>
      </c>
      <c r="K92" s="77">
        <v>423.08969164000001</v>
      </c>
      <c r="L92" s="78">
        <v>0</v>
      </c>
      <c r="M92" s="78">
        <v>9.7999999999999997E-3</v>
      </c>
      <c r="N92" s="78">
        <v>4.3E-3</v>
      </c>
    </row>
    <row r="93" spans="2:14">
      <c r="B93" t="s">
        <v>1224</v>
      </c>
      <c r="C93" t="s">
        <v>1225</v>
      </c>
      <c r="D93" t="s">
        <v>583</v>
      </c>
      <c r="E93" t="s">
        <v>1151</v>
      </c>
      <c r="F93" t="s">
        <v>1065</v>
      </c>
      <c r="G93" t="s">
        <v>106</v>
      </c>
      <c r="H93" s="77">
        <v>338</v>
      </c>
      <c r="I93" s="77">
        <v>44193</v>
      </c>
      <c r="J93" s="77">
        <v>0</v>
      </c>
      <c r="K93" s="77">
        <v>535.64921124</v>
      </c>
      <c r="L93" s="78">
        <v>0</v>
      </c>
      <c r="M93" s="78">
        <v>1.2500000000000001E-2</v>
      </c>
      <c r="N93" s="78">
        <v>5.4000000000000003E-3</v>
      </c>
    </row>
    <row r="94" spans="2:14">
      <c r="B94" t="s">
        <v>1226</v>
      </c>
      <c r="C94" t="s">
        <v>1227</v>
      </c>
      <c r="D94" t="s">
        <v>259</v>
      </c>
      <c r="E94" t="s">
        <v>1151</v>
      </c>
      <c r="F94" t="s">
        <v>1065</v>
      </c>
      <c r="G94" t="s">
        <v>106</v>
      </c>
      <c r="H94" s="77">
        <v>50</v>
      </c>
      <c r="I94" s="77">
        <v>6930</v>
      </c>
      <c r="J94" s="77">
        <v>0</v>
      </c>
      <c r="K94" s="77">
        <v>12.42549</v>
      </c>
      <c r="L94" s="78">
        <v>0</v>
      </c>
      <c r="M94" s="78">
        <v>2.9999999999999997E-4</v>
      </c>
      <c r="N94" s="78">
        <v>1E-4</v>
      </c>
    </row>
    <row r="95" spans="2:14">
      <c r="B95" t="s">
        <v>1228</v>
      </c>
      <c r="C95" t="s">
        <v>1229</v>
      </c>
      <c r="D95" t="s">
        <v>259</v>
      </c>
      <c r="E95" t="s">
        <v>1151</v>
      </c>
      <c r="F95" t="s">
        <v>1065</v>
      </c>
      <c r="G95" t="s">
        <v>106</v>
      </c>
      <c r="H95" s="77">
        <v>48</v>
      </c>
      <c r="I95" s="77">
        <v>5314</v>
      </c>
      <c r="J95" s="77">
        <v>0</v>
      </c>
      <c r="K95" s="77">
        <v>9.1468819200000002</v>
      </c>
      <c r="L95" s="78">
        <v>0</v>
      </c>
      <c r="M95" s="78">
        <v>2.0000000000000001E-4</v>
      </c>
      <c r="N95" s="78">
        <v>1E-4</v>
      </c>
    </row>
    <row r="96" spans="2:14">
      <c r="B96" t="s">
        <v>1230</v>
      </c>
      <c r="C96" t="s">
        <v>1231</v>
      </c>
      <c r="D96" t="s">
        <v>259</v>
      </c>
      <c r="E96" t="s">
        <v>1151</v>
      </c>
      <c r="F96" t="s">
        <v>1065</v>
      </c>
      <c r="G96" t="s">
        <v>106</v>
      </c>
      <c r="H96" s="77">
        <v>544</v>
      </c>
      <c r="I96" s="77">
        <v>9125</v>
      </c>
      <c r="J96" s="77">
        <v>0</v>
      </c>
      <c r="K96" s="77">
        <v>178.00904</v>
      </c>
      <c r="L96" s="78">
        <v>0</v>
      </c>
      <c r="M96" s="78">
        <v>4.1000000000000003E-3</v>
      </c>
      <c r="N96" s="78">
        <v>1.8E-3</v>
      </c>
    </row>
    <row r="97" spans="2:14">
      <c r="B97" t="s">
        <v>1232</v>
      </c>
      <c r="C97" t="s">
        <v>1207</v>
      </c>
      <c r="D97" t="s">
        <v>1208</v>
      </c>
      <c r="E97" t="s">
        <v>1151</v>
      </c>
      <c r="F97" t="s">
        <v>1065</v>
      </c>
      <c r="G97" t="s">
        <v>110</v>
      </c>
      <c r="H97" s="77">
        <v>2197</v>
      </c>
      <c r="I97" s="77">
        <v>2731.8</v>
      </c>
      <c r="J97" s="77">
        <v>0</v>
      </c>
      <c r="K97" s="77">
        <v>233.8407523452</v>
      </c>
      <c r="L97" s="78">
        <v>0</v>
      </c>
      <c r="M97" s="78">
        <v>5.4000000000000003E-3</v>
      </c>
      <c r="N97" s="78">
        <v>2.3999999999999998E-3</v>
      </c>
    </row>
    <row r="98" spans="2:14">
      <c r="B98" t="s">
        <v>1233</v>
      </c>
      <c r="C98" t="s">
        <v>1234</v>
      </c>
      <c r="D98" t="s">
        <v>123</v>
      </c>
      <c r="E98" t="s">
        <v>1151</v>
      </c>
      <c r="F98" t="s">
        <v>1065</v>
      </c>
      <c r="G98" t="s">
        <v>102</v>
      </c>
      <c r="H98" s="77">
        <v>1058</v>
      </c>
      <c r="I98" s="77">
        <v>2592</v>
      </c>
      <c r="J98" s="77">
        <v>0</v>
      </c>
      <c r="K98" s="77">
        <v>27.423359999999999</v>
      </c>
      <c r="L98" s="78">
        <v>8.0000000000000004E-4</v>
      </c>
      <c r="M98" s="78">
        <v>5.9999999999999995E-4</v>
      </c>
      <c r="N98" s="78">
        <v>2.9999999999999997E-4</v>
      </c>
    </row>
    <row r="99" spans="2:14">
      <c r="B99" t="s">
        <v>1235</v>
      </c>
      <c r="C99" t="s">
        <v>1236</v>
      </c>
      <c r="D99" t="s">
        <v>123</v>
      </c>
      <c r="E99" t="s">
        <v>1151</v>
      </c>
      <c r="F99" t="s">
        <v>1065</v>
      </c>
      <c r="G99" t="s">
        <v>102</v>
      </c>
      <c r="H99" s="77">
        <v>15361</v>
      </c>
      <c r="I99" s="77">
        <v>23580</v>
      </c>
      <c r="J99" s="77">
        <v>0</v>
      </c>
      <c r="K99" s="77">
        <v>3622.1237999999998</v>
      </c>
      <c r="L99" s="78">
        <v>1.35E-2</v>
      </c>
      <c r="M99" s="78">
        <v>8.43E-2</v>
      </c>
      <c r="N99" s="78">
        <v>3.6600000000000001E-2</v>
      </c>
    </row>
    <row r="100" spans="2:14">
      <c r="B100" t="s">
        <v>1237</v>
      </c>
      <c r="C100" t="s">
        <v>1238</v>
      </c>
      <c r="D100" t="s">
        <v>123</v>
      </c>
      <c r="E100" t="s">
        <v>1151</v>
      </c>
      <c r="F100" t="s">
        <v>1065</v>
      </c>
      <c r="G100" t="s">
        <v>102</v>
      </c>
      <c r="H100" s="77">
        <v>1954</v>
      </c>
      <c r="I100" s="77">
        <v>1780</v>
      </c>
      <c r="J100" s="77">
        <v>0</v>
      </c>
      <c r="K100" s="77">
        <v>34.781199999999998</v>
      </c>
      <c r="L100" s="78">
        <v>5.0000000000000001E-4</v>
      </c>
      <c r="M100" s="78">
        <v>8.0000000000000004E-4</v>
      </c>
      <c r="N100" s="78">
        <v>4.0000000000000002E-4</v>
      </c>
    </row>
    <row r="101" spans="2:14">
      <c r="B101" t="s">
        <v>1239</v>
      </c>
      <c r="C101" t="s">
        <v>1240</v>
      </c>
      <c r="D101" t="s">
        <v>123</v>
      </c>
      <c r="E101" t="s">
        <v>1151</v>
      </c>
      <c r="F101" t="s">
        <v>1065</v>
      </c>
      <c r="G101" t="s">
        <v>102</v>
      </c>
      <c r="H101" s="77">
        <v>8195</v>
      </c>
      <c r="I101" s="77">
        <v>26150</v>
      </c>
      <c r="J101" s="77">
        <v>0</v>
      </c>
      <c r="K101" s="77">
        <v>2142.9924999999998</v>
      </c>
      <c r="L101" s="78">
        <v>1.06E-2</v>
      </c>
      <c r="M101" s="78">
        <v>4.99E-2</v>
      </c>
      <c r="N101" s="78">
        <v>2.1700000000000001E-2</v>
      </c>
    </row>
    <row r="102" spans="2:14">
      <c r="B102" t="s">
        <v>1241</v>
      </c>
      <c r="C102" t="s">
        <v>1242</v>
      </c>
      <c r="D102" t="s">
        <v>123</v>
      </c>
      <c r="E102" t="s">
        <v>1151</v>
      </c>
      <c r="F102" t="s">
        <v>1065</v>
      </c>
      <c r="G102" t="s">
        <v>102</v>
      </c>
      <c r="H102" s="77">
        <v>179</v>
      </c>
      <c r="I102" s="77">
        <v>263500</v>
      </c>
      <c r="J102" s="77">
        <v>0</v>
      </c>
      <c r="K102" s="77">
        <v>471.66500000000002</v>
      </c>
      <c r="L102" s="78">
        <v>3.3999999999999998E-3</v>
      </c>
      <c r="M102" s="78">
        <v>1.0999999999999999E-2</v>
      </c>
      <c r="N102" s="78">
        <v>4.7999999999999996E-3</v>
      </c>
    </row>
    <row r="103" spans="2:14">
      <c r="B103" t="s">
        <v>1243</v>
      </c>
      <c r="C103" t="s">
        <v>1244</v>
      </c>
      <c r="D103" t="s">
        <v>123</v>
      </c>
      <c r="E103" t="s">
        <v>1151</v>
      </c>
      <c r="F103" t="s">
        <v>1065</v>
      </c>
      <c r="G103" t="s">
        <v>102</v>
      </c>
      <c r="H103" s="77">
        <v>1081</v>
      </c>
      <c r="I103" s="77">
        <v>3234</v>
      </c>
      <c r="J103" s="77">
        <v>0</v>
      </c>
      <c r="K103" s="77">
        <v>34.959539999999997</v>
      </c>
      <c r="L103" s="78">
        <v>3.0999999999999999E-3</v>
      </c>
      <c r="M103" s="78">
        <v>8.0000000000000004E-4</v>
      </c>
      <c r="N103" s="78">
        <v>4.0000000000000002E-4</v>
      </c>
    </row>
    <row r="104" spans="2:14">
      <c r="B104" t="s">
        <v>1245</v>
      </c>
      <c r="C104" t="s">
        <v>1246</v>
      </c>
      <c r="D104" t="s">
        <v>123</v>
      </c>
      <c r="E104" t="s">
        <v>1151</v>
      </c>
      <c r="F104" t="s">
        <v>1065</v>
      </c>
      <c r="G104" t="s">
        <v>102</v>
      </c>
      <c r="H104" s="77">
        <v>5197</v>
      </c>
      <c r="I104" s="77">
        <v>3542</v>
      </c>
      <c r="J104" s="77">
        <v>0</v>
      </c>
      <c r="K104" s="77">
        <v>184.07774000000001</v>
      </c>
      <c r="L104" s="78">
        <v>1.06E-2</v>
      </c>
      <c r="M104" s="78">
        <v>4.3E-3</v>
      </c>
      <c r="N104" s="78">
        <v>1.9E-3</v>
      </c>
    </row>
    <row r="105" spans="2:14">
      <c r="B105" t="s">
        <v>1247</v>
      </c>
      <c r="C105" t="s">
        <v>1248</v>
      </c>
      <c r="D105" t="s">
        <v>123</v>
      </c>
      <c r="E105" t="s">
        <v>1151</v>
      </c>
      <c r="F105" t="s">
        <v>1065</v>
      </c>
      <c r="G105" t="s">
        <v>102</v>
      </c>
      <c r="H105" s="77">
        <v>5594</v>
      </c>
      <c r="I105" s="77">
        <v>6702</v>
      </c>
      <c r="J105" s="77">
        <v>0</v>
      </c>
      <c r="K105" s="77">
        <v>374.90987999999999</v>
      </c>
      <c r="L105" s="78">
        <v>9.4999999999999998E-3</v>
      </c>
      <c r="M105" s="78">
        <v>8.6999999999999994E-3</v>
      </c>
      <c r="N105" s="78">
        <v>3.8E-3</v>
      </c>
    </row>
    <row r="106" spans="2:14">
      <c r="B106" t="s">
        <v>1249</v>
      </c>
      <c r="C106" t="s">
        <v>1250</v>
      </c>
      <c r="D106" t="s">
        <v>123</v>
      </c>
      <c r="E106" t="s">
        <v>1151</v>
      </c>
      <c r="F106" t="s">
        <v>1065</v>
      </c>
      <c r="G106" t="s">
        <v>102</v>
      </c>
      <c r="H106" s="77">
        <v>871</v>
      </c>
      <c r="I106" s="77">
        <v>3822</v>
      </c>
      <c r="J106" s="77">
        <v>0</v>
      </c>
      <c r="K106" s="77">
        <v>33.289619999999999</v>
      </c>
      <c r="L106" s="78">
        <v>3.5000000000000001E-3</v>
      </c>
      <c r="M106" s="78">
        <v>8.0000000000000004E-4</v>
      </c>
      <c r="N106" s="78">
        <v>2.9999999999999997E-4</v>
      </c>
    </row>
    <row r="107" spans="2:14">
      <c r="B107" t="s">
        <v>1251</v>
      </c>
      <c r="C107" t="s">
        <v>1252</v>
      </c>
      <c r="D107" t="s">
        <v>583</v>
      </c>
      <c r="E107" t="s">
        <v>1253</v>
      </c>
      <c r="F107" t="s">
        <v>1065</v>
      </c>
      <c r="G107" t="s">
        <v>106</v>
      </c>
      <c r="H107" s="77">
        <v>806</v>
      </c>
      <c r="I107" s="77">
        <v>2922</v>
      </c>
      <c r="J107" s="77">
        <v>0</v>
      </c>
      <c r="K107" s="77">
        <v>84.455033520000001</v>
      </c>
      <c r="L107" s="78">
        <v>8.0000000000000004E-4</v>
      </c>
      <c r="M107" s="78">
        <v>2E-3</v>
      </c>
      <c r="N107" s="78">
        <v>8.9999999999999998E-4</v>
      </c>
    </row>
    <row r="108" spans="2:14">
      <c r="B108" t="s">
        <v>1254</v>
      </c>
      <c r="C108" t="s">
        <v>1255</v>
      </c>
      <c r="D108" t="s">
        <v>259</v>
      </c>
      <c r="E108" t="s">
        <v>1256</v>
      </c>
      <c r="F108" t="s">
        <v>1065</v>
      </c>
      <c r="G108" t="s">
        <v>106</v>
      </c>
      <c r="H108" s="77">
        <v>190</v>
      </c>
      <c r="I108" s="77">
        <v>1783.15</v>
      </c>
      <c r="J108" s="77">
        <v>0</v>
      </c>
      <c r="K108" s="77">
        <v>12.14931421</v>
      </c>
      <c r="L108" s="78">
        <v>1E-4</v>
      </c>
      <c r="M108" s="78">
        <v>2.9999999999999997E-4</v>
      </c>
      <c r="N108" s="78">
        <v>1E-4</v>
      </c>
    </row>
    <row r="109" spans="2:14">
      <c r="B109" t="s">
        <v>1257</v>
      </c>
      <c r="C109" t="s">
        <v>1258</v>
      </c>
      <c r="D109" t="s">
        <v>259</v>
      </c>
      <c r="E109" t="s">
        <v>1154</v>
      </c>
      <c r="F109" t="s">
        <v>1065</v>
      </c>
      <c r="G109" t="s">
        <v>106</v>
      </c>
      <c r="H109" s="77">
        <v>150</v>
      </c>
      <c r="I109" s="77">
        <v>1795</v>
      </c>
      <c r="J109" s="77">
        <v>0</v>
      </c>
      <c r="K109" s="77">
        <v>9.6553050000000002</v>
      </c>
      <c r="L109" s="78">
        <v>0</v>
      </c>
      <c r="M109" s="78">
        <v>2.0000000000000001E-4</v>
      </c>
      <c r="N109" s="78">
        <v>1E-4</v>
      </c>
    </row>
    <row r="110" spans="2:14">
      <c r="B110" t="s">
        <v>1259</v>
      </c>
      <c r="C110" t="s">
        <v>1260</v>
      </c>
      <c r="D110" t="s">
        <v>583</v>
      </c>
      <c r="E110" t="s">
        <v>1154</v>
      </c>
      <c r="F110" t="s">
        <v>1065</v>
      </c>
      <c r="G110" t="s">
        <v>106</v>
      </c>
      <c r="H110" s="77">
        <v>240</v>
      </c>
      <c r="I110" s="77">
        <v>4251</v>
      </c>
      <c r="J110" s="77">
        <v>0</v>
      </c>
      <c r="K110" s="77">
        <v>36.585806400000003</v>
      </c>
      <c r="L110" s="78">
        <v>0</v>
      </c>
      <c r="M110" s="78">
        <v>8.9999999999999998E-4</v>
      </c>
      <c r="N110" s="78">
        <v>4.0000000000000002E-4</v>
      </c>
    </row>
    <row r="111" spans="2:14">
      <c r="B111" t="s">
        <v>1261</v>
      </c>
      <c r="C111" t="s">
        <v>1262</v>
      </c>
      <c r="D111" t="s">
        <v>259</v>
      </c>
      <c r="E111" t="s">
        <v>1154</v>
      </c>
      <c r="F111" t="s">
        <v>1065</v>
      </c>
      <c r="G111" t="s">
        <v>106</v>
      </c>
      <c r="H111" s="77">
        <v>110</v>
      </c>
      <c r="I111" s="77">
        <v>3566</v>
      </c>
      <c r="J111" s="77">
        <v>0</v>
      </c>
      <c r="K111" s="77">
        <v>14.066443599999999</v>
      </c>
      <c r="L111" s="78">
        <v>0</v>
      </c>
      <c r="M111" s="78">
        <v>2.9999999999999997E-4</v>
      </c>
      <c r="N111" s="78">
        <v>1E-4</v>
      </c>
    </row>
    <row r="112" spans="2:14">
      <c r="B112" t="s">
        <v>1263</v>
      </c>
      <c r="C112" t="s">
        <v>1264</v>
      </c>
      <c r="D112" t="s">
        <v>259</v>
      </c>
      <c r="E112" t="s">
        <v>1154</v>
      </c>
      <c r="F112" t="s">
        <v>1065</v>
      </c>
      <c r="G112" t="s">
        <v>106</v>
      </c>
      <c r="H112" s="77">
        <v>4</v>
      </c>
      <c r="I112" s="77">
        <v>7785</v>
      </c>
      <c r="J112" s="77">
        <v>0</v>
      </c>
      <c r="K112" s="77">
        <v>1.1166803999999999</v>
      </c>
      <c r="L112" s="78">
        <v>0</v>
      </c>
      <c r="M112" s="78">
        <v>0</v>
      </c>
      <c r="N112" s="78">
        <v>0</v>
      </c>
    </row>
    <row r="113" spans="2:14">
      <c r="B113" t="s">
        <v>1265</v>
      </c>
      <c r="C113" t="s">
        <v>1266</v>
      </c>
      <c r="D113" t="s">
        <v>259</v>
      </c>
      <c r="E113" t="s">
        <v>1154</v>
      </c>
      <c r="F113" t="s">
        <v>1065</v>
      </c>
      <c r="G113" t="s">
        <v>106</v>
      </c>
      <c r="H113" s="77">
        <v>135</v>
      </c>
      <c r="I113" s="77">
        <v>7023</v>
      </c>
      <c r="J113" s="77">
        <v>0</v>
      </c>
      <c r="K113" s="77">
        <v>33.999045299999999</v>
      </c>
      <c r="L113" s="78">
        <v>0</v>
      </c>
      <c r="M113" s="78">
        <v>8.0000000000000004E-4</v>
      </c>
      <c r="N113" s="78">
        <v>2.9999999999999997E-4</v>
      </c>
    </row>
    <row r="114" spans="2:14">
      <c r="B114" t="s">
        <v>1267</v>
      </c>
      <c r="C114" t="s">
        <v>1268</v>
      </c>
      <c r="D114" t="s">
        <v>259</v>
      </c>
      <c r="E114" t="s">
        <v>1171</v>
      </c>
      <c r="F114" t="s">
        <v>1065</v>
      </c>
      <c r="G114" t="s">
        <v>106</v>
      </c>
      <c r="H114" s="77">
        <v>888</v>
      </c>
      <c r="I114" s="77">
        <v>685</v>
      </c>
      <c r="J114" s="77">
        <v>0</v>
      </c>
      <c r="K114" s="77">
        <v>21.812920800000001</v>
      </c>
      <c r="L114" s="78">
        <v>2.0000000000000001E-4</v>
      </c>
      <c r="M114" s="78">
        <v>5.0000000000000001E-4</v>
      </c>
      <c r="N114" s="78">
        <v>2.0000000000000001E-4</v>
      </c>
    </row>
    <row r="115" spans="2:14">
      <c r="B115" t="s">
        <v>1269</v>
      </c>
      <c r="C115" t="s">
        <v>1270</v>
      </c>
      <c r="D115" t="s">
        <v>583</v>
      </c>
      <c r="E115" t="s">
        <v>1171</v>
      </c>
      <c r="F115" t="s">
        <v>1065</v>
      </c>
      <c r="G115" t="s">
        <v>106</v>
      </c>
      <c r="H115" s="77">
        <v>733</v>
      </c>
      <c r="I115" s="77">
        <v>751</v>
      </c>
      <c r="J115" s="77">
        <v>0</v>
      </c>
      <c r="K115" s="77">
        <v>19.74032038</v>
      </c>
      <c r="L115" s="78">
        <v>0</v>
      </c>
      <c r="M115" s="78">
        <v>5.0000000000000001E-4</v>
      </c>
      <c r="N115" s="78">
        <v>2.0000000000000001E-4</v>
      </c>
    </row>
    <row r="116" spans="2:14">
      <c r="B116" t="s">
        <v>1271</v>
      </c>
      <c r="C116" t="s">
        <v>1272</v>
      </c>
      <c r="D116" t="s">
        <v>583</v>
      </c>
      <c r="E116" t="s">
        <v>1176</v>
      </c>
      <c r="F116" t="s">
        <v>1065</v>
      </c>
      <c r="G116" t="s">
        <v>106</v>
      </c>
      <c r="H116" s="77">
        <v>1213</v>
      </c>
      <c r="I116" s="77">
        <v>465</v>
      </c>
      <c r="J116" s="77">
        <v>0</v>
      </c>
      <c r="K116" s="77">
        <v>20.2266537</v>
      </c>
      <c r="L116" s="78">
        <v>1E-4</v>
      </c>
      <c r="M116" s="78">
        <v>5.0000000000000001E-4</v>
      </c>
      <c r="N116" s="78">
        <v>2.0000000000000001E-4</v>
      </c>
    </row>
    <row r="117" spans="2:14">
      <c r="B117" t="s">
        <v>1273</v>
      </c>
      <c r="C117" t="s">
        <v>1274</v>
      </c>
      <c r="D117" t="s">
        <v>259</v>
      </c>
      <c r="E117" t="s">
        <v>1275</v>
      </c>
      <c r="F117" t="s">
        <v>1065</v>
      </c>
      <c r="G117" t="s">
        <v>106</v>
      </c>
      <c r="H117" s="77">
        <v>40</v>
      </c>
      <c r="I117" s="77">
        <v>4674</v>
      </c>
      <c r="J117" s="77">
        <v>0</v>
      </c>
      <c r="K117" s="77">
        <v>6.7043856000000002</v>
      </c>
      <c r="L117" s="78">
        <v>0</v>
      </c>
      <c r="M117" s="78">
        <v>2.0000000000000001E-4</v>
      </c>
      <c r="N117" s="78">
        <v>1E-4</v>
      </c>
    </row>
    <row r="118" spans="2:14">
      <c r="B118" t="s">
        <v>1276</v>
      </c>
      <c r="C118" t="s">
        <v>1277</v>
      </c>
      <c r="D118" t="s">
        <v>583</v>
      </c>
      <c r="E118" t="s">
        <v>1278</v>
      </c>
      <c r="F118" t="s">
        <v>1065</v>
      </c>
      <c r="G118" t="s">
        <v>106</v>
      </c>
      <c r="H118" s="77">
        <v>310</v>
      </c>
      <c r="I118" s="77">
        <v>6899</v>
      </c>
      <c r="J118" s="77">
        <v>5.4256180000000001E-2</v>
      </c>
      <c r="K118" s="77">
        <v>76.747679579999996</v>
      </c>
      <c r="L118" s="78">
        <v>0</v>
      </c>
      <c r="M118" s="78">
        <v>1.8E-3</v>
      </c>
      <c r="N118" s="78">
        <v>8.0000000000000004E-4</v>
      </c>
    </row>
    <row r="119" spans="2:14">
      <c r="B119" t="s">
        <v>1279</v>
      </c>
      <c r="C119" t="s">
        <v>1280</v>
      </c>
      <c r="D119" t="s">
        <v>583</v>
      </c>
      <c r="E119" t="s">
        <v>1281</v>
      </c>
      <c r="F119" t="s">
        <v>1065</v>
      </c>
      <c r="G119" t="s">
        <v>106</v>
      </c>
      <c r="H119" s="77">
        <v>300</v>
      </c>
      <c r="I119" s="77">
        <v>6485</v>
      </c>
      <c r="J119" s="77">
        <v>0</v>
      </c>
      <c r="K119" s="77">
        <v>69.765630000000002</v>
      </c>
      <c r="L119" s="78">
        <v>0</v>
      </c>
      <c r="M119" s="78">
        <v>1.6000000000000001E-3</v>
      </c>
      <c r="N119" s="78">
        <v>6.9999999999999999E-4</v>
      </c>
    </row>
    <row r="120" spans="2:14">
      <c r="B120" t="s">
        <v>1282</v>
      </c>
      <c r="C120" t="s">
        <v>1283</v>
      </c>
      <c r="D120" t="s">
        <v>583</v>
      </c>
      <c r="E120" t="s">
        <v>1281</v>
      </c>
      <c r="F120" t="s">
        <v>1065</v>
      </c>
      <c r="G120" t="s">
        <v>106</v>
      </c>
      <c r="H120" s="77">
        <v>1853</v>
      </c>
      <c r="I120" s="77">
        <v>4184</v>
      </c>
      <c r="J120" s="77">
        <v>0</v>
      </c>
      <c r="K120" s="77">
        <v>278.02085871999998</v>
      </c>
      <c r="L120" s="78">
        <v>0</v>
      </c>
      <c r="M120" s="78">
        <v>6.4999999999999997E-3</v>
      </c>
      <c r="N120" s="78">
        <v>2.8E-3</v>
      </c>
    </row>
    <row r="121" spans="2:14">
      <c r="B121" t="s">
        <v>1284</v>
      </c>
      <c r="C121" t="s">
        <v>1285</v>
      </c>
      <c r="D121" t="s">
        <v>583</v>
      </c>
      <c r="E121" t="s">
        <v>1281</v>
      </c>
      <c r="F121" t="s">
        <v>1065</v>
      </c>
      <c r="G121" t="s">
        <v>106</v>
      </c>
      <c r="H121" s="77">
        <v>345</v>
      </c>
      <c r="I121" s="77">
        <v>5345</v>
      </c>
      <c r="J121" s="77">
        <v>0.22068244000000001</v>
      </c>
      <c r="K121" s="77">
        <v>66.347418939999997</v>
      </c>
      <c r="L121" s="78">
        <v>0</v>
      </c>
      <c r="M121" s="78">
        <v>1.5E-3</v>
      </c>
      <c r="N121" s="78">
        <v>6.9999999999999999E-4</v>
      </c>
    </row>
    <row r="122" spans="2:14">
      <c r="B122" t="s">
        <v>1286</v>
      </c>
      <c r="C122" t="s">
        <v>1287</v>
      </c>
      <c r="D122" t="s">
        <v>583</v>
      </c>
      <c r="E122" t="s">
        <v>1288</v>
      </c>
      <c r="F122" t="s">
        <v>1065</v>
      </c>
      <c r="G122" t="s">
        <v>106</v>
      </c>
      <c r="H122" s="77">
        <v>1300</v>
      </c>
      <c r="I122" s="77">
        <v>1148</v>
      </c>
      <c r="J122" s="77">
        <v>0</v>
      </c>
      <c r="K122" s="77">
        <v>53.517463999999997</v>
      </c>
      <c r="L122" s="78">
        <v>1E-4</v>
      </c>
      <c r="M122" s="78">
        <v>1.1999999999999999E-3</v>
      </c>
      <c r="N122" s="78">
        <v>5.0000000000000001E-4</v>
      </c>
    </row>
    <row r="123" spans="2:14">
      <c r="B123" t="s">
        <v>1289</v>
      </c>
      <c r="C123" t="s">
        <v>1290</v>
      </c>
      <c r="D123" t="s">
        <v>583</v>
      </c>
      <c r="E123" t="s">
        <v>1288</v>
      </c>
      <c r="F123" t="s">
        <v>1065</v>
      </c>
      <c r="G123" t="s">
        <v>106</v>
      </c>
      <c r="H123" s="77">
        <v>906</v>
      </c>
      <c r="I123" s="77">
        <v>2345</v>
      </c>
      <c r="J123" s="77">
        <v>0</v>
      </c>
      <c r="K123" s="77">
        <v>76.187080199999997</v>
      </c>
      <c r="L123" s="78">
        <v>0</v>
      </c>
      <c r="M123" s="78">
        <v>1.8E-3</v>
      </c>
      <c r="N123" s="78">
        <v>8.0000000000000004E-4</v>
      </c>
    </row>
    <row r="124" spans="2:14">
      <c r="B124" t="s">
        <v>1291</v>
      </c>
      <c r="C124" t="s">
        <v>1292</v>
      </c>
      <c r="D124" t="s">
        <v>583</v>
      </c>
      <c r="E124" t="s">
        <v>1288</v>
      </c>
      <c r="F124" t="s">
        <v>1065</v>
      </c>
      <c r="G124" t="s">
        <v>106</v>
      </c>
      <c r="H124" s="77">
        <v>800</v>
      </c>
      <c r="I124" s="77">
        <v>2035</v>
      </c>
      <c r="J124" s="77">
        <v>0</v>
      </c>
      <c r="K124" s="77">
        <v>58.38008</v>
      </c>
      <c r="L124" s="78">
        <v>0</v>
      </c>
      <c r="M124" s="78">
        <v>1.4E-3</v>
      </c>
      <c r="N124" s="78">
        <v>5.9999999999999995E-4</v>
      </c>
    </row>
    <row r="125" spans="2:14">
      <c r="B125" t="s">
        <v>1293</v>
      </c>
      <c r="C125" t="s">
        <v>1294</v>
      </c>
      <c r="D125" t="s">
        <v>259</v>
      </c>
      <c r="E125" t="s">
        <v>1288</v>
      </c>
      <c r="F125" t="s">
        <v>1065</v>
      </c>
      <c r="G125" t="s">
        <v>106</v>
      </c>
      <c r="H125" s="77">
        <v>240</v>
      </c>
      <c r="I125" s="77">
        <v>6308</v>
      </c>
      <c r="J125" s="77">
        <v>0</v>
      </c>
      <c r="K125" s="77">
        <v>54.289171199999998</v>
      </c>
      <c r="L125" s="78">
        <v>0</v>
      </c>
      <c r="M125" s="78">
        <v>1.2999999999999999E-3</v>
      </c>
      <c r="N125" s="78">
        <v>5.0000000000000001E-4</v>
      </c>
    </row>
    <row r="126" spans="2:14">
      <c r="B126" t="s">
        <v>1295</v>
      </c>
      <c r="C126" t="s">
        <v>1296</v>
      </c>
      <c r="D126" t="s">
        <v>583</v>
      </c>
      <c r="E126" t="s">
        <v>1288</v>
      </c>
      <c r="F126" t="s">
        <v>1065</v>
      </c>
      <c r="G126" t="s">
        <v>106</v>
      </c>
      <c r="H126" s="77">
        <v>1079</v>
      </c>
      <c r="I126" s="77">
        <v>2015</v>
      </c>
      <c r="J126" s="77">
        <v>0</v>
      </c>
      <c r="K126" s="77">
        <v>77.966274100000007</v>
      </c>
      <c r="L126" s="78">
        <v>1E-4</v>
      </c>
      <c r="M126" s="78">
        <v>1.8E-3</v>
      </c>
      <c r="N126" s="78">
        <v>8.0000000000000004E-4</v>
      </c>
    </row>
    <row r="127" spans="2:14">
      <c r="B127" t="s">
        <v>1297</v>
      </c>
      <c r="C127" t="s">
        <v>1298</v>
      </c>
      <c r="D127" t="s">
        <v>583</v>
      </c>
      <c r="E127" t="s">
        <v>1288</v>
      </c>
      <c r="F127" t="s">
        <v>1065</v>
      </c>
      <c r="G127" t="s">
        <v>106</v>
      </c>
      <c r="H127" s="77">
        <v>188</v>
      </c>
      <c r="I127" s="77">
        <v>1772</v>
      </c>
      <c r="J127" s="77">
        <v>0</v>
      </c>
      <c r="K127" s="77">
        <v>11.946256959999999</v>
      </c>
      <c r="L127" s="78">
        <v>0</v>
      </c>
      <c r="M127" s="78">
        <v>2.9999999999999997E-4</v>
      </c>
      <c r="N127" s="78">
        <v>1E-4</v>
      </c>
    </row>
    <row r="128" spans="2:14">
      <c r="B128" t="s">
        <v>1299</v>
      </c>
      <c r="C128" t="s">
        <v>1300</v>
      </c>
      <c r="D128" t="s">
        <v>583</v>
      </c>
      <c r="E128" t="s">
        <v>1301</v>
      </c>
      <c r="F128" t="s">
        <v>1065</v>
      </c>
      <c r="G128" t="s">
        <v>106</v>
      </c>
      <c r="H128" s="77">
        <v>202</v>
      </c>
      <c r="I128" s="77">
        <v>12984</v>
      </c>
      <c r="J128" s="77">
        <v>0</v>
      </c>
      <c r="K128" s="77">
        <v>94.052460479999993</v>
      </c>
      <c r="L128" s="78">
        <v>0</v>
      </c>
      <c r="M128" s="78">
        <v>2.2000000000000001E-3</v>
      </c>
      <c r="N128" s="78">
        <v>1E-3</v>
      </c>
    </row>
    <row r="129" spans="2:14">
      <c r="B129" t="s">
        <v>1302</v>
      </c>
      <c r="C129" t="s">
        <v>1303</v>
      </c>
      <c r="D129" t="s">
        <v>259</v>
      </c>
      <c r="E129" t="s">
        <v>1301</v>
      </c>
      <c r="F129" t="s">
        <v>1065</v>
      </c>
      <c r="G129" t="s">
        <v>106</v>
      </c>
      <c r="H129" s="77">
        <v>50</v>
      </c>
      <c r="I129" s="77">
        <v>4701</v>
      </c>
      <c r="J129" s="77">
        <v>0</v>
      </c>
      <c r="K129" s="77">
        <v>8.4288930000000004</v>
      </c>
      <c r="L129" s="78">
        <v>0</v>
      </c>
      <c r="M129" s="78">
        <v>2.0000000000000001E-4</v>
      </c>
      <c r="N129" s="78">
        <v>1E-4</v>
      </c>
    </row>
    <row r="130" spans="2:14">
      <c r="B130" t="s">
        <v>1304</v>
      </c>
      <c r="C130" t="s">
        <v>1305</v>
      </c>
      <c r="D130" t="s">
        <v>583</v>
      </c>
      <c r="E130" t="s">
        <v>1301</v>
      </c>
      <c r="F130" t="s">
        <v>1065</v>
      </c>
      <c r="G130" t="s">
        <v>106</v>
      </c>
      <c r="H130" s="77">
        <v>597</v>
      </c>
      <c r="I130" s="77">
        <v>4845.59</v>
      </c>
      <c r="J130" s="77">
        <v>0</v>
      </c>
      <c r="K130" s="77">
        <v>103.73642586779999</v>
      </c>
      <c r="L130" s="78">
        <v>1E-4</v>
      </c>
      <c r="M130" s="78">
        <v>2.3999999999999998E-3</v>
      </c>
      <c r="N130" s="78">
        <v>1E-3</v>
      </c>
    </row>
    <row r="131" spans="2:14">
      <c r="B131" t="s">
        <v>1306</v>
      </c>
      <c r="C131" t="s">
        <v>1307</v>
      </c>
      <c r="D131" t="s">
        <v>583</v>
      </c>
      <c r="E131" t="s">
        <v>1301</v>
      </c>
      <c r="F131" t="s">
        <v>1065</v>
      </c>
      <c r="G131" t="s">
        <v>106</v>
      </c>
      <c r="H131" s="77">
        <v>492</v>
      </c>
      <c r="I131" s="77">
        <v>31568</v>
      </c>
      <c r="J131" s="77">
        <v>0.62489636000000004</v>
      </c>
      <c r="K131" s="77">
        <v>557.58290852000005</v>
      </c>
      <c r="L131" s="78">
        <v>0</v>
      </c>
      <c r="M131" s="78">
        <v>1.2999999999999999E-2</v>
      </c>
      <c r="N131" s="78">
        <v>5.5999999999999999E-3</v>
      </c>
    </row>
    <row r="132" spans="2:14">
      <c r="B132" t="s">
        <v>1308</v>
      </c>
      <c r="C132" t="s">
        <v>1309</v>
      </c>
      <c r="D132" t="s">
        <v>123</v>
      </c>
      <c r="E132" t="s">
        <v>1301</v>
      </c>
      <c r="F132" t="s">
        <v>1065</v>
      </c>
      <c r="G132" t="s">
        <v>102</v>
      </c>
      <c r="H132" s="77">
        <v>304</v>
      </c>
      <c r="I132" s="77">
        <v>279500</v>
      </c>
      <c r="J132" s="77">
        <v>0</v>
      </c>
      <c r="K132" s="77">
        <v>849.68</v>
      </c>
      <c r="L132" s="78">
        <v>0</v>
      </c>
      <c r="M132" s="78">
        <v>1.9800000000000002E-2</v>
      </c>
      <c r="N132" s="78">
        <v>8.6E-3</v>
      </c>
    </row>
    <row r="133" spans="2:14">
      <c r="B133" t="s">
        <v>1308</v>
      </c>
      <c r="C133" t="s">
        <v>1309</v>
      </c>
      <c r="D133" t="s">
        <v>1201</v>
      </c>
      <c r="E133" t="s">
        <v>1301</v>
      </c>
      <c r="F133" t="s">
        <v>1065</v>
      </c>
      <c r="G133" t="s">
        <v>106</v>
      </c>
      <c r="H133" s="77">
        <v>63</v>
      </c>
      <c r="I133" s="77">
        <v>77857</v>
      </c>
      <c r="J133" s="77">
        <v>0</v>
      </c>
      <c r="K133" s="77">
        <v>175.89297726000001</v>
      </c>
      <c r="L133" s="78">
        <v>0</v>
      </c>
      <c r="M133" s="78">
        <v>4.1000000000000003E-3</v>
      </c>
      <c r="N133" s="78">
        <v>1.8E-3</v>
      </c>
    </row>
    <row r="134" spans="2:14">
      <c r="B134" t="s">
        <v>1310</v>
      </c>
      <c r="C134" t="s">
        <v>1311</v>
      </c>
      <c r="D134" t="s">
        <v>1201</v>
      </c>
      <c r="E134" t="s">
        <v>1301</v>
      </c>
      <c r="F134" t="s">
        <v>1065</v>
      </c>
      <c r="G134" t="s">
        <v>106</v>
      </c>
      <c r="H134" s="77">
        <v>717</v>
      </c>
      <c r="I134" s="77">
        <v>3417</v>
      </c>
      <c r="J134" s="77">
        <v>0</v>
      </c>
      <c r="K134" s="77">
        <v>87.856605540000004</v>
      </c>
      <c r="L134" s="78">
        <v>2.9999999999999997E-4</v>
      </c>
      <c r="M134" s="78">
        <v>2E-3</v>
      </c>
      <c r="N134" s="78">
        <v>8.9999999999999998E-4</v>
      </c>
    </row>
    <row r="135" spans="2:14">
      <c r="B135" t="s">
        <v>1312</v>
      </c>
      <c r="C135" t="s">
        <v>1313</v>
      </c>
      <c r="D135" t="s">
        <v>259</v>
      </c>
      <c r="E135" t="s">
        <v>1314</v>
      </c>
      <c r="F135" t="s">
        <v>1065</v>
      </c>
      <c r="G135" t="s">
        <v>106</v>
      </c>
      <c r="H135" s="77">
        <v>676</v>
      </c>
      <c r="I135" s="77">
        <v>5421</v>
      </c>
      <c r="J135" s="77">
        <v>0</v>
      </c>
      <c r="K135" s="77">
        <v>131.41241256000001</v>
      </c>
      <c r="L135" s="78">
        <v>0</v>
      </c>
      <c r="M135" s="78">
        <v>3.0999999999999999E-3</v>
      </c>
      <c r="N135" s="78">
        <v>1.2999999999999999E-3</v>
      </c>
    </row>
    <row r="136" spans="2:14">
      <c r="B136" t="s">
        <v>1315</v>
      </c>
      <c r="C136" t="s">
        <v>1316</v>
      </c>
      <c r="D136" t="s">
        <v>259</v>
      </c>
      <c r="E136" t="s">
        <v>1317</v>
      </c>
      <c r="F136" t="s">
        <v>1065</v>
      </c>
      <c r="G136" t="s">
        <v>106</v>
      </c>
      <c r="H136" s="77">
        <v>2406</v>
      </c>
      <c r="I136" s="77">
        <v>3173</v>
      </c>
      <c r="J136" s="77">
        <v>0</v>
      </c>
      <c r="K136" s="77">
        <v>273.76377467999998</v>
      </c>
      <c r="L136" s="78">
        <v>0</v>
      </c>
      <c r="M136" s="78">
        <v>6.4000000000000003E-3</v>
      </c>
      <c r="N136" s="78">
        <v>2.8E-3</v>
      </c>
    </row>
    <row r="137" spans="2:14">
      <c r="B137" t="s">
        <v>1318</v>
      </c>
      <c r="C137" t="s">
        <v>1319</v>
      </c>
      <c r="D137" t="s">
        <v>1201</v>
      </c>
      <c r="E137" t="s">
        <v>1320</v>
      </c>
      <c r="F137" t="s">
        <v>1065</v>
      </c>
      <c r="G137" t="s">
        <v>113</v>
      </c>
      <c r="H137" s="77">
        <v>1215</v>
      </c>
      <c r="I137" s="77">
        <v>1205.2</v>
      </c>
      <c r="J137" s="77">
        <v>0</v>
      </c>
      <c r="K137" s="77">
        <v>64.813643315999997</v>
      </c>
      <c r="L137" s="78">
        <v>1E-4</v>
      </c>
      <c r="M137" s="78">
        <v>1.5E-3</v>
      </c>
      <c r="N137" s="78">
        <v>6.9999999999999999E-4</v>
      </c>
    </row>
    <row r="138" spans="2:14">
      <c r="B138" t="s">
        <v>1321</v>
      </c>
      <c r="C138" t="s">
        <v>1322</v>
      </c>
      <c r="D138" t="s">
        <v>259</v>
      </c>
      <c r="E138" t="s">
        <v>1323</v>
      </c>
      <c r="F138" t="s">
        <v>1065</v>
      </c>
      <c r="G138" t="s">
        <v>106</v>
      </c>
      <c r="H138" s="77">
        <v>802</v>
      </c>
      <c r="I138" s="77">
        <v>1272</v>
      </c>
      <c r="J138" s="77">
        <v>0</v>
      </c>
      <c r="K138" s="77">
        <v>36.582363839999999</v>
      </c>
      <c r="L138" s="78">
        <v>1E-4</v>
      </c>
      <c r="M138" s="78">
        <v>8.9999999999999998E-4</v>
      </c>
      <c r="N138" s="78">
        <v>4.0000000000000002E-4</v>
      </c>
    </row>
    <row r="139" spans="2:14">
      <c r="B139" t="s">
        <v>1324</v>
      </c>
      <c r="C139" t="s">
        <v>1325</v>
      </c>
      <c r="D139" t="s">
        <v>259</v>
      </c>
      <c r="E139" t="s">
        <v>1326</v>
      </c>
      <c r="F139" t="s">
        <v>1065</v>
      </c>
      <c r="G139" t="s">
        <v>106</v>
      </c>
      <c r="H139" s="77">
        <v>300</v>
      </c>
      <c r="I139" s="77">
        <v>3597</v>
      </c>
      <c r="J139" s="77">
        <v>0</v>
      </c>
      <c r="K139" s="77">
        <v>38.696525999999999</v>
      </c>
      <c r="L139" s="78">
        <v>1E-4</v>
      </c>
      <c r="M139" s="78">
        <v>8.9999999999999998E-4</v>
      </c>
      <c r="N139" s="78">
        <v>4.0000000000000002E-4</v>
      </c>
    </row>
    <row r="140" spans="2:14">
      <c r="B140" t="s">
        <v>1327</v>
      </c>
      <c r="C140" t="s">
        <v>1328</v>
      </c>
      <c r="D140" t="s">
        <v>259</v>
      </c>
      <c r="E140" t="s">
        <v>1326</v>
      </c>
      <c r="F140" t="s">
        <v>1065</v>
      </c>
      <c r="G140" t="s">
        <v>106</v>
      </c>
      <c r="H140" s="77">
        <v>204</v>
      </c>
      <c r="I140" s="77">
        <v>4883</v>
      </c>
      <c r="J140" s="77">
        <v>0</v>
      </c>
      <c r="K140" s="77">
        <v>35.721293520000003</v>
      </c>
      <c r="L140" s="78">
        <v>0</v>
      </c>
      <c r="M140" s="78">
        <v>8.0000000000000004E-4</v>
      </c>
      <c r="N140" s="78">
        <v>4.0000000000000002E-4</v>
      </c>
    </row>
    <row r="141" spans="2:14">
      <c r="B141" t="s">
        <v>1329</v>
      </c>
      <c r="C141" t="s">
        <v>1330</v>
      </c>
      <c r="D141" t="s">
        <v>583</v>
      </c>
      <c r="E141" t="s">
        <v>1326</v>
      </c>
      <c r="F141" t="s">
        <v>1065</v>
      </c>
      <c r="G141" t="s">
        <v>106</v>
      </c>
      <c r="H141" s="77">
        <v>6128</v>
      </c>
      <c r="I141" s="77">
        <v>2694</v>
      </c>
      <c r="J141" s="77">
        <v>0</v>
      </c>
      <c r="K141" s="77">
        <v>592.00671551999994</v>
      </c>
      <c r="L141" s="78">
        <v>0</v>
      </c>
      <c r="M141" s="78">
        <v>1.38E-2</v>
      </c>
      <c r="N141" s="78">
        <v>6.0000000000000001E-3</v>
      </c>
    </row>
    <row r="142" spans="2:14">
      <c r="B142" t="s">
        <v>1331</v>
      </c>
      <c r="C142" t="s">
        <v>1332</v>
      </c>
      <c r="D142" t="s">
        <v>259</v>
      </c>
      <c r="E142" t="s">
        <v>1326</v>
      </c>
      <c r="F142" t="s">
        <v>1065</v>
      </c>
      <c r="G142" t="s">
        <v>106</v>
      </c>
      <c r="H142" s="77">
        <v>255</v>
      </c>
      <c r="I142" s="77">
        <v>3702</v>
      </c>
      <c r="J142" s="77">
        <v>0</v>
      </c>
      <c r="K142" s="77">
        <v>33.852198600000001</v>
      </c>
      <c r="L142" s="78">
        <v>0</v>
      </c>
      <c r="M142" s="78">
        <v>8.0000000000000004E-4</v>
      </c>
      <c r="N142" s="78">
        <v>2.9999999999999997E-4</v>
      </c>
    </row>
    <row r="143" spans="2:14">
      <c r="B143" t="s">
        <v>1333</v>
      </c>
      <c r="C143" t="s">
        <v>1334</v>
      </c>
      <c r="D143" t="s">
        <v>259</v>
      </c>
      <c r="E143" t="s">
        <v>1326</v>
      </c>
      <c r="F143" t="s">
        <v>1065</v>
      </c>
      <c r="G143" t="s">
        <v>106</v>
      </c>
      <c r="H143" s="77">
        <v>125</v>
      </c>
      <c r="I143" s="77">
        <v>4798</v>
      </c>
      <c r="J143" s="77">
        <v>0</v>
      </c>
      <c r="K143" s="77">
        <v>21.507034999999998</v>
      </c>
      <c r="L143" s="78">
        <v>0</v>
      </c>
      <c r="M143" s="78">
        <v>5.0000000000000001E-4</v>
      </c>
      <c r="N143" s="78">
        <v>2.0000000000000001E-4</v>
      </c>
    </row>
    <row r="144" spans="2:14">
      <c r="B144" t="s">
        <v>1335</v>
      </c>
      <c r="C144" t="s">
        <v>1336</v>
      </c>
      <c r="D144" t="s">
        <v>259</v>
      </c>
      <c r="E144" t="s">
        <v>1337</v>
      </c>
      <c r="F144" t="s">
        <v>1065</v>
      </c>
      <c r="G144" t="s">
        <v>106</v>
      </c>
      <c r="H144" s="77">
        <v>545</v>
      </c>
      <c r="I144" s="77">
        <v>5397</v>
      </c>
      <c r="J144" s="77">
        <v>0</v>
      </c>
      <c r="K144" s="77">
        <v>105.4773489</v>
      </c>
      <c r="L144" s="78">
        <v>0</v>
      </c>
      <c r="M144" s="78">
        <v>2.5000000000000001E-3</v>
      </c>
      <c r="N144" s="78">
        <v>1.1000000000000001E-3</v>
      </c>
    </row>
    <row r="145" spans="2:14">
      <c r="B145" t="s">
        <v>1338</v>
      </c>
      <c r="C145" t="s">
        <v>1339</v>
      </c>
      <c r="D145" t="s">
        <v>259</v>
      </c>
      <c r="E145" t="s">
        <v>1337</v>
      </c>
      <c r="F145" t="s">
        <v>1065</v>
      </c>
      <c r="G145" t="s">
        <v>106</v>
      </c>
      <c r="H145" s="77">
        <v>1066</v>
      </c>
      <c r="I145" s="77">
        <v>2920.28</v>
      </c>
      <c r="J145" s="77">
        <v>0</v>
      </c>
      <c r="K145" s="77">
        <v>111.6328426928</v>
      </c>
      <c r="L145" s="78">
        <v>2.9999999999999997E-4</v>
      </c>
      <c r="M145" s="78">
        <v>2.5999999999999999E-3</v>
      </c>
      <c r="N145" s="78">
        <v>1.1000000000000001E-3</v>
      </c>
    </row>
    <row r="146" spans="2:14">
      <c r="B146" t="s">
        <v>1340</v>
      </c>
      <c r="C146" t="s">
        <v>1341</v>
      </c>
      <c r="D146" t="s">
        <v>583</v>
      </c>
      <c r="E146" t="s">
        <v>1342</v>
      </c>
      <c r="F146" t="s">
        <v>1065</v>
      </c>
      <c r="G146" t="s">
        <v>106</v>
      </c>
      <c r="H146" s="77">
        <v>800</v>
      </c>
      <c r="I146" s="77">
        <v>2111</v>
      </c>
      <c r="J146" s="77">
        <v>0</v>
      </c>
      <c r="K146" s="77">
        <v>60.560367999999997</v>
      </c>
      <c r="L146" s="78">
        <v>2.0000000000000001E-4</v>
      </c>
      <c r="M146" s="78">
        <v>1.4E-3</v>
      </c>
      <c r="N146" s="78">
        <v>5.9999999999999995E-4</v>
      </c>
    </row>
    <row r="147" spans="2:14">
      <c r="B147" t="s">
        <v>1343</v>
      </c>
      <c r="C147" t="s">
        <v>1344</v>
      </c>
      <c r="D147" t="s">
        <v>259</v>
      </c>
      <c r="E147" t="s">
        <v>1345</v>
      </c>
      <c r="F147" t="s">
        <v>1065</v>
      </c>
      <c r="G147" t="s">
        <v>106</v>
      </c>
      <c r="H147" s="77">
        <v>800</v>
      </c>
      <c r="I147" s="77">
        <v>14888</v>
      </c>
      <c r="J147" s="77">
        <v>0</v>
      </c>
      <c r="K147" s="77">
        <v>427.106944</v>
      </c>
      <c r="L147" s="78">
        <v>0</v>
      </c>
      <c r="M147" s="78">
        <v>9.9000000000000008E-3</v>
      </c>
      <c r="N147" s="78">
        <v>4.3E-3</v>
      </c>
    </row>
    <row r="148" spans="2:14">
      <c r="B148" t="s">
        <v>1346</v>
      </c>
      <c r="C148" t="s">
        <v>1347</v>
      </c>
      <c r="D148" t="s">
        <v>259</v>
      </c>
      <c r="E148" t="s">
        <v>1345</v>
      </c>
      <c r="F148" t="s">
        <v>1065</v>
      </c>
      <c r="G148" t="s">
        <v>106</v>
      </c>
      <c r="H148" s="77">
        <v>35</v>
      </c>
      <c r="I148" s="77">
        <v>4343</v>
      </c>
      <c r="J148" s="77">
        <v>0</v>
      </c>
      <c r="K148" s="77">
        <v>5.4508992999999997</v>
      </c>
      <c r="L148" s="78">
        <v>0</v>
      </c>
      <c r="M148" s="78">
        <v>1E-4</v>
      </c>
      <c r="N148" s="78">
        <v>1E-4</v>
      </c>
    </row>
    <row r="149" spans="2:14">
      <c r="B149" t="s">
        <v>1348</v>
      </c>
      <c r="C149" t="s">
        <v>1349</v>
      </c>
      <c r="D149" t="s">
        <v>677</v>
      </c>
      <c r="E149" t="s">
        <v>1345</v>
      </c>
      <c r="F149" t="s">
        <v>1065</v>
      </c>
      <c r="G149" t="s">
        <v>110</v>
      </c>
      <c r="H149" s="77">
        <v>8194</v>
      </c>
      <c r="I149" s="77">
        <v>4284</v>
      </c>
      <c r="J149" s="77">
        <v>0</v>
      </c>
      <c r="K149" s="77">
        <v>1367.686826352</v>
      </c>
      <c r="L149" s="78">
        <v>3.0999999999999999E-3</v>
      </c>
      <c r="M149" s="78">
        <v>3.1800000000000002E-2</v>
      </c>
      <c r="N149" s="78">
        <v>1.38E-2</v>
      </c>
    </row>
    <row r="150" spans="2:14">
      <c r="B150" t="s">
        <v>1350</v>
      </c>
      <c r="C150" t="s">
        <v>1351</v>
      </c>
      <c r="D150" t="s">
        <v>259</v>
      </c>
      <c r="E150" t="s">
        <v>1345</v>
      </c>
      <c r="F150" t="s">
        <v>1065</v>
      </c>
      <c r="G150" t="s">
        <v>106</v>
      </c>
      <c r="H150" s="77">
        <v>265</v>
      </c>
      <c r="I150" s="77">
        <v>40370</v>
      </c>
      <c r="J150" s="77">
        <v>1.0734691000000001</v>
      </c>
      <c r="K150" s="77">
        <v>384.7055421</v>
      </c>
      <c r="L150" s="78">
        <v>0</v>
      </c>
      <c r="M150" s="78">
        <v>8.9999999999999993E-3</v>
      </c>
      <c r="N150" s="78">
        <v>3.8999999999999998E-3</v>
      </c>
    </row>
    <row r="151" spans="2:14">
      <c r="B151" t="s">
        <v>1352</v>
      </c>
      <c r="C151" t="s">
        <v>1353</v>
      </c>
      <c r="D151" t="s">
        <v>259</v>
      </c>
      <c r="E151" t="s">
        <v>1345</v>
      </c>
      <c r="F151" t="s">
        <v>1065</v>
      </c>
      <c r="G151" t="s">
        <v>106</v>
      </c>
      <c r="H151" s="77">
        <v>250</v>
      </c>
      <c r="I151" s="77">
        <v>11623</v>
      </c>
      <c r="J151" s="77">
        <v>0</v>
      </c>
      <c r="K151" s="77">
        <v>104.20019499999999</v>
      </c>
      <c r="L151" s="78">
        <v>0</v>
      </c>
      <c r="M151" s="78">
        <v>2.3999999999999998E-3</v>
      </c>
      <c r="N151" s="78">
        <v>1.1000000000000001E-3</v>
      </c>
    </row>
    <row r="152" spans="2:14">
      <c r="B152" t="s">
        <v>1354</v>
      </c>
      <c r="C152" t="s">
        <v>1355</v>
      </c>
      <c r="D152" t="s">
        <v>259</v>
      </c>
      <c r="E152" t="s">
        <v>1345</v>
      </c>
      <c r="F152" t="s">
        <v>1065</v>
      </c>
      <c r="G152" t="s">
        <v>106</v>
      </c>
      <c r="H152" s="77">
        <v>260</v>
      </c>
      <c r="I152" s="77">
        <v>7467</v>
      </c>
      <c r="J152" s="77">
        <v>0</v>
      </c>
      <c r="K152" s="77">
        <v>69.619321200000002</v>
      </c>
      <c r="L152" s="78">
        <v>0</v>
      </c>
      <c r="M152" s="78">
        <v>1.6000000000000001E-3</v>
      </c>
      <c r="N152" s="78">
        <v>6.9999999999999999E-4</v>
      </c>
    </row>
    <row r="153" spans="2:14">
      <c r="B153" t="s">
        <v>1356</v>
      </c>
      <c r="C153" t="s">
        <v>1357</v>
      </c>
      <c r="D153" t="s">
        <v>1201</v>
      </c>
      <c r="E153" t="s">
        <v>1345</v>
      </c>
      <c r="F153" t="s">
        <v>1065</v>
      </c>
      <c r="G153" t="s">
        <v>106</v>
      </c>
      <c r="H153" s="77">
        <v>3700</v>
      </c>
      <c r="I153" s="77">
        <v>5166</v>
      </c>
      <c r="J153" s="77">
        <v>0</v>
      </c>
      <c r="K153" s="77">
        <v>685.43521199999998</v>
      </c>
      <c r="L153" s="78">
        <v>1.4E-3</v>
      </c>
      <c r="M153" s="78">
        <v>1.5900000000000001E-2</v>
      </c>
      <c r="N153" s="78">
        <v>6.8999999999999999E-3</v>
      </c>
    </row>
    <row r="154" spans="2:14">
      <c r="B154" t="s">
        <v>1356</v>
      </c>
      <c r="C154" t="s">
        <v>1357</v>
      </c>
      <c r="D154" t="s">
        <v>677</v>
      </c>
      <c r="E154" t="s">
        <v>1345</v>
      </c>
      <c r="F154" t="s">
        <v>1065</v>
      </c>
      <c r="G154" t="s">
        <v>110</v>
      </c>
      <c r="H154" s="77">
        <v>7114</v>
      </c>
      <c r="I154" s="77">
        <v>4714</v>
      </c>
      <c r="J154" s="77">
        <v>0</v>
      </c>
      <c r="K154" s="77">
        <v>1306.6060989519999</v>
      </c>
      <c r="L154" s="78">
        <v>0</v>
      </c>
      <c r="M154" s="78">
        <v>3.04E-2</v>
      </c>
      <c r="N154" s="78">
        <v>1.32E-2</v>
      </c>
    </row>
    <row r="155" spans="2:14">
      <c r="B155" t="s">
        <v>1358</v>
      </c>
      <c r="C155" t="s">
        <v>1359</v>
      </c>
      <c r="D155" t="s">
        <v>259</v>
      </c>
      <c r="E155" t="s">
        <v>1360</v>
      </c>
      <c r="F155" t="s">
        <v>1065</v>
      </c>
      <c r="G155" t="s">
        <v>106</v>
      </c>
      <c r="H155" s="77">
        <v>1442</v>
      </c>
      <c r="I155" s="77">
        <v>1830</v>
      </c>
      <c r="J155" s="77">
        <v>0</v>
      </c>
      <c r="K155" s="77">
        <v>94.629519599999995</v>
      </c>
      <c r="L155" s="78">
        <v>0</v>
      </c>
      <c r="M155" s="78">
        <v>2.2000000000000001E-3</v>
      </c>
      <c r="N155" s="78">
        <v>1E-3</v>
      </c>
    </row>
    <row r="156" spans="2:14">
      <c r="B156" t="s">
        <v>1361</v>
      </c>
      <c r="C156" t="s">
        <v>1362</v>
      </c>
      <c r="D156" t="s">
        <v>259</v>
      </c>
      <c r="E156" t="s">
        <v>1363</v>
      </c>
      <c r="F156" t="s">
        <v>1065</v>
      </c>
      <c r="G156" t="s">
        <v>106</v>
      </c>
      <c r="H156" s="77">
        <v>490</v>
      </c>
      <c r="I156" s="77">
        <v>561.87</v>
      </c>
      <c r="J156" s="77">
        <v>0</v>
      </c>
      <c r="K156" s="77">
        <v>9.8728425180000006</v>
      </c>
      <c r="L156" s="78">
        <v>0</v>
      </c>
      <c r="M156" s="78">
        <v>2.0000000000000001E-4</v>
      </c>
      <c r="N156" s="78">
        <v>1E-4</v>
      </c>
    </row>
    <row r="157" spans="2:14">
      <c r="B157" t="s">
        <v>1364</v>
      </c>
      <c r="C157" t="s">
        <v>1365</v>
      </c>
      <c r="D157" t="s">
        <v>583</v>
      </c>
      <c r="E157" t="s">
        <v>1363</v>
      </c>
      <c r="F157" t="s">
        <v>1065</v>
      </c>
      <c r="G157" t="s">
        <v>106</v>
      </c>
      <c r="H157" s="77">
        <v>300</v>
      </c>
      <c r="I157" s="77">
        <v>26137</v>
      </c>
      <c r="J157" s="77">
        <v>0</v>
      </c>
      <c r="K157" s="77">
        <v>281.18184600000001</v>
      </c>
      <c r="L157" s="78">
        <v>0</v>
      </c>
      <c r="M157" s="78">
        <v>6.4999999999999997E-3</v>
      </c>
      <c r="N157" s="78">
        <v>2.8E-3</v>
      </c>
    </row>
    <row r="158" spans="2:14">
      <c r="B158" t="s">
        <v>1366</v>
      </c>
      <c r="C158" t="s">
        <v>1367</v>
      </c>
      <c r="D158" t="s">
        <v>1201</v>
      </c>
      <c r="E158" t="s">
        <v>1191</v>
      </c>
      <c r="F158" t="s">
        <v>1065</v>
      </c>
      <c r="G158" t="s">
        <v>106</v>
      </c>
      <c r="H158" s="77">
        <v>3288</v>
      </c>
      <c r="I158" s="77">
        <v>2489.62</v>
      </c>
      <c r="J158" s="77">
        <v>0</v>
      </c>
      <c r="K158" s="77">
        <v>293.54531828159998</v>
      </c>
      <c r="L158" s="78">
        <v>0</v>
      </c>
      <c r="M158" s="78">
        <v>6.7999999999999996E-3</v>
      </c>
      <c r="N158" s="78">
        <v>3.0000000000000001E-3</v>
      </c>
    </row>
    <row r="159" spans="2:14">
      <c r="B159" t="s">
        <v>1368</v>
      </c>
      <c r="C159" t="s">
        <v>1369</v>
      </c>
      <c r="D159" t="s">
        <v>259</v>
      </c>
      <c r="E159" t="s">
        <v>1191</v>
      </c>
      <c r="F159" t="s">
        <v>1065</v>
      </c>
      <c r="G159" t="s">
        <v>106</v>
      </c>
      <c r="H159" s="77">
        <v>555</v>
      </c>
      <c r="I159" s="77">
        <v>10874</v>
      </c>
      <c r="J159" s="77">
        <v>0</v>
      </c>
      <c r="K159" s="77">
        <v>216.41761020000001</v>
      </c>
      <c r="L159" s="78">
        <v>0</v>
      </c>
      <c r="M159" s="78">
        <v>5.0000000000000001E-3</v>
      </c>
      <c r="N159" s="78">
        <v>2.2000000000000001E-3</v>
      </c>
    </row>
    <row r="160" spans="2:14">
      <c r="B160" t="s">
        <v>1370</v>
      </c>
      <c r="C160" t="s">
        <v>1371</v>
      </c>
      <c r="D160" t="s">
        <v>259</v>
      </c>
      <c r="E160" t="s">
        <v>1188</v>
      </c>
      <c r="F160" t="s">
        <v>1065</v>
      </c>
      <c r="G160" t="s">
        <v>106</v>
      </c>
      <c r="H160" s="77">
        <v>1518</v>
      </c>
      <c r="I160" s="77">
        <v>7992</v>
      </c>
      <c r="J160" s="77">
        <v>0</v>
      </c>
      <c r="K160" s="77">
        <v>435.04835616000003</v>
      </c>
      <c r="L160" s="78">
        <v>0</v>
      </c>
      <c r="M160" s="78">
        <v>1.01E-2</v>
      </c>
      <c r="N160" s="78">
        <v>4.4000000000000003E-3</v>
      </c>
    </row>
    <row r="161" spans="2:14">
      <c r="B161" t="s">
        <v>1372</v>
      </c>
      <c r="C161" t="s">
        <v>1373</v>
      </c>
      <c r="D161" t="s">
        <v>1201</v>
      </c>
      <c r="E161" t="s">
        <v>1188</v>
      </c>
      <c r="F161" t="s">
        <v>1065</v>
      </c>
      <c r="G161" t="s">
        <v>106</v>
      </c>
      <c r="H161" s="77">
        <v>1956</v>
      </c>
      <c r="I161" s="77">
        <v>10282</v>
      </c>
      <c r="J161" s="77">
        <v>0</v>
      </c>
      <c r="K161" s="77">
        <v>721.20168911999997</v>
      </c>
      <c r="L161" s="78">
        <v>0</v>
      </c>
      <c r="M161" s="78">
        <v>1.6799999999999999E-2</v>
      </c>
      <c r="N161" s="78">
        <v>7.3000000000000001E-3</v>
      </c>
    </row>
    <row r="162" spans="2:14">
      <c r="B162" t="s">
        <v>1374</v>
      </c>
      <c r="C162" t="s">
        <v>1375</v>
      </c>
      <c r="D162" t="s">
        <v>1201</v>
      </c>
      <c r="E162" t="s">
        <v>1188</v>
      </c>
      <c r="F162" t="s">
        <v>1065</v>
      </c>
      <c r="G162" t="s">
        <v>113</v>
      </c>
      <c r="H162" s="77">
        <v>581</v>
      </c>
      <c r="I162" s="77">
        <v>3100.25</v>
      </c>
      <c r="J162" s="77">
        <v>0</v>
      </c>
      <c r="K162" s="77">
        <v>79.726717255500006</v>
      </c>
      <c r="L162" s="78">
        <v>0</v>
      </c>
      <c r="M162" s="78">
        <v>1.9E-3</v>
      </c>
      <c r="N162" s="78">
        <v>8.0000000000000004E-4</v>
      </c>
    </row>
    <row r="163" spans="2:14">
      <c r="B163" t="s">
        <v>1376</v>
      </c>
      <c r="C163" t="s">
        <v>1377</v>
      </c>
      <c r="D163" t="s">
        <v>259</v>
      </c>
      <c r="E163" t="s">
        <v>1188</v>
      </c>
      <c r="F163" t="s">
        <v>1065</v>
      </c>
      <c r="G163" t="s">
        <v>106</v>
      </c>
      <c r="H163" s="77">
        <v>500</v>
      </c>
      <c r="I163" s="77">
        <v>15208</v>
      </c>
      <c r="J163" s="77">
        <v>0</v>
      </c>
      <c r="K163" s="77">
        <v>272.67944</v>
      </c>
      <c r="L163" s="78">
        <v>0</v>
      </c>
      <c r="M163" s="78">
        <v>6.3E-3</v>
      </c>
      <c r="N163" s="78">
        <v>2.8E-3</v>
      </c>
    </row>
    <row r="164" spans="2:14">
      <c r="B164" t="s">
        <v>1378</v>
      </c>
      <c r="C164" t="s">
        <v>1379</v>
      </c>
      <c r="D164" t="s">
        <v>259</v>
      </c>
      <c r="E164" t="s">
        <v>1188</v>
      </c>
      <c r="F164" t="s">
        <v>1065</v>
      </c>
      <c r="G164" t="s">
        <v>106</v>
      </c>
      <c r="H164" s="77">
        <v>185</v>
      </c>
      <c r="I164" s="77">
        <v>4052</v>
      </c>
      <c r="J164" s="77">
        <v>0</v>
      </c>
      <c r="K164" s="77">
        <v>26.881373199999999</v>
      </c>
      <c r="L164" s="78">
        <v>0</v>
      </c>
      <c r="M164" s="78">
        <v>5.9999999999999995E-4</v>
      </c>
      <c r="N164" s="78">
        <v>2.9999999999999997E-4</v>
      </c>
    </row>
    <row r="165" spans="2:14">
      <c r="B165" t="s">
        <v>1380</v>
      </c>
      <c r="C165" t="s">
        <v>1381</v>
      </c>
      <c r="D165" t="s">
        <v>259</v>
      </c>
      <c r="E165" t="s">
        <v>1188</v>
      </c>
      <c r="F165" t="s">
        <v>1065</v>
      </c>
      <c r="G165" t="s">
        <v>106</v>
      </c>
      <c r="H165" s="77">
        <v>400</v>
      </c>
      <c r="I165" s="77">
        <v>7701</v>
      </c>
      <c r="J165" s="77">
        <v>0</v>
      </c>
      <c r="K165" s="77">
        <v>110.463144</v>
      </c>
      <c r="L165" s="78">
        <v>0</v>
      </c>
      <c r="M165" s="78">
        <v>2.5999999999999999E-3</v>
      </c>
      <c r="N165" s="78">
        <v>1.1000000000000001E-3</v>
      </c>
    </row>
    <row r="166" spans="2:14">
      <c r="B166" t="s">
        <v>1382</v>
      </c>
      <c r="C166" t="s">
        <v>1383</v>
      </c>
      <c r="D166" t="s">
        <v>1201</v>
      </c>
      <c r="E166" t="s">
        <v>1188</v>
      </c>
      <c r="F166" t="s">
        <v>1065</v>
      </c>
      <c r="G166" t="s">
        <v>106</v>
      </c>
      <c r="H166" s="77">
        <v>348</v>
      </c>
      <c r="I166" s="77">
        <v>10509</v>
      </c>
      <c r="J166" s="77">
        <v>0</v>
      </c>
      <c r="K166" s="77">
        <v>131.14475351999999</v>
      </c>
      <c r="L166" s="78">
        <v>0</v>
      </c>
      <c r="M166" s="78">
        <v>3.0999999999999999E-3</v>
      </c>
      <c r="N166" s="78">
        <v>1.2999999999999999E-3</v>
      </c>
    </row>
    <row r="167" spans="2:14">
      <c r="B167" t="s">
        <v>1384</v>
      </c>
      <c r="C167" t="s">
        <v>1385</v>
      </c>
      <c r="D167" t="s">
        <v>259</v>
      </c>
      <c r="E167" t="s">
        <v>1188</v>
      </c>
      <c r="F167" t="s">
        <v>1065</v>
      </c>
      <c r="G167" t="s">
        <v>106</v>
      </c>
      <c r="H167" s="77">
        <v>1300</v>
      </c>
      <c r="I167" s="77">
        <v>4496</v>
      </c>
      <c r="J167" s="77">
        <v>0</v>
      </c>
      <c r="K167" s="77">
        <v>209.594528</v>
      </c>
      <c r="L167" s="78">
        <v>0</v>
      </c>
      <c r="M167" s="78">
        <v>4.8999999999999998E-3</v>
      </c>
      <c r="N167" s="78">
        <v>2.0999999999999999E-3</v>
      </c>
    </row>
    <row r="168" spans="2:14">
      <c r="B168" t="s">
        <v>1386</v>
      </c>
      <c r="C168" t="s">
        <v>1387</v>
      </c>
      <c r="D168" t="s">
        <v>259</v>
      </c>
      <c r="E168" t="s">
        <v>1188</v>
      </c>
      <c r="F168" t="s">
        <v>1065</v>
      </c>
      <c r="G168" t="s">
        <v>106</v>
      </c>
      <c r="H168" s="77">
        <v>200</v>
      </c>
      <c r="I168" s="77">
        <v>10437</v>
      </c>
      <c r="J168" s="77">
        <v>0</v>
      </c>
      <c r="K168" s="77">
        <v>74.854163999999997</v>
      </c>
      <c r="L168" s="78">
        <v>0</v>
      </c>
      <c r="M168" s="78">
        <v>1.6999999999999999E-3</v>
      </c>
      <c r="N168" s="78">
        <v>8.0000000000000004E-4</v>
      </c>
    </row>
    <row r="169" spans="2:14">
      <c r="B169" t="s">
        <v>1388</v>
      </c>
      <c r="C169" t="s">
        <v>1389</v>
      </c>
      <c r="D169" t="s">
        <v>259</v>
      </c>
      <c r="E169" t="s">
        <v>1188</v>
      </c>
      <c r="F169" t="s">
        <v>1065</v>
      </c>
      <c r="G169" t="s">
        <v>106</v>
      </c>
      <c r="H169" s="77">
        <v>2</v>
      </c>
      <c r="I169" s="77">
        <v>19152</v>
      </c>
      <c r="J169" s="77">
        <v>0</v>
      </c>
      <c r="K169" s="77">
        <v>1.3735814399999999</v>
      </c>
      <c r="L169" s="78">
        <v>0</v>
      </c>
      <c r="M169" s="78">
        <v>0</v>
      </c>
      <c r="N169" s="78">
        <v>0</v>
      </c>
    </row>
    <row r="170" spans="2:14">
      <c r="B170" t="s">
        <v>1390</v>
      </c>
      <c r="C170" t="s">
        <v>1391</v>
      </c>
      <c r="D170" t="s">
        <v>259</v>
      </c>
      <c r="E170" t="s">
        <v>1188</v>
      </c>
      <c r="F170" t="s">
        <v>1065</v>
      </c>
      <c r="G170" t="s">
        <v>106</v>
      </c>
      <c r="H170" s="77">
        <v>3310</v>
      </c>
      <c r="I170" s="77">
        <v>13211</v>
      </c>
      <c r="J170" s="77">
        <v>0</v>
      </c>
      <c r="K170" s="77">
        <v>1568.1007826</v>
      </c>
      <c r="L170" s="78">
        <v>0</v>
      </c>
      <c r="M170" s="78">
        <v>3.6499999999999998E-2</v>
      </c>
      <c r="N170" s="78">
        <v>1.5900000000000001E-2</v>
      </c>
    </row>
    <row r="171" spans="2:14">
      <c r="B171" t="s">
        <v>1392</v>
      </c>
      <c r="C171" t="s">
        <v>1393</v>
      </c>
      <c r="D171" t="s">
        <v>259</v>
      </c>
      <c r="E171" t="s">
        <v>1188</v>
      </c>
      <c r="F171" t="s">
        <v>1065</v>
      </c>
      <c r="G171" t="s">
        <v>106</v>
      </c>
      <c r="H171" s="77">
        <v>573</v>
      </c>
      <c r="I171" s="77">
        <v>37089</v>
      </c>
      <c r="J171" s="77">
        <v>3.0563119400000001</v>
      </c>
      <c r="K171" s="77">
        <v>765.15292436000004</v>
      </c>
      <c r="L171" s="78">
        <v>0</v>
      </c>
      <c r="M171" s="78">
        <v>1.78E-2</v>
      </c>
      <c r="N171" s="78">
        <v>7.7000000000000002E-3</v>
      </c>
    </row>
    <row r="172" spans="2:14">
      <c r="B172" t="s">
        <v>1394</v>
      </c>
      <c r="C172" t="s">
        <v>1395</v>
      </c>
      <c r="D172" t="s">
        <v>259</v>
      </c>
      <c r="E172" t="s">
        <v>1188</v>
      </c>
      <c r="F172" t="s">
        <v>1065</v>
      </c>
      <c r="G172" t="s">
        <v>106</v>
      </c>
      <c r="H172" s="77">
        <v>1988</v>
      </c>
      <c r="I172" s="77">
        <v>15617</v>
      </c>
      <c r="J172" s="77">
        <v>0</v>
      </c>
      <c r="K172" s="77">
        <v>1113.3309325600001</v>
      </c>
      <c r="L172" s="78">
        <v>0</v>
      </c>
      <c r="M172" s="78">
        <v>2.5899999999999999E-2</v>
      </c>
      <c r="N172" s="78">
        <v>1.1299999999999999E-2</v>
      </c>
    </row>
    <row r="173" spans="2:14">
      <c r="B173" t="s">
        <v>1396</v>
      </c>
      <c r="C173" t="s">
        <v>1397</v>
      </c>
      <c r="D173" t="s">
        <v>259</v>
      </c>
      <c r="E173" t="s">
        <v>1188</v>
      </c>
      <c r="F173" t="s">
        <v>1065</v>
      </c>
      <c r="G173" t="s">
        <v>106</v>
      </c>
      <c r="H173" s="77">
        <v>5631</v>
      </c>
      <c r="I173" s="77">
        <v>9113</v>
      </c>
      <c r="J173" s="77">
        <v>0</v>
      </c>
      <c r="K173" s="77">
        <v>1840.1667655799999</v>
      </c>
      <c r="L173" s="78">
        <v>0</v>
      </c>
      <c r="M173" s="78">
        <v>4.2799999999999998E-2</v>
      </c>
      <c r="N173" s="78">
        <v>1.8599999999999998E-2</v>
      </c>
    </row>
    <row r="174" spans="2:14">
      <c r="B174" t="s">
        <v>1398</v>
      </c>
      <c r="C174" t="s">
        <v>1399</v>
      </c>
      <c r="D174" t="s">
        <v>259</v>
      </c>
      <c r="E174" t="s">
        <v>1188</v>
      </c>
      <c r="F174" t="s">
        <v>1065</v>
      </c>
      <c r="G174" t="s">
        <v>106</v>
      </c>
      <c r="H174" s="77">
        <v>85</v>
      </c>
      <c r="I174" s="77">
        <v>37931</v>
      </c>
      <c r="J174" s="77">
        <v>0</v>
      </c>
      <c r="K174" s="77">
        <v>115.61748110000001</v>
      </c>
      <c r="L174" s="78">
        <v>0</v>
      </c>
      <c r="M174" s="78">
        <v>2.7000000000000001E-3</v>
      </c>
      <c r="N174" s="78">
        <v>1.1999999999999999E-3</v>
      </c>
    </row>
    <row r="175" spans="2:14">
      <c r="B175" t="s">
        <v>1400</v>
      </c>
      <c r="C175" t="s">
        <v>1401</v>
      </c>
      <c r="D175" t="s">
        <v>583</v>
      </c>
      <c r="E175" t="s">
        <v>1188</v>
      </c>
      <c r="F175" t="s">
        <v>1065</v>
      </c>
      <c r="G175" t="s">
        <v>106</v>
      </c>
      <c r="H175" s="77">
        <v>50</v>
      </c>
      <c r="I175" s="77">
        <v>4060</v>
      </c>
      <c r="J175" s="77">
        <v>0</v>
      </c>
      <c r="K175" s="77">
        <v>7.2795800000000002</v>
      </c>
      <c r="L175" s="78">
        <v>0</v>
      </c>
      <c r="M175" s="78">
        <v>2.0000000000000001E-4</v>
      </c>
      <c r="N175" s="78">
        <v>1E-4</v>
      </c>
    </row>
    <row r="176" spans="2:14">
      <c r="B176" s="79" t="s">
        <v>1402</v>
      </c>
      <c r="D176" s="16"/>
      <c r="E176" s="16"/>
      <c r="F176" s="16"/>
      <c r="G176" s="16"/>
      <c r="H176" s="81">
        <v>82302</v>
      </c>
      <c r="J176" s="81">
        <v>0.40665240000000002</v>
      </c>
      <c r="K176" s="81">
        <v>2973.0552438417999</v>
      </c>
      <c r="M176" s="80">
        <v>6.9199999999999998E-2</v>
      </c>
      <c r="N176" s="80">
        <v>3.0099999999999998E-2</v>
      </c>
    </row>
    <row r="177" spans="2:14">
      <c r="B177" t="s">
        <v>1403</v>
      </c>
      <c r="C177" t="s">
        <v>1404</v>
      </c>
      <c r="D177" t="s">
        <v>1223</v>
      </c>
      <c r="E177" t="s">
        <v>1405</v>
      </c>
      <c r="F177" t="s">
        <v>695</v>
      </c>
      <c r="G177" t="s">
        <v>106</v>
      </c>
      <c r="H177" s="77">
        <v>150</v>
      </c>
      <c r="I177" s="77">
        <v>740</v>
      </c>
      <c r="J177" s="77">
        <v>0</v>
      </c>
      <c r="K177" s="77">
        <v>3.9804599999999999</v>
      </c>
      <c r="L177" s="78">
        <v>0</v>
      </c>
      <c r="M177" s="78">
        <v>1E-4</v>
      </c>
      <c r="N177" s="78">
        <v>0</v>
      </c>
    </row>
    <row r="178" spans="2:14">
      <c r="B178" t="s">
        <v>1406</v>
      </c>
      <c r="C178" t="s">
        <v>1407</v>
      </c>
      <c r="D178" t="s">
        <v>1223</v>
      </c>
      <c r="E178" t="s">
        <v>1405</v>
      </c>
      <c r="F178" t="s">
        <v>1408</v>
      </c>
      <c r="G178" t="s">
        <v>106</v>
      </c>
      <c r="H178" s="77">
        <v>281</v>
      </c>
      <c r="I178" s="77">
        <v>339.45</v>
      </c>
      <c r="J178" s="77">
        <v>0</v>
      </c>
      <c r="K178" s="77">
        <v>3.4205222370000001</v>
      </c>
      <c r="L178" s="78">
        <v>2.0000000000000001E-4</v>
      </c>
      <c r="M178" s="78">
        <v>1E-4</v>
      </c>
      <c r="N178" s="78">
        <v>0</v>
      </c>
    </row>
    <row r="179" spans="2:14">
      <c r="B179" t="s">
        <v>1403</v>
      </c>
      <c r="C179" t="s">
        <v>1404</v>
      </c>
      <c r="D179" t="s">
        <v>677</v>
      </c>
      <c r="E179" t="s">
        <v>1405</v>
      </c>
      <c r="F179" t="s">
        <v>1408</v>
      </c>
      <c r="G179" t="s">
        <v>110</v>
      </c>
      <c r="H179" s="77">
        <v>78</v>
      </c>
      <c r="I179" s="77">
        <v>670.8</v>
      </c>
      <c r="J179" s="77">
        <v>0</v>
      </c>
      <c r="K179" s="77">
        <v>2.0385853487999999</v>
      </c>
      <c r="L179" s="78">
        <v>0</v>
      </c>
      <c r="M179" s="78">
        <v>0</v>
      </c>
      <c r="N179" s="78">
        <v>0</v>
      </c>
    </row>
    <row r="180" spans="2:14">
      <c r="B180" t="s">
        <v>1409</v>
      </c>
      <c r="C180" t="s">
        <v>1410</v>
      </c>
      <c r="D180" t="s">
        <v>1223</v>
      </c>
      <c r="E180" t="s">
        <v>1405</v>
      </c>
      <c r="F180" t="s">
        <v>1408</v>
      </c>
      <c r="G180" t="s">
        <v>106</v>
      </c>
      <c r="H180" s="77">
        <v>228</v>
      </c>
      <c r="I180" s="77">
        <v>320.60000000000002</v>
      </c>
      <c r="J180" s="77">
        <v>0</v>
      </c>
      <c r="K180" s="77">
        <v>2.6212512480000001</v>
      </c>
      <c r="L180" s="78">
        <v>0</v>
      </c>
      <c r="M180" s="78">
        <v>1E-4</v>
      </c>
      <c r="N180" s="78">
        <v>0</v>
      </c>
    </row>
    <row r="181" spans="2:14">
      <c r="B181" t="s">
        <v>1411</v>
      </c>
      <c r="C181" t="s">
        <v>1412</v>
      </c>
      <c r="D181" t="s">
        <v>1223</v>
      </c>
      <c r="E181" t="s">
        <v>1405</v>
      </c>
      <c r="F181" t="s">
        <v>1408</v>
      </c>
      <c r="G181" t="s">
        <v>106</v>
      </c>
      <c r="H181" s="77">
        <v>341</v>
      </c>
      <c r="I181" s="77">
        <v>1314.6</v>
      </c>
      <c r="J181" s="77">
        <v>0</v>
      </c>
      <c r="K181" s="77">
        <v>16.075270595999999</v>
      </c>
      <c r="L181" s="78">
        <v>1E-4</v>
      </c>
      <c r="M181" s="78">
        <v>4.0000000000000002E-4</v>
      </c>
      <c r="N181" s="78">
        <v>2.0000000000000001E-4</v>
      </c>
    </row>
    <row r="182" spans="2:14">
      <c r="B182" t="s">
        <v>1413</v>
      </c>
      <c r="C182" t="s">
        <v>1414</v>
      </c>
      <c r="D182" t="s">
        <v>1223</v>
      </c>
      <c r="E182" t="s">
        <v>1405</v>
      </c>
      <c r="F182" t="s">
        <v>1408</v>
      </c>
      <c r="G182" t="s">
        <v>106</v>
      </c>
      <c r="H182" s="77">
        <v>144</v>
      </c>
      <c r="I182" s="77">
        <v>1286.2</v>
      </c>
      <c r="J182" s="77">
        <v>0</v>
      </c>
      <c r="K182" s="77">
        <v>6.6417310079999998</v>
      </c>
      <c r="L182" s="78">
        <v>1E-4</v>
      </c>
      <c r="M182" s="78">
        <v>2.0000000000000001E-4</v>
      </c>
      <c r="N182" s="78">
        <v>1E-4</v>
      </c>
    </row>
    <row r="183" spans="2:14">
      <c r="B183" t="s">
        <v>1415</v>
      </c>
      <c r="C183" t="s">
        <v>1416</v>
      </c>
      <c r="D183" t="s">
        <v>1223</v>
      </c>
      <c r="E183" t="s">
        <v>1405</v>
      </c>
      <c r="F183" t="s">
        <v>1408</v>
      </c>
      <c r="G183" t="s">
        <v>106</v>
      </c>
      <c r="H183" s="77">
        <v>350</v>
      </c>
      <c r="I183" s="77">
        <v>1187.4000000000001</v>
      </c>
      <c r="J183" s="77">
        <v>0</v>
      </c>
      <c r="K183" s="77">
        <v>14.9030574</v>
      </c>
      <c r="L183" s="78">
        <v>2.0000000000000001E-4</v>
      </c>
      <c r="M183" s="78">
        <v>2.9999999999999997E-4</v>
      </c>
      <c r="N183" s="78">
        <v>2.0000000000000001E-4</v>
      </c>
    </row>
    <row r="184" spans="2:14">
      <c r="B184" t="s">
        <v>1417</v>
      </c>
      <c r="C184" t="s">
        <v>1418</v>
      </c>
      <c r="D184" t="s">
        <v>123</v>
      </c>
      <c r="E184" t="s">
        <v>1419</v>
      </c>
      <c r="F184" t="s">
        <v>1408</v>
      </c>
      <c r="G184" t="s">
        <v>106</v>
      </c>
      <c r="H184" s="77">
        <v>1</v>
      </c>
      <c r="I184" s="77">
        <v>527</v>
      </c>
      <c r="J184" s="77">
        <v>0</v>
      </c>
      <c r="K184" s="77">
        <v>1.889822E-2</v>
      </c>
      <c r="L184" s="78">
        <v>0</v>
      </c>
      <c r="M184" s="78">
        <v>0</v>
      </c>
      <c r="N184" s="78">
        <v>0</v>
      </c>
    </row>
    <row r="185" spans="2:14">
      <c r="B185" t="s">
        <v>1420</v>
      </c>
      <c r="C185" t="s">
        <v>1421</v>
      </c>
      <c r="D185" t="s">
        <v>1223</v>
      </c>
      <c r="E185" t="s">
        <v>1419</v>
      </c>
      <c r="F185" t="s">
        <v>1408</v>
      </c>
      <c r="G185" t="s">
        <v>106</v>
      </c>
      <c r="H185" s="77">
        <v>5311</v>
      </c>
      <c r="I185" s="77">
        <v>689.7</v>
      </c>
      <c r="J185" s="77">
        <v>0</v>
      </c>
      <c r="K185" s="77">
        <v>131.355061662</v>
      </c>
      <c r="L185" s="78">
        <v>2.0000000000000001E-4</v>
      </c>
      <c r="M185" s="78">
        <v>3.0999999999999999E-3</v>
      </c>
      <c r="N185" s="78">
        <v>1.2999999999999999E-3</v>
      </c>
    </row>
    <row r="186" spans="2:14">
      <c r="B186" t="s">
        <v>1422</v>
      </c>
      <c r="C186" t="s">
        <v>1423</v>
      </c>
      <c r="D186" t="s">
        <v>1223</v>
      </c>
      <c r="E186" t="s">
        <v>1151</v>
      </c>
      <c r="F186" t="s">
        <v>1408</v>
      </c>
      <c r="G186" t="s">
        <v>106</v>
      </c>
      <c r="H186" s="77">
        <v>148</v>
      </c>
      <c r="I186" s="77">
        <v>985.6</v>
      </c>
      <c r="J186" s="77">
        <v>0</v>
      </c>
      <c r="K186" s="77">
        <v>5.2308551679999997</v>
      </c>
      <c r="L186" s="78">
        <v>0</v>
      </c>
      <c r="M186" s="78">
        <v>1E-4</v>
      </c>
      <c r="N186" s="78">
        <v>1E-4</v>
      </c>
    </row>
    <row r="187" spans="2:14">
      <c r="B187" t="s">
        <v>1424</v>
      </c>
      <c r="C187" t="s">
        <v>1425</v>
      </c>
      <c r="D187" t="s">
        <v>1223</v>
      </c>
      <c r="E187" t="s">
        <v>1151</v>
      </c>
      <c r="F187" t="s">
        <v>1408</v>
      </c>
      <c r="G187" t="s">
        <v>106</v>
      </c>
      <c r="H187" s="77">
        <v>100</v>
      </c>
      <c r="I187" s="77">
        <v>2289</v>
      </c>
      <c r="J187" s="77">
        <v>0</v>
      </c>
      <c r="K187" s="77">
        <v>8.2083539999999999</v>
      </c>
      <c r="L187" s="78">
        <v>0</v>
      </c>
      <c r="M187" s="78">
        <v>2.0000000000000001E-4</v>
      </c>
      <c r="N187" s="78">
        <v>1E-4</v>
      </c>
    </row>
    <row r="188" spans="2:14">
      <c r="B188" t="s">
        <v>1426</v>
      </c>
      <c r="C188" t="s">
        <v>1427</v>
      </c>
      <c r="D188" t="s">
        <v>1223</v>
      </c>
      <c r="E188" t="s">
        <v>1151</v>
      </c>
      <c r="F188" t="s">
        <v>1408</v>
      </c>
      <c r="G188" t="s">
        <v>106</v>
      </c>
      <c r="H188" s="77">
        <v>200</v>
      </c>
      <c r="I188" s="77">
        <v>1989</v>
      </c>
      <c r="J188" s="77">
        <v>0</v>
      </c>
      <c r="K188" s="77">
        <v>14.265108</v>
      </c>
      <c r="L188" s="78">
        <v>0</v>
      </c>
      <c r="M188" s="78">
        <v>2.9999999999999997E-4</v>
      </c>
      <c r="N188" s="78">
        <v>1E-4</v>
      </c>
    </row>
    <row r="189" spans="2:14">
      <c r="B189" t="s">
        <v>1428</v>
      </c>
      <c r="C189" t="s">
        <v>1429</v>
      </c>
      <c r="D189" t="s">
        <v>583</v>
      </c>
      <c r="E189" t="s">
        <v>1288</v>
      </c>
      <c r="F189" t="s">
        <v>1408</v>
      </c>
      <c r="G189" t="s">
        <v>106</v>
      </c>
      <c r="H189" s="77">
        <v>300</v>
      </c>
      <c r="I189" s="77">
        <v>2126</v>
      </c>
      <c r="J189" s="77">
        <v>0</v>
      </c>
      <c r="K189" s="77">
        <v>22.871507999999999</v>
      </c>
      <c r="L189" s="78">
        <v>0</v>
      </c>
      <c r="M189" s="78">
        <v>5.0000000000000001E-4</v>
      </c>
      <c r="N189" s="78">
        <v>2.0000000000000001E-4</v>
      </c>
    </row>
    <row r="190" spans="2:14">
      <c r="B190" t="s">
        <v>1430</v>
      </c>
      <c r="C190" t="s">
        <v>1431</v>
      </c>
      <c r="D190" t="s">
        <v>259</v>
      </c>
      <c r="E190" t="s">
        <v>1432</v>
      </c>
      <c r="F190" t="s">
        <v>1408</v>
      </c>
      <c r="G190" t="s">
        <v>106</v>
      </c>
      <c r="H190" s="77">
        <v>1500</v>
      </c>
      <c r="I190" s="77">
        <v>3252</v>
      </c>
      <c r="J190" s="77">
        <v>0</v>
      </c>
      <c r="K190" s="77">
        <v>174.92508000000001</v>
      </c>
      <c r="L190" s="78">
        <v>0</v>
      </c>
      <c r="M190" s="78">
        <v>4.1000000000000003E-3</v>
      </c>
      <c r="N190" s="78">
        <v>1.8E-3</v>
      </c>
    </row>
    <row r="191" spans="2:14">
      <c r="B191" t="s">
        <v>1433</v>
      </c>
      <c r="C191" t="s">
        <v>1434</v>
      </c>
      <c r="D191" t="s">
        <v>259</v>
      </c>
      <c r="E191" t="s">
        <v>1326</v>
      </c>
      <c r="F191" t="s">
        <v>1408</v>
      </c>
      <c r="G191" t="s">
        <v>106</v>
      </c>
      <c r="H191" s="77">
        <v>736</v>
      </c>
      <c r="I191" s="77">
        <v>1723</v>
      </c>
      <c r="J191" s="77">
        <v>0</v>
      </c>
      <c r="K191" s="77">
        <v>45.475070080000002</v>
      </c>
      <c r="L191" s="78">
        <v>0</v>
      </c>
      <c r="M191" s="78">
        <v>1.1000000000000001E-3</v>
      </c>
      <c r="N191" s="78">
        <v>5.0000000000000001E-4</v>
      </c>
    </row>
    <row r="192" spans="2:14">
      <c r="B192" t="s">
        <v>1435</v>
      </c>
      <c r="C192" t="s">
        <v>1436</v>
      </c>
      <c r="D192" t="s">
        <v>123</v>
      </c>
      <c r="E192" t="s">
        <v>1437</v>
      </c>
      <c r="F192" t="s">
        <v>1408</v>
      </c>
      <c r="G192" t="s">
        <v>106</v>
      </c>
      <c r="H192" s="77">
        <v>39069</v>
      </c>
      <c r="I192" s="77">
        <v>516</v>
      </c>
      <c r="J192" s="77">
        <v>0</v>
      </c>
      <c r="K192" s="77">
        <v>722.92339944000003</v>
      </c>
      <c r="L192" s="78">
        <v>8.0000000000000004E-4</v>
      </c>
      <c r="M192" s="78">
        <v>1.6799999999999999E-2</v>
      </c>
      <c r="N192" s="78">
        <v>7.3000000000000001E-3</v>
      </c>
    </row>
    <row r="193" spans="2:14">
      <c r="B193" t="s">
        <v>1435</v>
      </c>
      <c r="C193" t="s">
        <v>1436</v>
      </c>
      <c r="D193" t="s">
        <v>123</v>
      </c>
      <c r="E193" t="s">
        <v>1437</v>
      </c>
      <c r="F193" t="s">
        <v>1408</v>
      </c>
      <c r="G193" t="s">
        <v>116</v>
      </c>
      <c r="H193" s="77">
        <v>110</v>
      </c>
      <c r="I193" s="77">
        <v>550</v>
      </c>
      <c r="J193" s="77">
        <v>0</v>
      </c>
      <c r="K193" s="77">
        <v>1.6013744999999999</v>
      </c>
      <c r="L193" s="78">
        <v>0</v>
      </c>
      <c r="M193" s="78">
        <v>0</v>
      </c>
      <c r="N193" s="78">
        <v>0</v>
      </c>
    </row>
    <row r="194" spans="2:14">
      <c r="B194" t="s">
        <v>1435</v>
      </c>
      <c r="C194" t="s">
        <v>1436</v>
      </c>
      <c r="D194" t="s">
        <v>123</v>
      </c>
      <c r="E194" t="s">
        <v>1437</v>
      </c>
      <c r="F194" t="s">
        <v>1408</v>
      </c>
      <c r="G194" t="s">
        <v>116</v>
      </c>
      <c r="H194" s="77">
        <v>155</v>
      </c>
      <c r="I194" s="77">
        <v>544</v>
      </c>
      <c r="J194" s="77">
        <v>0</v>
      </c>
      <c r="K194" s="77">
        <v>2.2318660800000001</v>
      </c>
      <c r="L194" s="78">
        <v>0</v>
      </c>
      <c r="M194" s="78">
        <v>1E-4</v>
      </c>
      <c r="N194" s="78">
        <v>0</v>
      </c>
    </row>
    <row r="195" spans="2:14">
      <c r="B195" t="s">
        <v>1438</v>
      </c>
      <c r="C195" t="s">
        <v>1439</v>
      </c>
      <c r="D195" t="s">
        <v>123</v>
      </c>
      <c r="E195" t="s">
        <v>1437</v>
      </c>
      <c r="F195" t="s">
        <v>1408</v>
      </c>
      <c r="G195" t="s">
        <v>106</v>
      </c>
      <c r="H195" s="77">
        <v>1</v>
      </c>
      <c r="I195" s="77">
        <v>782</v>
      </c>
      <c r="J195" s="77">
        <v>0</v>
      </c>
      <c r="K195" s="77">
        <v>2.8042520000000001E-2</v>
      </c>
      <c r="L195" s="78">
        <v>0</v>
      </c>
      <c r="M195" s="78">
        <v>0</v>
      </c>
      <c r="N195" s="78">
        <v>0</v>
      </c>
    </row>
    <row r="196" spans="2:14">
      <c r="B196" t="s">
        <v>1440</v>
      </c>
      <c r="C196" t="s">
        <v>1441</v>
      </c>
      <c r="D196" t="s">
        <v>259</v>
      </c>
      <c r="E196" t="s">
        <v>1345</v>
      </c>
      <c r="F196" t="s">
        <v>1408</v>
      </c>
      <c r="G196" t="s">
        <v>106</v>
      </c>
      <c r="H196" s="77">
        <v>71</v>
      </c>
      <c r="I196" s="77">
        <v>18418</v>
      </c>
      <c r="J196" s="77">
        <v>0</v>
      </c>
      <c r="K196" s="77">
        <v>46.893333079999998</v>
      </c>
      <c r="L196" s="78">
        <v>0</v>
      </c>
      <c r="M196" s="78">
        <v>1.1000000000000001E-3</v>
      </c>
      <c r="N196" s="78">
        <v>5.0000000000000001E-4</v>
      </c>
    </row>
    <row r="197" spans="2:14">
      <c r="B197" t="s">
        <v>1442</v>
      </c>
      <c r="C197" t="s">
        <v>1443</v>
      </c>
      <c r="D197" t="s">
        <v>259</v>
      </c>
      <c r="E197" t="s">
        <v>1444</v>
      </c>
      <c r="F197" t="s">
        <v>1408</v>
      </c>
      <c r="G197" t="s">
        <v>106</v>
      </c>
      <c r="H197" s="77">
        <v>80</v>
      </c>
      <c r="I197" s="77">
        <v>1324</v>
      </c>
      <c r="J197" s="77">
        <v>0</v>
      </c>
      <c r="K197" s="77">
        <v>3.7982912</v>
      </c>
      <c r="L197" s="78">
        <v>0</v>
      </c>
      <c r="M197" s="78">
        <v>1E-4</v>
      </c>
      <c r="N197" s="78">
        <v>0</v>
      </c>
    </row>
    <row r="198" spans="2:14">
      <c r="B198" t="s">
        <v>1445</v>
      </c>
      <c r="C198" t="s">
        <v>1446</v>
      </c>
      <c r="D198" t="s">
        <v>583</v>
      </c>
      <c r="E198" t="s">
        <v>1447</v>
      </c>
      <c r="F198" t="s">
        <v>1408</v>
      </c>
      <c r="G198" t="s">
        <v>106</v>
      </c>
      <c r="H198" s="77">
        <v>1617</v>
      </c>
      <c r="I198" s="77">
        <v>1759.2</v>
      </c>
      <c r="J198" s="77">
        <v>0</v>
      </c>
      <c r="K198" s="77">
        <v>102.008302704</v>
      </c>
      <c r="L198" s="78">
        <v>8.9999999999999998E-4</v>
      </c>
      <c r="M198" s="78">
        <v>2.3999999999999998E-3</v>
      </c>
      <c r="N198" s="78">
        <v>1E-3</v>
      </c>
    </row>
    <row r="199" spans="2:14">
      <c r="B199" t="s">
        <v>1448</v>
      </c>
      <c r="C199" t="s">
        <v>1449</v>
      </c>
      <c r="D199" t="s">
        <v>1201</v>
      </c>
      <c r="E199" t="s">
        <v>1151</v>
      </c>
      <c r="F199" t="s">
        <v>1115</v>
      </c>
      <c r="G199" t="s">
        <v>106</v>
      </c>
      <c r="H199" s="77">
        <v>2800</v>
      </c>
      <c r="I199" s="77">
        <v>525.20000000000005</v>
      </c>
      <c r="J199" s="77">
        <v>0</v>
      </c>
      <c r="K199" s="77">
        <v>52.734281600000003</v>
      </c>
      <c r="L199" s="78">
        <v>8.0000000000000004E-4</v>
      </c>
      <c r="M199" s="78">
        <v>1.1999999999999999E-3</v>
      </c>
      <c r="N199" s="78">
        <v>5.0000000000000001E-4</v>
      </c>
    </row>
    <row r="200" spans="2:14">
      <c r="B200" t="s">
        <v>1450</v>
      </c>
      <c r="C200" t="s">
        <v>1451</v>
      </c>
      <c r="D200" t="s">
        <v>1201</v>
      </c>
      <c r="E200" t="s">
        <v>1151</v>
      </c>
      <c r="F200" t="s">
        <v>1115</v>
      </c>
      <c r="G200" t="s">
        <v>106</v>
      </c>
      <c r="H200" s="77">
        <v>241</v>
      </c>
      <c r="I200" s="77">
        <v>12812</v>
      </c>
      <c r="J200" s="77">
        <v>0</v>
      </c>
      <c r="K200" s="77">
        <v>110.72463512</v>
      </c>
      <c r="L200" s="78">
        <v>0</v>
      </c>
      <c r="M200" s="78">
        <v>2.5999999999999999E-3</v>
      </c>
      <c r="N200" s="78">
        <v>1.1000000000000001E-3</v>
      </c>
    </row>
    <row r="201" spans="2:14">
      <c r="B201" t="s">
        <v>1452</v>
      </c>
      <c r="C201" t="s">
        <v>1453</v>
      </c>
      <c r="D201" t="s">
        <v>1201</v>
      </c>
      <c r="E201" t="s">
        <v>1151</v>
      </c>
      <c r="F201" t="s">
        <v>1115</v>
      </c>
      <c r="G201" t="s">
        <v>106</v>
      </c>
      <c r="H201" s="77">
        <v>463</v>
      </c>
      <c r="I201" s="77">
        <v>14265</v>
      </c>
      <c r="J201" s="77">
        <v>0</v>
      </c>
      <c r="K201" s="77">
        <v>236.8443627</v>
      </c>
      <c r="L201" s="78">
        <v>1E-4</v>
      </c>
      <c r="M201" s="78">
        <v>5.4999999999999997E-3</v>
      </c>
      <c r="N201" s="78">
        <v>2.3999999999999998E-3</v>
      </c>
    </row>
    <row r="202" spans="2:14">
      <c r="B202" t="s">
        <v>1454</v>
      </c>
      <c r="C202" t="s">
        <v>1455</v>
      </c>
      <c r="D202" t="s">
        <v>259</v>
      </c>
      <c r="E202" t="s">
        <v>1171</v>
      </c>
      <c r="F202" t="s">
        <v>1115</v>
      </c>
      <c r="G202" t="s">
        <v>106</v>
      </c>
      <c r="H202" s="77">
        <v>4200</v>
      </c>
      <c r="I202" s="77">
        <v>852</v>
      </c>
      <c r="J202" s="77">
        <v>0</v>
      </c>
      <c r="K202" s="77">
        <v>128.32142400000001</v>
      </c>
      <c r="L202" s="78">
        <v>2.0000000000000001E-4</v>
      </c>
      <c r="M202" s="78">
        <v>3.0000000000000001E-3</v>
      </c>
      <c r="N202" s="78">
        <v>1.2999999999999999E-3</v>
      </c>
    </row>
    <row r="203" spans="2:14">
      <c r="B203" t="s">
        <v>1456</v>
      </c>
      <c r="C203" t="s">
        <v>1457</v>
      </c>
      <c r="D203" t="s">
        <v>583</v>
      </c>
      <c r="E203" t="s">
        <v>1281</v>
      </c>
      <c r="F203" t="s">
        <v>1115</v>
      </c>
      <c r="G203" t="s">
        <v>106</v>
      </c>
      <c r="H203" s="77">
        <v>840</v>
      </c>
      <c r="I203" s="77">
        <v>4780</v>
      </c>
      <c r="J203" s="77">
        <v>0.40665240000000002</v>
      </c>
      <c r="K203" s="77">
        <v>144.39172439999999</v>
      </c>
      <c r="L203" s="78">
        <v>0</v>
      </c>
      <c r="M203" s="78">
        <v>3.3999999999999998E-3</v>
      </c>
      <c r="N203" s="78">
        <v>1.5E-3</v>
      </c>
    </row>
    <row r="204" spans="2:14">
      <c r="B204" t="s">
        <v>1458</v>
      </c>
      <c r="C204" t="s">
        <v>1459</v>
      </c>
      <c r="D204" t="s">
        <v>259</v>
      </c>
      <c r="E204" t="s">
        <v>1345</v>
      </c>
      <c r="F204" t="s">
        <v>1115</v>
      </c>
      <c r="G204" t="s">
        <v>106</v>
      </c>
      <c r="H204" s="77">
        <v>1501</v>
      </c>
      <c r="I204" s="77">
        <v>3233</v>
      </c>
      <c r="J204" s="77">
        <v>0</v>
      </c>
      <c r="K204" s="77">
        <v>174.01900538000001</v>
      </c>
      <c r="L204" s="78">
        <v>0</v>
      </c>
      <c r="M204" s="78">
        <v>4.0000000000000001E-3</v>
      </c>
      <c r="N204" s="78">
        <v>1.8E-3</v>
      </c>
    </row>
    <row r="205" spans="2:14">
      <c r="B205" t="s">
        <v>1460</v>
      </c>
      <c r="C205" t="s">
        <v>1461</v>
      </c>
      <c r="D205" t="s">
        <v>583</v>
      </c>
      <c r="E205" t="s">
        <v>1188</v>
      </c>
      <c r="F205" t="s">
        <v>1115</v>
      </c>
      <c r="G205" t="s">
        <v>106</v>
      </c>
      <c r="H205" s="77">
        <v>977</v>
      </c>
      <c r="I205" s="77">
        <v>7967</v>
      </c>
      <c r="J205" s="77">
        <v>0</v>
      </c>
      <c r="K205" s="77">
        <v>279.12559773999999</v>
      </c>
      <c r="L205" s="78">
        <v>0</v>
      </c>
      <c r="M205" s="78">
        <v>6.4999999999999997E-3</v>
      </c>
      <c r="N205" s="78">
        <v>2.8E-3</v>
      </c>
    </row>
    <row r="206" spans="2:14">
      <c r="B206" t="s">
        <v>1462</v>
      </c>
      <c r="C206" t="s">
        <v>1463</v>
      </c>
      <c r="D206" t="s">
        <v>1201</v>
      </c>
      <c r="E206" t="s">
        <v>1151</v>
      </c>
      <c r="F206" t="s">
        <v>1065</v>
      </c>
      <c r="G206" t="s">
        <v>106</v>
      </c>
      <c r="H206" s="77">
        <v>7750</v>
      </c>
      <c r="I206" s="77">
        <v>543.45000000000005</v>
      </c>
      <c r="J206" s="77">
        <v>0</v>
      </c>
      <c r="K206" s="77">
        <v>151.03290675</v>
      </c>
      <c r="L206" s="78">
        <v>0</v>
      </c>
      <c r="M206" s="78">
        <v>3.5000000000000001E-3</v>
      </c>
      <c r="N206" s="78">
        <v>1.5E-3</v>
      </c>
    </row>
    <row r="207" spans="2:14">
      <c r="B207" t="s">
        <v>1464</v>
      </c>
      <c r="C207" t="s">
        <v>1465</v>
      </c>
      <c r="D207" t="s">
        <v>123</v>
      </c>
      <c r="E207" t="s">
        <v>1466</v>
      </c>
      <c r="F207" t="s">
        <v>1065</v>
      </c>
      <c r="G207" t="s">
        <v>106</v>
      </c>
      <c r="H207" s="77">
        <v>12559</v>
      </c>
      <c r="I207" s="77">
        <v>809</v>
      </c>
      <c r="J207" s="77">
        <v>0</v>
      </c>
      <c r="K207" s="77">
        <v>364.34588366000003</v>
      </c>
      <c r="L207" s="78">
        <v>6.9999999999999999E-4</v>
      </c>
      <c r="M207" s="78">
        <v>8.5000000000000006E-3</v>
      </c>
      <c r="N207" s="78">
        <v>3.7000000000000002E-3</v>
      </c>
    </row>
    <row r="208" spans="2:14">
      <c r="B208" s="79" t="s">
        <v>378</v>
      </c>
      <c r="D208" s="16"/>
      <c r="E208" s="16"/>
      <c r="F208" s="16"/>
      <c r="G208" s="16"/>
      <c r="H208" s="81">
        <v>0</v>
      </c>
      <c r="J208" s="81">
        <v>0</v>
      </c>
      <c r="K208" s="81">
        <v>0</v>
      </c>
      <c r="M208" s="80">
        <v>0</v>
      </c>
      <c r="N208" s="80">
        <v>0</v>
      </c>
    </row>
    <row r="209" spans="2:14">
      <c r="B209" t="s">
        <v>214</v>
      </c>
      <c r="C209" t="s">
        <v>214</v>
      </c>
      <c r="D209" s="16"/>
      <c r="E209" s="16"/>
      <c r="F209" t="s">
        <v>214</v>
      </c>
      <c r="G209" t="s">
        <v>214</v>
      </c>
      <c r="H209" s="77">
        <v>0</v>
      </c>
      <c r="I209" s="77">
        <v>0</v>
      </c>
      <c r="K209" s="77">
        <v>0</v>
      </c>
      <c r="L209" s="78">
        <v>0</v>
      </c>
      <c r="M209" s="78">
        <v>0</v>
      </c>
      <c r="N209" s="78">
        <v>0</v>
      </c>
    </row>
    <row r="210" spans="2:14">
      <c r="B210" s="79" t="s">
        <v>1139</v>
      </c>
      <c r="D210" s="16"/>
      <c r="E210" s="16"/>
      <c r="F210" s="16"/>
      <c r="G210" s="16"/>
      <c r="H210" s="81">
        <v>0</v>
      </c>
      <c r="J210" s="81">
        <v>0</v>
      </c>
      <c r="K210" s="81">
        <v>0</v>
      </c>
      <c r="M210" s="80">
        <v>0</v>
      </c>
      <c r="N210" s="80">
        <v>0</v>
      </c>
    </row>
    <row r="211" spans="2:14">
      <c r="B211" t="s">
        <v>214</v>
      </c>
      <c r="C211" t="s">
        <v>214</v>
      </c>
      <c r="D211" s="16"/>
      <c r="E211" s="16"/>
      <c r="F211" t="s">
        <v>214</v>
      </c>
      <c r="G211" t="s">
        <v>214</v>
      </c>
      <c r="H211" s="77">
        <v>0</v>
      </c>
      <c r="I211" s="77">
        <v>0</v>
      </c>
      <c r="K211" s="77">
        <v>0</v>
      </c>
      <c r="L211" s="78">
        <v>0</v>
      </c>
      <c r="M211" s="78">
        <v>0</v>
      </c>
      <c r="N211" s="78">
        <v>0</v>
      </c>
    </row>
    <row r="212" spans="2:14">
      <c r="B212" t="s">
        <v>223</v>
      </c>
      <c r="D212" s="16"/>
      <c r="E212" s="16"/>
      <c r="F212" s="16"/>
      <c r="G212" s="16"/>
    </row>
    <row r="213" spans="2:14">
      <c r="B213" t="s">
        <v>263</v>
      </c>
      <c r="D213" s="16"/>
      <c r="E213" s="16"/>
      <c r="F213" s="16"/>
      <c r="G213" s="16"/>
    </row>
    <row r="214" spans="2:14">
      <c r="B214" t="s">
        <v>264</v>
      </c>
      <c r="D214" s="16"/>
      <c r="E214" s="16"/>
      <c r="F214" s="16"/>
      <c r="G214" s="16"/>
    </row>
    <row r="215" spans="2:14">
      <c r="B215" s="16" t="s">
        <v>265</v>
      </c>
      <c r="D215" s="16"/>
      <c r="E215" s="16"/>
      <c r="F215" s="16"/>
      <c r="G215" s="16"/>
    </row>
    <row r="216" spans="2:14">
      <c r="B216" s="16" t="s">
        <v>266</v>
      </c>
      <c r="D216" s="16"/>
      <c r="E216" s="16"/>
      <c r="F216" s="16"/>
      <c r="G216" s="16"/>
    </row>
    <row r="217" spans="2:14">
      <c r="B217" s="19"/>
      <c r="D217" s="16"/>
      <c r="E217" s="16"/>
      <c r="F217" s="16"/>
      <c r="G217" s="16"/>
    </row>
    <row r="218" spans="2:14">
      <c r="D218" s="16"/>
      <c r="E218" s="16"/>
      <c r="F218" s="16"/>
      <c r="G218" s="16"/>
    </row>
    <row r="219" spans="2:14">
      <c r="D219" s="16"/>
      <c r="E219" s="16"/>
      <c r="F219" s="16"/>
      <c r="G219" s="16"/>
    </row>
    <row r="220" spans="2:14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1730</v>
      </c>
    </row>
    <row r="3" spans="2:65" s="1" customFormat="1">
      <c r="B3" s="2" t="s">
        <v>2</v>
      </c>
      <c r="C3" s="99" t="s">
        <v>197</v>
      </c>
    </row>
    <row r="4" spans="2:65" s="1" customFormat="1">
      <c r="B4" s="2" t="s">
        <v>3</v>
      </c>
      <c r="C4" s="99" t="s">
        <v>198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4017836.06</v>
      </c>
      <c r="K11" s="7"/>
      <c r="L11" s="75">
        <v>10413.638911873088</v>
      </c>
      <c r="M11" s="7"/>
      <c r="N11" s="76">
        <v>1</v>
      </c>
      <c r="O11" s="76">
        <v>0.10539999999999999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3965496.72</v>
      </c>
      <c r="L12" s="81">
        <v>7983.2948563625996</v>
      </c>
      <c r="N12" s="80">
        <v>0.76659999999999995</v>
      </c>
      <c r="O12" s="80">
        <v>8.0799999999999997E-2</v>
      </c>
    </row>
    <row r="13" spans="2:65">
      <c r="B13" s="79" t="s">
        <v>1467</v>
      </c>
      <c r="C13" s="16"/>
      <c r="D13" s="16"/>
      <c r="E13" s="16"/>
      <c r="J13" s="81">
        <v>404</v>
      </c>
      <c r="L13" s="81">
        <v>0.95230879999999996</v>
      </c>
      <c r="N13" s="80">
        <v>1E-4</v>
      </c>
      <c r="O13" s="80">
        <v>0</v>
      </c>
    </row>
    <row r="14" spans="2:65">
      <c r="B14" t="s">
        <v>1468</v>
      </c>
      <c r="C14" t="s">
        <v>1469</v>
      </c>
      <c r="D14" t="s">
        <v>100</v>
      </c>
      <c r="E14" t="s">
        <v>1126</v>
      </c>
      <c r="F14" t="s">
        <v>1115</v>
      </c>
      <c r="G14" t="s">
        <v>214</v>
      </c>
      <c r="H14" t="s">
        <v>318</v>
      </c>
      <c r="I14" t="s">
        <v>102</v>
      </c>
      <c r="J14" s="77">
        <v>404</v>
      </c>
      <c r="K14" s="77">
        <v>235.72</v>
      </c>
      <c r="L14" s="77">
        <v>0.95230879999999996</v>
      </c>
      <c r="M14" s="78">
        <v>0</v>
      </c>
      <c r="N14" s="78">
        <v>1E-4</v>
      </c>
      <c r="O14" s="78">
        <v>0</v>
      </c>
    </row>
    <row r="15" spans="2:65">
      <c r="B15" s="79" t="s">
        <v>1470</v>
      </c>
      <c r="C15" s="16"/>
      <c r="D15" s="16"/>
      <c r="E15" s="16"/>
      <c r="J15" s="81">
        <v>673205</v>
      </c>
      <c r="L15" s="81">
        <v>734.72697630000005</v>
      </c>
      <c r="N15" s="80">
        <v>7.0599999999999996E-2</v>
      </c>
      <c r="O15" s="80">
        <v>7.4000000000000003E-3</v>
      </c>
    </row>
    <row r="16" spans="2:65">
      <c r="B16" t="s">
        <v>1471</v>
      </c>
      <c r="C16" t="s">
        <v>1472</v>
      </c>
      <c r="D16" t="s">
        <v>100</v>
      </c>
      <c r="E16" t="s">
        <v>1126</v>
      </c>
      <c r="F16" t="s">
        <v>1115</v>
      </c>
      <c r="G16" t="s">
        <v>214</v>
      </c>
      <c r="H16" t="s">
        <v>318</v>
      </c>
      <c r="I16" t="s">
        <v>102</v>
      </c>
      <c r="J16" s="77">
        <v>60762</v>
      </c>
      <c r="K16" s="77">
        <v>97.62</v>
      </c>
      <c r="L16" s="77">
        <v>59.315864400000002</v>
      </c>
      <c r="M16" s="78">
        <v>0</v>
      </c>
      <c r="N16" s="78">
        <v>5.7000000000000002E-3</v>
      </c>
      <c r="O16" s="78">
        <v>5.9999999999999995E-4</v>
      </c>
    </row>
    <row r="17" spans="2:15">
      <c r="B17" t="s">
        <v>1473</v>
      </c>
      <c r="C17" t="s">
        <v>1474</v>
      </c>
      <c r="D17" t="s">
        <v>100</v>
      </c>
      <c r="E17" t="s">
        <v>1068</v>
      </c>
      <c r="F17" t="s">
        <v>1115</v>
      </c>
      <c r="G17" t="s">
        <v>214</v>
      </c>
      <c r="H17" t="s">
        <v>318</v>
      </c>
      <c r="I17" t="s">
        <v>102</v>
      </c>
      <c r="J17" s="77">
        <v>20000</v>
      </c>
      <c r="K17" s="77">
        <v>97.69</v>
      </c>
      <c r="L17" s="77">
        <v>19.538</v>
      </c>
      <c r="M17" s="78">
        <v>0</v>
      </c>
      <c r="N17" s="78">
        <v>1.9E-3</v>
      </c>
      <c r="O17" s="78">
        <v>2.0000000000000001E-4</v>
      </c>
    </row>
    <row r="18" spans="2:15">
      <c r="B18" t="s">
        <v>1475</v>
      </c>
      <c r="C18" t="s">
        <v>1476</v>
      </c>
      <c r="D18" t="s">
        <v>100</v>
      </c>
      <c r="E18" t="s">
        <v>1068</v>
      </c>
      <c r="F18" t="s">
        <v>1115</v>
      </c>
      <c r="G18" t="s">
        <v>214</v>
      </c>
      <c r="H18" t="s">
        <v>318</v>
      </c>
      <c r="I18" t="s">
        <v>102</v>
      </c>
      <c r="J18" s="77">
        <v>10000</v>
      </c>
      <c r="K18" s="77">
        <v>99.48</v>
      </c>
      <c r="L18" s="77">
        <v>9.9480000000000004</v>
      </c>
      <c r="M18" s="78">
        <v>0</v>
      </c>
      <c r="N18" s="78">
        <v>1E-3</v>
      </c>
      <c r="O18" s="78">
        <v>1E-4</v>
      </c>
    </row>
    <row r="19" spans="2:15">
      <c r="B19" t="s">
        <v>1477</v>
      </c>
      <c r="C19" t="s">
        <v>1478</v>
      </c>
      <c r="D19" t="s">
        <v>100</v>
      </c>
      <c r="E19" t="s">
        <v>1068</v>
      </c>
      <c r="F19" t="s">
        <v>1115</v>
      </c>
      <c r="G19" t="s">
        <v>214</v>
      </c>
      <c r="H19" t="s">
        <v>318</v>
      </c>
      <c r="I19" t="s">
        <v>102</v>
      </c>
      <c r="J19" s="77">
        <v>20000</v>
      </c>
      <c r="K19" s="77">
        <v>107.43</v>
      </c>
      <c r="L19" s="77">
        <v>21.486000000000001</v>
      </c>
      <c r="M19" s="78">
        <v>0</v>
      </c>
      <c r="N19" s="78">
        <v>2.0999999999999999E-3</v>
      </c>
      <c r="O19" s="78">
        <v>2.0000000000000001E-4</v>
      </c>
    </row>
    <row r="20" spans="2:15">
      <c r="B20" t="s">
        <v>1479</v>
      </c>
      <c r="C20" t="s">
        <v>1480</v>
      </c>
      <c r="D20" t="s">
        <v>100</v>
      </c>
      <c r="E20" t="s">
        <v>1126</v>
      </c>
      <c r="F20" t="s">
        <v>1115</v>
      </c>
      <c r="G20" t="s">
        <v>214</v>
      </c>
      <c r="H20" t="s">
        <v>318</v>
      </c>
      <c r="I20" t="s">
        <v>102</v>
      </c>
      <c r="J20" s="77">
        <v>20000</v>
      </c>
      <c r="K20" s="77">
        <v>101.25</v>
      </c>
      <c r="L20" s="77">
        <v>20.25</v>
      </c>
      <c r="M20" s="78">
        <v>0</v>
      </c>
      <c r="N20" s="78">
        <v>1.9E-3</v>
      </c>
      <c r="O20" s="78">
        <v>2.0000000000000001E-4</v>
      </c>
    </row>
    <row r="21" spans="2:15">
      <c r="B21" t="s">
        <v>1481</v>
      </c>
      <c r="C21" t="s">
        <v>1482</v>
      </c>
      <c r="D21" t="s">
        <v>100</v>
      </c>
      <c r="E21" t="s">
        <v>1082</v>
      </c>
      <c r="F21" t="s">
        <v>1115</v>
      </c>
      <c r="G21" t="s">
        <v>214</v>
      </c>
      <c r="H21" t="s">
        <v>318</v>
      </c>
      <c r="I21" t="s">
        <v>102</v>
      </c>
      <c r="J21" s="77">
        <v>20000</v>
      </c>
      <c r="K21" s="77">
        <v>115.04</v>
      </c>
      <c r="L21" s="77">
        <v>23.007999999999999</v>
      </c>
      <c r="M21" s="78">
        <v>0</v>
      </c>
      <c r="N21" s="78">
        <v>2.2000000000000001E-3</v>
      </c>
      <c r="O21" s="78">
        <v>2.0000000000000001E-4</v>
      </c>
    </row>
    <row r="22" spans="2:15">
      <c r="B22" t="s">
        <v>1483</v>
      </c>
      <c r="C22" t="s">
        <v>1484</v>
      </c>
      <c r="D22" t="s">
        <v>100</v>
      </c>
      <c r="E22" t="s">
        <v>1126</v>
      </c>
      <c r="F22" t="s">
        <v>1115</v>
      </c>
      <c r="G22" t="s">
        <v>214</v>
      </c>
      <c r="H22" t="s">
        <v>318</v>
      </c>
      <c r="I22" t="s">
        <v>102</v>
      </c>
      <c r="J22" s="77">
        <v>38646</v>
      </c>
      <c r="K22" s="77">
        <v>117.45</v>
      </c>
      <c r="L22" s="77">
        <v>45.389727000000001</v>
      </c>
      <c r="M22" s="78">
        <v>0</v>
      </c>
      <c r="N22" s="78">
        <v>4.4000000000000003E-3</v>
      </c>
      <c r="O22" s="78">
        <v>5.0000000000000001E-4</v>
      </c>
    </row>
    <row r="23" spans="2:15">
      <c r="B23" t="s">
        <v>1485</v>
      </c>
      <c r="C23" t="s">
        <v>1486</v>
      </c>
      <c r="D23" t="s">
        <v>100</v>
      </c>
      <c r="E23" t="s">
        <v>1126</v>
      </c>
      <c r="F23" t="s">
        <v>1115</v>
      </c>
      <c r="G23" t="s">
        <v>214</v>
      </c>
      <c r="H23" t="s">
        <v>318</v>
      </c>
      <c r="I23" t="s">
        <v>102</v>
      </c>
      <c r="J23" s="77">
        <v>152841</v>
      </c>
      <c r="K23" s="77">
        <v>130.33000000000001</v>
      </c>
      <c r="L23" s="77">
        <v>199.19767529999999</v>
      </c>
      <c r="M23" s="78">
        <v>0</v>
      </c>
      <c r="N23" s="78">
        <v>1.9099999999999999E-2</v>
      </c>
      <c r="O23" s="78">
        <v>2E-3</v>
      </c>
    </row>
    <row r="24" spans="2:15">
      <c r="B24" t="s">
        <v>1487</v>
      </c>
      <c r="C24" t="s">
        <v>1488</v>
      </c>
      <c r="D24" t="s">
        <v>100</v>
      </c>
      <c r="E24" t="s">
        <v>1082</v>
      </c>
      <c r="F24" t="s">
        <v>1115</v>
      </c>
      <c r="G24" t="s">
        <v>214</v>
      </c>
      <c r="H24" t="s">
        <v>318</v>
      </c>
      <c r="I24" t="s">
        <v>102</v>
      </c>
      <c r="J24" s="77">
        <v>10000</v>
      </c>
      <c r="K24" s="77">
        <v>100.74</v>
      </c>
      <c r="L24" s="77">
        <v>10.074</v>
      </c>
      <c r="M24" s="78">
        <v>0</v>
      </c>
      <c r="N24" s="78">
        <v>1E-3</v>
      </c>
      <c r="O24" s="78">
        <v>1E-4</v>
      </c>
    </row>
    <row r="25" spans="2:15">
      <c r="B25" t="s">
        <v>1489</v>
      </c>
      <c r="C25" t="s">
        <v>1490</v>
      </c>
      <c r="D25" t="s">
        <v>100</v>
      </c>
      <c r="E25" t="s">
        <v>1082</v>
      </c>
      <c r="F25" t="s">
        <v>1115</v>
      </c>
      <c r="G25" t="s">
        <v>214</v>
      </c>
      <c r="H25" t="s">
        <v>318</v>
      </c>
      <c r="I25" t="s">
        <v>102</v>
      </c>
      <c r="J25" s="77">
        <v>20000</v>
      </c>
      <c r="K25" s="77">
        <v>92.58</v>
      </c>
      <c r="L25" s="77">
        <v>18.515999999999998</v>
      </c>
      <c r="M25" s="78">
        <v>0</v>
      </c>
      <c r="N25" s="78">
        <v>1.8E-3</v>
      </c>
      <c r="O25" s="78">
        <v>2.0000000000000001E-4</v>
      </c>
    </row>
    <row r="26" spans="2:15">
      <c r="B26" t="s">
        <v>1491</v>
      </c>
      <c r="C26" t="s">
        <v>1492</v>
      </c>
      <c r="D26" t="s">
        <v>100</v>
      </c>
      <c r="E26" t="s">
        <v>1073</v>
      </c>
      <c r="F26" t="s">
        <v>1115</v>
      </c>
      <c r="G26" t="s">
        <v>214</v>
      </c>
      <c r="H26" t="s">
        <v>318</v>
      </c>
      <c r="I26" t="s">
        <v>102</v>
      </c>
      <c r="J26" s="77">
        <v>25000</v>
      </c>
      <c r="K26" s="77">
        <v>93.31</v>
      </c>
      <c r="L26" s="77">
        <v>23.327500000000001</v>
      </c>
      <c r="M26" s="78">
        <v>0</v>
      </c>
      <c r="N26" s="78">
        <v>2.2000000000000001E-3</v>
      </c>
      <c r="O26" s="78">
        <v>2.0000000000000001E-4</v>
      </c>
    </row>
    <row r="27" spans="2:15">
      <c r="B27" t="s">
        <v>1493</v>
      </c>
      <c r="C27" t="s">
        <v>1494</v>
      </c>
      <c r="D27" t="s">
        <v>100</v>
      </c>
      <c r="E27" t="s">
        <v>1073</v>
      </c>
      <c r="F27" t="s">
        <v>1115</v>
      </c>
      <c r="G27" t="s">
        <v>214</v>
      </c>
      <c r="H27" t="s">
        <v>318</v>
      </c>
      <c r="I27" t="s">
        <v>102</v>
      </c>
      <c r="J27" s="77">
        <v>275956</v>
      </c>
      <c r="K27" s="77">
        <v>103.16</v>
      </c>
      <c r="L27" s="77">
        <v>284.67620959999999</v>
      </c>
      <c r="M27" s="78">
        <v>0</v>
      </c>
      <c r="N27" s="78">
        <v>2.7300000000000001E-2</v>
      </c>
      <c r="O27" s="78">
        <v>2.8999999999999998E-3</v>
      </c>
    </row>
    <row r="28" spans="2:15">
      <c r="B28" s="79" t="s">
        <v>92</v>
      </c>
      <c r="C28" s="16"/>
      <c r="D28" s="16"/>
      <c r="E28" s="16"/>
      <c r="J28" s="81">
        <v>1629532.72</v>
      </c>
      <c r="L28" s="81">
        <v>2292.72909626</v>
      </c>
      <c r="N28" s="80">
        <v>0.22020000000000001</v>
      </c>
      <c r="O28" s="80">
        <v>2.3199999999999998E-2</v>
      </c>
    </row>
    <row r="29" spans="2:15">
      <c r="B29" t="s">
        <v>1495</v>
      </c>
      <c r="C29" t="s">
        <v>1496</v>
      </c>
      <c r="D29" t="s">
        <v>100</v>
      </c>
      <c r="E29" t="s">
        <v>1497</v>
      </c>
      <c r="F29" t="s">
        <v>1065</v>
      </c>
      <c r="G29" t="s">
        <v>1498</v>
      </c>
      <c r="H29" t="s">
        <v>261</v>
      </c>
      <c r="I29" t="s">
        <v>102</v>
      </c>
      <c r="J29" s="77">
        <v>91955</v>
      </c>
      <c r="K29" s="77">
        <v>176.11</v>
      </c>
      <c r="L29" s="77">
        <v>161.94195049999999</v>
      </c>
      <c r="M29" s="78">
        <v>0</v>
      </c>
      <c r="N29" s="78">
        <v>1.5599999999999999E-2</v>
      </c>
      <c r="O29" s="78">
        <v>1.6000000000000001E-3</v>
      </c>
    </row>
    <row r="30" spans="2:15">
      <c r="B30" t="s">
        <v>1499</v>
      </c>
      <c r="C30" t="s">
        <v>1500</v>
      </c>
      <c r="D30" t="s">
        <v>100</v>
      </c>
      <c r="E30" t="s">
        <v>1501</v>
      </c>
      <c r="F30" t="s">
        <v>342</v>
      </c>
      <c r="G30" t="s">
        <v>1498</v>
      </c>
      <c r="H30" t="s">
        <v>261</v>
      </c>
      <c r="I30" t="s">
        <v>102</v>
      </c>
      <c r="J30" s="77">
        <v>7286</v>
      </c>
      <c r="K30" s="77">
        <v>88.18</v>
      </c>
      <c r="L30" s="77">
        <v>6.4247947999999999</v>
      </c>
      <c r="M30" s="78">
        <v>0</v>
      </c>
      <c r="N30" s="78">
        <v>5.9999999999999995E-4</v>
      </c>
      <c r="O30" s="78">
        <v>1E-4</v>
      </c>
    </row>
    <row r="31" spans="2:15">
      <c r="B31" t="s">
        <v>1502</v>
      </c>
      <c r="C31" t="s">
        <v>1503</v>
      </c>
      <c r="D31" t="s">
        <v>100</v>
      </c>
      <c r="E31" t="s">
        <v>1501</v>
      </c>
      <c r="F31" t="s">
        <v>125</v>
      </c>
      <c r="G31" t="s">
        <v>1498</v>
      </c>
      <c r="H31" t="s">
        <v>261</v>
      </c>
      <c r="I31" t="s">
        <v>102</v>
      </c>
      <c r="J31" s="77">
        <v>6512</v>
      </c>
      <c r="K31" s="77">
        <v>46.88</v>
      </c>
      <c r="L31" s="77">
        <v>3.0528255999999998</v>
      </c>
      <c r="M31" s="78">
        <v>0</v>
      </c>
      <c r="N31" s="78">
        <v>2.9999999999999997E-4</v>
      </c>
      <c r="O31" s="78">
        <v>0</v>
      </c>
    </row>
    <row r="32" spans="2:15">
      <c r="B32" t="s">
        <v>1504</v>
      </c>
      <c r="C32" t="s">
        <v>1505</v>
      </c>
      <c r="D32" t="s">
        <v>100</v>
      </c>
      <c r="E32" t="s">
        <v>1068</v>
      </c>
      <c r="F32" t="s">
        <v>1065</v>
      </c>
      <c r="G32" t="s">
        <v>214</v>
      </c>
      <c r="H32" t="s">
        <v>318</v>
      </c>
      <c r="I32" t="s">
        <v>102</v>
      </c>
      <c r="J32" s="77">
        <v>10777</v>
      </c>
      <c r="K32" s="77">
        <v>154.87</v>
      </c>
      <c r="L32" s="77">
        <v>16.690339900000001</v>
      </c>
      <c r="M32" s="78">
        <v>0</v>
      </c>
      <c r="N32" s="78">
        <v>1.6000000000000001E-3</v>
      </c>
      <c r="O32" s="78">
        <v>2.0000000000000001E-4</v>
      </c>
    </row>
    <row r="33" spans="2:15">
      <c r="B33" t="s">
        <v>1506</v>
      </c>
      <c r="C33" t="s">
        <v>1507</v>
      </c>
      <c r="D33" t="s">
        <v>100</v>
      </c>
      <c r="E33" t="s">
        <v>1068</v>
      </c>
      <c r="F33" t="s">
        <v>1065</v>
      </c>
      <c r="G33" t="s">
        <v>214</v>
      </c>
      <c r="H33" t="s">
        <v>318</v>
      </c>
      <c r="I33" t="s">
        <v>102</v>
      </c>
      <c r="J33" s="77">
        <v>916</v>
      </c>
      <c r="K33" s="77">
        <v>149.16999999999999</v>
      </c>
      <c r="L33" s="77">
        <v>1.3663972</v>
      </c>
      <c r="M33" s="78">
        <v>0</v>
      </c>
      <c r="N33" s="78">
        <v>1E-4</v>
      </c>
      <c r="O33" s="78">
        <v>0</v>
      </c>
    </row>
    <row r="34" spans="2:15">
      <c r="B34" t="s">
        <v>1508</v>
      </c>
      <c r="C34" t="s">
        <v>1509</v>
      </c>
      <c r="D34" t="s">
        <v>100</v>
      </c>
      <c r="E34" t="s">
        <v>1068</v>
      </c>
      <c r="F34" t="s">
        <v>1065</v>
      </c>
      <c r="G34" t="s">
        <v>214</v>
      </c>
      <c r="H34" t="s">
        <v>318</v>
      </c>
      <c r="I34" t="s">
        <v>102</v>
      </c>
      <c r="J34" s="77">
        <v>5000</v>
      </c>
      <c r="K34" s="77">
        <v>119.56</v>
      </c>
      <c r="L34" s="77">
        <v>5.9779999999999998</v>
      </c>
      <c r="M34" s="78">
        <v>0</v>
      </c>
      <c r="N34" s="78">
        <v>5.9999999999999995E-4</v>
      </c>
      <c r="O34" s="78">
        <v>1E-4</v>
      </c>
    </row>
    <row r="35" spans="2:15">
      <c r="B35" t="s">
        <v>1510</v>
      </c>
      <c r="C35" t="s">
        <v>1511</v>
      </c>
      <c r="D35" t="s">
        <v>100</v>
      </c>
      <c r="E35" t="s">
        <v>1068</v>
      </c>
      <c r="F35" t="s">
        <v>1065</v>
      </c>
      <c r="G35" t="s">
        <v>214</v>
      </c>
      <c r="H35" t="s">
        <v>318</v>
      </c>
      <c r="I35" t="s">
        <v>102</v>
      </c>
      <c r="J35" s="77">
        <v>45255</v>
      </c>
      <c r="K35" s="77">
        <v>117.05</v>
      </c>
      <c r="L35" s="77">
        <v>52.970977499999996</v>
      </c>
      <c r="M35" s="78">
        <v>5.4000000000000003E-3</v>
      </c>
      <c r="N35" s="78">
        <v>5.1000000000000004E-3</v>
      </c>
      <c r="O35" s="78">
        <v>5.0000000000000001E-4</v>
      </c>
    </row>
    <row r="36" spans="2:15">
      <c r="B36" t="s">
        <v>1512</v>
      </c>
      <c r="C36" t="s">
        <v>1513</v>
      </c>
      <c r="D36" t="s">
        <v>100</v>
      </c>
      <c r="E36" t="s">
        <v>1068</v>
      </c>
      <c r="F36" t="s">
        <v>1065</v>
      </c>
      <c r="G36" t="s">
        <v>214</v>
      </c>
      <c r="H36" t="s">
        <v>318</v>
      </c>
      <c r="I36" t="s">
        <v>102</v>
      </c>
      <c r="J36" s="77">
        <v>167458</v>
      </c>
      <c r="K36" s="77">
        <v>142.03</v>
      </c>
      <c r="L36" s="77">
        <v>237.84059740000001</v>
      </c>
      <c r="M36" s="78">
        <v>0</v>
      </c>
      <c r="N36" s="78">
        <v>2.2800000000000001E-2</v>
      </c>
      <c r="O36" s="78">
        <v>2.3999999999999998E-3</v>
      </c>
    </row>
    <row r="37" spans="2:15">
      <c r="B37" t="s">
        <v>1514</v>
      </c>
      <c r="C37" t="s">
        <v>1515</v>
      </c>
      <c r="D37" t="s">
        <v>100</v>
      </c>
      <c r="E37" t="s">
        <v>1068</v>
      </c>
      <c r="F37" t="s">
        <v>1065</v>
      </c>
      <c r="G37" t="s">
        <v>214</v>
      </c>
      <c r="H37" t="s">
        <v>318</v>
      </c>
      <c r="I37" t="s">
        <v>102</v>
      </c>
      <c r="J37" s="77">
        <v>11124</v>
      </c>
      <c r="K37" s="77">
        <v>199.89</v>
      </c>
      <c r="L37" s="77">
        <v>22.235763599999999</v>
      </c>
      <c r="M37" s="78">
        <v>0</v>
      </c>
      <c r="N37" s="78">
        <v>2.0999999999999999E-3</v>
      </c>
      <c r="O37" s="78">
        <v>2.0000000000000001E-4</v>
      </c>
    </row>
    <row r="38" spans="2:15">
      <c r="B38" t="s">
        <v>1516</v>
      </c>
      <c r="C38" t="s">
        <v>1517</v>
      </c>
      <c r="D38" t="s">
        <v>100</v>
      </c>
      <c r="E38" t="s">
        <v>1068</v>
      </c>
      <c r="F38" t="s">
        <v>1065</v>
      </c>
      <c r="G38" t="s">
        <v>214</v>
      </c>
      <c r="H38" t="s">
        <v>318</v>
      </c>
      <c r="I38" t="s">
        <v>102</v>
      </c>
      <c r="J38" s="77">
        <v>3466</v>
      </c>
      <c r="K38" s="77">
        <v>124.12</v>
      </c>
      <c r="L38" s="77">
        <v>4.3019992</v>
      </c>
      <c r="M38" s="78">
        <v>0</v>
      </c>
      <c r="N38" s="78">
        <v>4.0000000000000002E-4</v>
      </c>
      <c r="O38" s="78">
        <v>0</v>
      </c>
    </row>
    <row r="39" spans="2:15">
      <c r="B39" t="s">
        <v>1518</v>
      </c>
      <c r="C39" t="s">
        <v>1519</v>
      </c>
      <c r="D39" t="s">
        <v>100</v>
      </c>
      <c r="E39" t="s">
        <v>1068</v>
      </c>
      <c r="F39" t="s">
        <v>1065</v>
      </c>
      <c r="G39" t="s">
        <v>214</v>
      </c>
      <c r="H39" t="s">
        <v>318</v>
      </c>
      <c r="I39" t="s">
        <v>102</v>
      </c>
      <c r="J39" s="77">
        <v>6000</v>
      </c>
      <c r="K39" s="77">
        <v>123.42</v>
      </c>
      <c r="L39" s="77">
        <v>7.4051999999999998</v>
      </c>
      <c r="M39" s="78">
        <v>0</v>
      </c>
      <c r="N39" s="78">
        <v>6.9999999999999999E-4</v>
      </c>
      <c r="O39" s="78">
        <v>1E-4</v>
      </c>
    </row>
    <row r="40" spans="2:15">
      <c r="B40" t="s">
        <v>1520</v>
      </c>
      <c r="C40" t="s">
        <v>1521</v>
      </c>
      <c r="D40" t="s">
        <v>100</v>
      </c>
      <c r="E40" t="s">
        <v>1068</v>
      </c>
      <c r="F40" t="s">
        <v>1065</v>
      </c>
      <c r="G40" t="s">
        <v>214</v>
      </c>
      <c r="H40" t="s">
        <v>318</v>
      </c>
      <c r="I40" t="s">
        <v>102</v>
      </c>
      <c r="J40" s="77">
        <v>11131</v>
      </c>
      <c r="K40" s="77">
        <v>190.93</v>
      </c>
      <c r="L40" s="77">
        <v>21.252418299999999</v>
      </c>
      <c r="M40" s="78">
        <v>0</v>
      </c>
      <c r="N40" s="78">
        <v>2E-3</v>
      </c>
      <c r="O40" s="78">
        <v>2.0000000000000001E-4</v>
      </c>
    </row>
    <row r="41" spans="2:15">
      <c r="B41" t="s">
        <v>1522</v>
      </c>
      <c r="C41" t="s">
        <v>1523</v>
      </c>
      <c r="D41" t="s">
        <v>100</v>
      </c>
      <c r="E41" t="s">
        <v>1068</v>
      </c>
      <c r="F41" t="s">
        <v>1065</v>
      </c>
      <c r="G41" t="s">
        <v>214</v>
      </c>
      <c r="H41" t="s">
        <v>318</v>
      </c>
      <c r="I41" t="s">
        <v>102</v>
      </c>
      <c r="J41" s="77">
        <v>2265</v>
      </c>
      <c r="K41" s="77">
        <v>121.1</v>
      </c>
      <c r="L41" s="77">
        <v>2.742915</v>
      </c>
      <c r="M41" s="78">
        <v>0</v>
      </c>
      <c r="N41" s="78">
        <v>2.9999999999999997E-4</v>
      </c>
      <c r="O41" s="78">
        <v>0</v>
      </c>
    </row>
    <row r="42" spans="2:15">
      <c r="B42" t="s">
        <v>1524</v>
      </c>
      <c r="C42" t="s">
        <v>1525</v>
      </c>
      <c r="D42" t="s">
        <v>100</v>
      </c>
      <c r="E42" t="s">
        <v>1068</v>
      </c>
      <c r="F42" t="s">
        <v>1065</v>
      </c>
      <c r="G42" t="s">
        <v>214</v>
      </c>
      <c r="H42" t="s">
        <v>318</v>
      </c>
      <c r="I42" t="s">
        <v>102</v>
      </c>
      <c r="J42" s="77">
        <v>8177</v>
      </c>
      <c r="K42" s="77">
        <v>194.83</v>
      </c>
      <c r="L42" s="77">
        <v>15.9312491</v>
      </c>
      <c r="M42" s="78">
        <v>0</v>
      </c>
      <c r="N42" s="78">
        <v>1.5E-3</v>
      </c>
      <c r="O42" s="78">
        <v>2.0000000000000001E-4</v>
      </c>
    </row>
    <row r="43" spans="2:15">
      <c r="B43" t="s">
        <v>1526</v>
      </c>
      <c r="C43" t="s">
        <v>1527</v>
      </c>
      <c r="D43" t="s">
        <v>100</v>
      </c>
      <c r="E43" t="s">
        <v>1068</v>
      </c>
      <c r="F43" t="s">
        <v>1065</v>
      </c>
      <c r="G43" t="s">
        <v>214</v>
      </c>
      <c r="H43" t="s">
        <v>318</v>
      </c>
      <c r="I43" t="s">
        <v>102</v>
      </c>
      <c r="J43" s="77">
        <v>296486</v>
      </c>
      <c r="K43" s="77">
        <v>101.87</v>
      </c>
      <c r="L43" s="77">
        <v>302.03028819999997</v>
      </c>
      <c r="M43" s="78">
        <v>0</v>
      </c>
      <c r="N43" s="78">
        <v>2.9000000000000001E-2</v>
      </c>
      <c r="O43" s="78">
        <v>3.0999999999999999E-3</v>
      </c>
    </row>
    <row r="44" spans="2:15">
      <c r="B44" t="s">
        <v>1528</v>
      </c>
      <c r="C44" t="s">
        <v>1529</v>
      </c>
      <c r="D44" t="s">
        <v>100</v>
      </c>
      <c r="E44" t="s">
        <v>1068</v>
      </c>
      <c r="F44" t="s">
        <v>1065</v>
      </c>
      <c r="G44" t="s">
        <v>214</v>
      </c>
      <c r="H44" t="s">
        <v>318</v>
      </c>
      <c r="I44" t="s">
        <v>102</v>
      </c>
      <c r="J44" s="77">
        <v>480</v>
      </c>
      <c r="K44" s="77">
        <v>1774.28</v>
      </c>
      <c r="L44" s="77">
        <v>8.5165439999999997</v>
      </c>
      <c r="M44" s="78">
        <v>0</v>
      </c>
      <c r="N44" s="78">
        <v>8.0000000000000004E-4</v>
      </c>
      <c r="O44" s="78">
        <v>1E-4</v>
      </c>
    </row>
    <row r="45" spans="2:15">
      <c r="B45" t="s">
        <v>1530</v>
      </c>
      <c r="C45" t="s">
        <v>1531</v>
      </c>
      <c r="D45" t="s">
        <v>100</v>
      </c>
      <c r="E45" t="s">
        <v>1073</v>
      </c>
      <c r="F45" t="s">
        <v>1065</v>
      </c>
      <c r="G45" t="s">
        <v>214</v>
      </c>
      <c r="H45" t="s">
        <v>318</v>
      </c>
      <c r="I45" t="s">
        <v>102</v>
      </c>
      <c r="J45" s="77">
        <v>5000</v>
      </c>
      <c r="K45" s="77">
        <v>107.09</v>
      </c>
      <c r="L45" s="77">
        <v>5.3544999999999998</v>
      </c>
      <c r="M45" s="78">
        <v>1E-4</v>
      </c>
      <c r="N45" s="78">
        <v>5.0000000000000001E-4</v>
      </c>
      <c r="O45" s="78">
        <v>1E-4</v>
      </c>
    </row>
    <row r="46" spans="2:15">
      <c r="B46" t="s">
        <v>1532</v>
      </c>
      <c r="C46" t="s">
        <v>1533</v>
      </c>
      <c r="D46" t="s">
        <v>100</v>
      </c>
      <c r="E46" t="s">
        <v>1126</v>
      </c>
      <c r="F46" t="s">
        <v>1065</v>
      </c>
      <c r="G46" t="s">
        <v>214</v>
      </c>
      <c r="H46" t="s">
        <v>318</v>
      </c>
      <c r="I46" t="s">
        <v>102</v>
      </c>
      <c r="J46" s="77">
        <v>24571</v>
      </c>
      <c r="K46" s="77">
        <v>112.09</v>
      </c>
      <c r="L46" s="77">
        <v>27.541633900000001</v>
      </c>
      <c r="M46" s="78">
        <v>0</v>
      </c>
      <c r="N46" s="78">
        <v>2.5999999999999999E-3</v>
      </c>
      <c r="O46" s="78">
        <v>2.9999999999999997E-4</v>
      </c>
    </row>
    <row r="47" spans="2:15">
      <c r="B47" t="s">
        <v>1534</v>
      </c>
      <c r="C47" t="s">
        <v>1535</v>
      </c>
      <c r="D47" t="s">
        <v>100</v>
      </c>
      <c r="E47" t="s">
        <v>1126</v>
      </c>
      <c r="F47" t="s">
        <v>1065</v>
      </c>
      <c r="G47" t="s">
        <v>214</v>
      </c>
      <c r="H47" t="s">
        <v>318</v>
      </c>
      <c r="I47" t="s">
        <v>102</v>
      </c>
      <c r="J47" s="77">
        <v>28226</v>
      </c>
      <c r="K47" s="77">
        <v>101.03</v>
      </c>
      <c r="L47" s="77">
        <v>28.516727800000002</v>
      </c>
      <c r="M47" s="78">
        <v>0</v>
      </c>
      <c r="N47" s="78">
        <v>2.7000000000000001E-3</v>
      </c>
      <c r="O47" s="78">
        <v>2.9999999999999997E-4</v>
      </c>
    </row>
    <row r="48" spans="2:15">
      <c r="B48" t="s">
        <v>1536</v>
      </c>
      <c r="C48" t="s">
        <v>1537</v>
      </c>
      <c r="D48" t="s">
        <v>100</v>
      </c>
      <c r="E48" t="s">
        <v>1126</v>
      </c>
      <c r="F48" t="s">
        <v>1065</v>
      </c>
      <c r="G48" t="s">
        <v>214</v>
      </c>
      <c r="H48" t="s">
        <v>318</v>
      </c>
      <c r="I48" t="s">
        <v>102</v>
      </c>
      <c r="J48" s="77">
        <v>85407</v>
      </c>
      <c r="K48" s="77">
        <v>123.32</v>
      </c>
      <c r="L48" s="77">
        <v>105.3239124</v>
      </c>
      <c r="M48" s="78">
        <v>0</v>
      </c>
      <c r="N48" s="78">
        <v>1.01E-2</v>
      </c>
      <c r="O48" s="78">
        <v>1.1000000000000001E-3</v>
      </c>
    </row>
    <row r="49" spans="2:15">
      <c r="B49" t="s">
        <v>1538</v>
      </c>
      <c r="C49" t="s">
        <v>1539</v>
      </c>
      <c r="D49" t="s">
        <v>100</v>
      </c>
      <c r="E49" t="s">
        <v>1126</v>
      </c>
      <c r="F49" t="s">
        <v>1065</v>
      </c>
      <c r="G49" t="s">
        <v>214</v>
      </c>
      <c r="H49" t="s">
        <v>318</v>
      </c>
      <c r="I49" t="s">
        <v>102</v>
      </c>
      <c r="J49" s="77">
        <v>101884</v>
      </c>
      <c r="K49" s="77">
        <v>156.47</v>
      </c>
      <c r="L49" s="77">
        <v>159.4178948</v>
      </c>
      <c r="M49" s="78">
        <v>0</v>
      </c>
      <c r="N49" s="78">
        <v>1.5299999999999999E-2</v>
      </c>
      <c r="O49" s="78">
        <v>1.6000000000000001E-3</v>
      </c>
    </row>
    <row r="50" spans="2:15">
      <c r="B50" t="s">
        <v>1540</v>
      </c>
      <c r="C50" t="s">
        <v>1541</v>
      </c>
      <c r="D50" t="s">
        <v>100</v>
      </c>
      <c r="E50" t="s">
        <v>1126</v>
      </c>
      <c r="F50" t="s">
        <v>1065</v>
      </c>
      <c r="G50" t="s">
        <v>214</v>
      </c>
      <c r="H50" t="s">
        <v>318</v>
      </c>
      <c r="I50" t="s">
        <v>102</v>
      </c>
      <c r="J50" s="77">
        <v>3606</v>
      </c>
      <c r="K50" s="77">
        <v>131.61000000000001</v>
      </c>
      <c r="L50" s="77">
        <v>4.7458565999999998</v>
      </c>
      <c r="M50" s="78">
        <v>0</v>
      </c>
      <c r="N50" s="78">
        <v>5.0000000000000001E-4</v>
      </c>
      <c r="O50" s="78">
        <v>0</v>
      </c>
    </row>
    <row r="51" spans="2:15">
      <c r="B51" t="s">
        <v>1542</v>
      </c>
      <c r="C51" t="s">
        <v>1543</v>
      </c>
      <c r="D51" t="s">
        <v>100</v>
      </c>
      <c r="E51" t="s">
        <v>1544</v>
      </c>
      <c r="F51" t="s">
        <v>1065</v>
      </c>
      <c r="G51" t="s">
        <v>214</v>
      </c>
      <c r="H51" t="s">
        <v>318</v>
      </c>
      <c r="I51" t="s">
        <v>102</v>
      </c>
      <c r="J51" s="77">
        <v>5000</v>
      </c>
      <c r="K51" s="77">
        <v>95.68</v>
      </c>
      <c r="L51" s="77">
        <v>4.7839999999999998</v>
      </c>
      <c r="M51" s="78">
        <v>0</v>
      </c>
      <c r="N51" s="78">
        <v>5.0000000000000001E-4</v>
      </c>
      <c r="O51" s="78">
        <v>0</v>
      </c>
    </row>
    <row r="52" spans="2:15">
      <c r="B52" t="s">
        <v>1545</v>
      </c>
      <c r="C52" t="s">
        <v>1546</v>
      </c>
      <c r="D52" t="s">
        <v>100</v>
      </c>
      <c r="E52" t="s">
        <v>1544</v>
      </c>
      <c r="F52" t="s">
        <v>1065</v>
      </c>
      <c r="G52" t="s">
        <v>214</v>
      </c>
      <c r="H52" t="s">
        <v>318</v>
      </c>
      <c r="I52" t="s">
        <v>102</v>
      </c>
      <c r="J52" s="77">
        <v>55449</v>
      </c>
      <c r="K52" s="77">
        <v>129.11000000000001</v>
      </c>
      <c r="L52" s="77">
        <v>71.590203900000006</v>
      </c>
      <c r="M52" s="78">
        <v>0</v>
      </c>
      <c r="N52" s="78">
        <v>6.8999999999999999E-3</v>
      </c>
      <c r="O52" s="78">
        <v>6.9999999999999999E-4</v>
      </c>
    </row>
    <row r="53" spans="2:15">
      <c r="B53" t="s">
        <v>1547</v>
      </c>
      <c r="C53" t="s">
        <v>1548</v>
      </c>
      <c r="D53" t="s">
        <v>100</v>
      </c>
      <c r="E53" t="s">
        <v>1544</v>
      </c>
      <c r="F53" t="s">
        <v>1065</v>
      </c>
      <c r="G53" t="s">
        <v>214</v>
      </c>
      <c r="H53" t="s">
        <v>318</v>
      </c>
      <c r="I53" t="s">
        <v>102</v>
      </c>
      <c r="J53" s="77">
        <v>3357.72</v>
      </c>
      <c r="K53" s="77">
        <v>57.3</v>
      </c>
      <c r="L53" s="77">
        <v>1.9239735600000001</v>
      </c>
      <c r="M53" s="78">
        <v>0</v>
      </c>
      <c r="N53" s="78">
        <v>2.0000000000000001E-4</v>
      </c>
      <c r="O53" s="78">
        <v>0</v>
      </c>
    </row>
    <row r="54" spans="2:15">
      <c r="B54" t="s">
        <v>1549</v>
      </c>
      <c r="C54" t="s">
        <v>1550</v>
      </c>
      <c r="D54" t="s">
        <v>100</v>
      </c>
      <c r="E54" t="s">
        <v>1544</v>
      </c>
      <c r="F54" t="s">
        <v>1065</v>
      </c>
      <c r="G54" t="s">
        <v>214</v>
      </c>
      <c r="H54" t="s">
        <v>318</v>
      </c>
      <c r="I54" t="s">
        <v>102</v>
      </c>
      <c r="J54" s="77">
        <v>417</v>
      </c>
      <c r="K54" s="77">
        <v>217.58</v>
      </c>
      <c r="L54" s="77">
        <v>0.90730860000000002</v>
      </c>
      <c r="M54" s="78">
        <v>0</v>
      </c>
      <c r="N54" s="78">
        <v>1E-4</v>
      </c>
      <c r="O54" s="78">
        <v>0</v>
      </c>
    </row>
    <row r="55" spans="2:15">
      <c r="B55" t="s">
        <v>1551</v>
      </c>
      <c r="C55" t="s">
        <v>1552</v>
      </c>
      <c r="D55" t="s">
        <v>100</v>
      </c>
      <c r="E55" t="s">
        <v>1553</v>
      </c>
      <c r="F55" t="s">
        <v>1065</v>
      </c>
      <c r="G55" t="s">
        <v>214</v>
      </c>
      <c r="H55" t="s">
        <v>318</v>
      </c>
      <c r="I55" t="s">
        <v>102</v>
      </c>
      <c r="J55" s="77">
        <v>6382</v>
      </c>
      <c r="K55" s="77">
        <v>157.07</v>
      </c>
      <c r="L55" s="77">
        <v>10.0242074</v>
      </c>
      <c r="M55" s="78">
        <v>0</v>
      </c>
      <c r="N55" s="78">
        <v>1E-3</v>
      </c>
      <c r="O55" s="78">
        <v>1E-4</v>
      </c>
    </row>
    <row r="56" spans="2:15">
      <c r="B56" t="s">
        <v>1554</v>
      </c>
      <c r="C56" t="s">
        <v>1555</v>
      </c>
      <c r="D56" t="s">
        <v>100</v>
      </c>
      <c r="E56" t="s">
        <v>1082</v>
      </c>
      <c r="F56" t="s">
        <v>1065</v>
      </c>
      <c r="G56" t="s">
        <v>214</v>
      </c>
      <c r="H56" t="s">
        <v>318</v>
      </c>
      <c r="I56" t="s">
        <v>102</v>
      </c>
      <c r="J56" s="77">
        <v>3327</v>
      </c>
      <c r="K56" s="77">
        <v>108.47</v>
      </c>
      <c r="L56" s="77">
        <v>3.6087969000000002</v>
      </c>
      <c r="M56" s="78">
        <v>0</v>
      </c>
      <c r="N56" s="78">
        <v>2.9999999999999997E-4</v>
      </c>
      <c r="O56" s="78">
        <v>0</v>
      </c>
    </row>
    <row r="57" spans="2:15">
      <c r="B57" t="s">
        <v>1556</v>
      </c>
      <c r="C57" t="s">
        <v>1557</v>
      </c>
      <c r="D57" t="s">
        <v>100</v>
      </c>
      <c r="E57" t="s">
        <v>1131</v>
      </c>
      <c r="F57" t="s">
        <v>1065</v>
      </c>
      <c r="G57" t="s">
        <v>214</v>
      </c>
      <c r="H57" t="s">
        <v>318</v>
      </c>
      <c r="I57" t="s">
        <v>102</v>
      </c>
      <c r="J57" s="77">
        <v>31</v>
      </c>
      <c r="K57" s="77">
        <v>12518.45</v>
      </c>
      <c r="L57" s="77">
        <v>3.8807195000000001</v>
      </c>
      <c r="M57" s="78">
        <v>0</v>
      </c>
      <c r="N57" s="78">
        <v>4.0000000000000002E-4</v>
      </c>
      <c r="O57" s="78">
        <v>0</v>
      </c>
    </row>
    <row r="58" spans="2:15">
      <c r="B58" t="s">
        <v>1558</v>
      </c>
      <c r="C58" t="s">
        <v>1559</v>
      </c>
      <c r="D58" t="s">
        <v>100</v>
      </c>
      <c r="E58" t="s">
        <v>1126</v>
      </c>
      <c r="F58" t="s">
        <v>1065</v>
      </c>
      <c r="G58" t="s">
        <v>214</v>
      </c>
      <c r="H58" t="s">
        <v>318</v>
      </c>
      <c r="I58" t="s">
        <v>102</v>
      </c>
      <c r="J58" s="77">
        <v>21808</v>
      </c>
      <c r="K58" s="77">
        <v>154.91</v>
      </c>
      <c r="L58" s="77">
        <v>33.782772799999996</v>
      </c>
      <c r="M58" s="78">
        <v>0</v>
      </c>
      <c r="N58" s="78">
        <v>3.2000000000000002E-3</v>
      </c>
      <c r="O58" s="78">
        <v>2.9999999999999997E-4</v>
      </c>
    </row>
    <row r="59" spans="2:15">
      <c r="B59" t="s">
        <v>1560</v>
      </c>
      <c r="C59" t="s">
        <v>1561</v>
      </c>
      <c r="D59" t="s">
        <v>100</v>
      </c>
      <c r="E59" t="s">
        <v>1064</v>
      </c>
      <c r="F59" t="s">
        <v>1065</v>
      </c>
      <c r="G59" t="s">
        <v>214</v>
      </c>
      <c r="H59" t="s">
        <v>318</v>
      </c>
      <c r="I59" t="s">
        <v>102</v>
      </c>
      <c r="J59" s="77">
        <v>91000</v>
      </c>
      <c r="K59" s="77">
        <v>120.21</v>
      </c>
      <c r="L59" s="77">
        <v>109.39109999999999</v>
      </c>
      <c r="M59" s="78">
        <v>0</v>
      </c>
      <c r="N59" s="78">
        <v>1.0500000000000001E-2</v>
      </c>
      <c r="O59" s="78">
        <v>1.1000000000000001E-3</v>
      </c>
    </row>
    <row r="60" spans="2:15">
      <c r="B60" t="s">
        <v>1562</v>
      </c>
      <c r="C60" t="s">
        <v>1563</v>
      </c>
      <c r="D60" t="s">
        <v>100</v>
      </c>
      <c r="E60" t="s">
        <v>1064</v>
      </c>
      <c r="F60" t="s">
        <v>1065</v>
      </c>
      <c r="G60" t="s">
        <v>214</v>
      </c>
      <c r="H60" t="s">
        <v>318</v>
      </c>
      <c r="I60" t="s">
        <v>102</v>
      </c>
      <c r="J60" s="77">
        <v>2945</v>
      </c>
      <c r="K60" s="77">
        <v>99.18</v>
      </c>
      <c r="L60" s="77">
        <v>2.9208509999999999</v>
      </c>
      <c r="M60" s="78">
        <v>3.0999999999999999E-3</v>
      </c>
      <c r="N60" s="78">
        <v>2.9999999999999997E-4</v>
      </c>
      <c r="O60" s="78">
        <v>0</v>
      </c>
    </row>
    <row r="61" spans="2:15">
      <c r="B61" t="s">
        <v>1564</v>
      </c>
      <c r="C61" t="s">
        <v>1565</v>
      </c>
      <c r="D61" t="s">
        <v>100</v>
      </c>
      <c r="E61" t="s">
        <v>1064</v>
      </c>
      <c r="F61" t="s">
        <v>1065</v>
      </c>
      <c r="G61" t="s">
        <v>214</v>
      </c>
      <c r="H61" t="s">
        <v>318</v>
      </c>
      <c r="I61" t="s">
        <v>102</v>
      </c>
      <c r="J61" s="77">
        <v>15000</v>
      </c>
      <c r="K61" s="77">
        <v>141.15</v>
      </c>
      <c r="L61" s="77">
        <v>21.172499999999999</v>
      </c>
      <c r="M61" s="78">
        <v>0</v>
      </c>
      <c r="N61" s="78">
        <v>2E-3</v>
      </c>
      <c r="O61" s="78">
        <v>2.0000000000000001E-4</v>
      </c>
    </row>
    <row r="62" spans="2:15">
      <c r="B62" t="s">
        <v>1566</v>
      </c>
      <c r="C62" t="s">
        <v>1567</v>
      </c>
      <c r="D62" t="s">
        <v>100</v>
      </c>
      <c r="E62" t="s">
        <v>1064</v>
      </c>
      <c r="F62" t="s">
        <v>1065</v>
      </c>
      <c r="G62" t="s">
        <v>214</v>
      </c>
      <c r="H62" t="s">
        <v>318</v>
      </c>
      <c r="I62" t="s">
        <v>102</v>
      </c>
      <c r="J62" s="77">
        <v>5000</v>
      </c>
      <c r="K62" s="77">
        <v>76.959999999999994</v>
      </c>
      <c r="L62" s="77">
        <v>3.8479999999999999</v>
      </c>
      <c r="M62" s="78">
        <v>0</v>
      </c>
      <c r="N62" s="78">
        <v>4.0000000000000002E-4</v>
      </c>
      <c r="O62" s="78">
        <v>0</v>
      </c>
    </row>
    <row r="63" spans="2:15">
      <c r="B63" t="s">
        <v>1568</v>
      </c>
      <c r="C63" t="s">
        <v>1569</v>
      </c>
      <c r="D63" t="s">
        <v>100</v>
      </c>
      <c r="E63" t="s">
        <v>1064</v>
      </c>
      <c r="F63" t="s">
        <v>1065</v>
      </c>
      <c r="G63" t="s">
        <v>214</v>
      </c>
      <c r="H63" t="s">
        <v>318</v>
      </c>
      <c r="I63" t="s">
        <v>102</v>
      </c>
      <c r="J63" s="77">
        <v>31226</v>
      </c>
      <c r="K63" s="77">
        <v>132.66</v>
      </c>
      <c r="L63" s="77">
        <v>41.424411599999999</v>
      </c>
      <c r="M63" s="78">
        <v>0</v>
      </c>
      <c r="N63" s="78">
        <v>4.0000000000000001E-3</v>
      </c>
      <c r="O63" s="78">
        <v>4.0000000000000002E-4</v>
      </c>
    </row>
    <row r="64" spans="2:15">
      <c r="B64" t="s">
        <v>1570</v>
      </c>
      <c r="C64" t="s">
        <v>1571</v>
      </c>
      <c r="D64" t="s">
        <v>100</v>
      </c>
      <c r="E64" t="s">
        <v>1098</v>
      </c>
      <c r="F64" t="s">
        <v>1065</v>
      </c>
      <c r="G64" t="s">
        <v>214</v>
      </c>
      <c r="H64" t="s">
        <v>318</v>
      </c>
      <c r="I64" t="s">
        <v>102</v>
      </c>
      <c r="J64" s="77">
        <v>5449</v>
      </c>
      <c r="K64" s="77">
        <v>192.76</v>
      </c>
      <c r="L64" s="77">
        <v>10.503492400000001</v>
      </c>
      <c r="M64" s="78">
        <v>1E-4</v>
      </c>
      <c r="N64" s="78">
        <v>1E-3</v>
      </c>
      <c r="O64" s="78">
        <v>1E-4</v>
      </c>
    </row>
    <row r="65" spans="2:15">
      <c r="B65" t="s">
        <v>1572</v>
      </c>
      <c r="C65" t="s">
        <v>1573</v>
      </c>
      <c r="D65" t="s">
        <v>100</v>
      </c>
      <c r="E65" t="s">
        <v>1098</v>
      </c>
      <c r="F65" t="s">
        <v>1065</v>
      </c>
      <c r="G65" t="s">
        <v>214</v>
      </c>
      <c r="H65" t="s">
        <v>318</v>
      </c>
      <c r="I65" t="s">
        <v>102</v>
      </c>
      <c r="J65" s="77">
        <v>42358</v>
      </c>
      <c r="K65" s="77">
        <v>128.81</v>
      </c>
      <c r="L65" s="77">
        <v>54.561339799999999</v>
      </c>
      <c r="M65" s="78">
        <v>5.0000000000000001E-4</v>
      </c>
      <c r="N65" s="78">
        <v>5.1999999999999998E-3</v>
      </c>
      <c r="O65" s="78">
        <v>5.9999999999999995E-4</v>
      </c>
    </row>
    <row r="66" spans="2:15">
      <c r="B66" t="s">
        <v>1574</v>
      </c>
      <c r="C66" t="s">
        <v>1575</v>
      </c>
      <c r="D66" t="s">
        <v>100</v>
      </c>
      <c r="E66" t="s">
        <v>1098</v>
      </c>
      <c r="F66" t="s">
        <v>1065</v>
      </c>
      <c r="G66" t="s">
        <v>214</v>
      </c>
      <c r="H66" t="s">
        <v>318</v>
      </c>
      <c r="I66" t="s">
        <v>102</v>
      </c>
      <c r="J66" s="77">
        <v>10000</v>
      </c>
      <c r="K66" s="77">
        <v>174.98</v>
      </c>
      <c r="L66" s="77">
        <v>17.498000000000001</v>
      </c>
      <c r="M66" s="78">
        <v>0</v>
      </c>
      <c r="N66" s="78">
        <v>1.6999999999999999E-3</v>
      </c>
      <c r="O66" s="78">
        <v>2.0000000000000001E-4</v>
      </c>
    </row>
    <row r="67" spans="2:15">
      <c r="B67" t="s">
        <v>1576</v>
      </c>
      <c r="C67" t="s">
        <v>1577</v>
      </c>
      <c r="D67" t="s">
        <v>100</v>
      </c>
      <c r="E67" t="s">
        <v>1098</v>
      </c>
      <c r="F67" t="s">
        <v>1065</v>
      </c>
      <c r="G67" t="s">
        <v>214</v>
      </c>
      <c r="H67" t="s">
        <v>318</v>
      </c>
      <c r="I67" t="s">
        <v>102</v>
      </c>
      <c r="J67" s="77">
        <v>5000</v>
      </c>
      <c r="K67" s="77">
        <v>146.05000000000001</v>
      </c>
      <c r="L67" s="77">
        <v>7.3025000000000002</v>
      </c>
      <c r="M67" s="78">
        <v>1.5E-3</v>
      </c>
      <c r="N67" s="78">
        <v>6.9999999999999999E-4</v>
      </c>
      <c r="O67" s="78">
        <v>1E-4</v>
      </c>
    </row>
    <row r="68" spans="2:15">
      <c r="B68" t="s">
        <v>1578</v>
      </c>
      <c r="C68" t="s">
        <v>1579</v>
      </c>
      <c r="D68" t="s">
        <v>100</v>
      </c>
      <c r="E68" t="s">
        <v>1082</v>
      </c>
      <c r="F68" t="s">
        <v>1065</v>
      </c>
      <c r="G68" t="s">
        <v>214</v>
      </c>
      <c r="H68" t="s">
        <v>318</v>
      </c>
      <c r="I68" t="s">
        <v>102</v>
      </c>
      <c r="J68" s="77">
        <v>4701</v>
      </c>
      <c r="K68" s="77">
        <v>174.87</v>
      </c>
      <c r="L68" s="77">
        <v>8.2206387000000003</v>
      </c>
      <c r="M68" s="78">
        <v>0</v>
      </c>
      <c r="N68" s="78">
        <v>8.0000000000000004E-4</v>
      </c>
      <c r="O68" s="78">
        <v>1E-4</v>
      </c>
    </row>
    <row r="69" spans="2:15">
      <c r="B69" t="s">
        <v>1580</v>
      </c>
      <c r="C69" t="s">
        <v>1581</v>
      </c>
      <c r="D69" t="s">
        <v>100</v>
      </c>
      <c r="E69" t="s">
        <v>1082</v>
      </c>
      <c r="F69" t="s">
        <v>1065</v>
      </c>
      <c r="G69" t="s">
        <v>214</v>
      </c>
      <c r="H69" t="s">
        <v>318</v>
      </c>
      <c r="I69" t="s">
        <v>102</v>
      </c>
      <c r="J69" s="77">
        <v>58590</v>
      </c>
      <c r="K69" s="77">
        <v>121.91</v>
      </c>
      <c r="L69" s="77">
        <v>71.427069000000003</v>
      </c>
      <c r="M69" s="78">
        <v>0</v>
      </c>
      <c r="N69" s="78">
        <v>6.8999999999999999E-3</v>
      </c>
      <c r="O69" s="78">
        <v>6.9999999999999999E-4</v>
      </c>
    </row>
    <row r="70" spans="2:15">
      <c r="B70" t="s">
        <v>1582</v>
      </c>
      <c r="C70" t="s">
        <v>1583</v>
      </c>
      <c r="D70" t="s">
        <v>100</v>
      </c>
      <c r="E70" t="s">
        <v>1082</v>
      </c>
      <c r="F70" t="s">
        <v>1065</v>
      </c>
      <c r="G70" t="s">
        <v>214</v>
      </c>
      <c r="H70" t="s">
        <v>318</v>
      </c>
      <c r="I70" t="s">
        <v>102</v>
      </c>
      <c r="J70" s="77">
        <v>14836</v>
      </c>
      <c r="K70" s="77">
        <v>188.45</v>
      </c>
      <c r="L70" s="77">
        <v>27.958442000000002</v>
      </c>
      <c r="M70" s="78">
        <v>0</v>
      </c>
      <c r="N70" s="78">
        <v>2.7000000000000001E-3</v>
      </c>
      <c r="O70" s="78">
        <v>2.9999999999999997E-4</v>
      </c>
    </row>
    <row r="71" spans="2:15">
      <c r="B71" t="s">
        <v>1584</v>
      </c>
      <c r="C71" t="s">
        <v>1585</v>
      </c>
      <c r="D71" t="s">
        <v>100</v>
      </c>
      <c r="E71" t="s">
        <v>1082</v>
      </c>
      <c r="F71" t="s">
        <v>1065</v>
      </c>
      <c r="G71" t="s">
        <v>214</v>
      </c>
      <c r="H71" t="s">
        <v>318</v>
      </c>
      <c r="I71" t="s">
        <v>102</v>
      </c>
      <c r="J71" s="77">
        <v>16208</v>
      </c>
      <c r="K71" s="77">
        <v>189.8</v>
      </c>
      <c r="L71" s="77">
        <v>30.762784</v>
      </c>
      <c r="M71" s="78">
        <v>0</v>
      </c>
      <c r="N71" s="78">
        <v>3.0000000000000001E-3</v>
      </c>
      <c r="O71" s="78">
        <v>2.9999999999999997E-4</v>
      </c>
    </row>
    <row r="72" spans="2:15">
      <c r="B72" t="s">
        <v>1586</v>
      </c>
      <c r="C72" t="s">
        <v>1587</v>
      </c>
      <c r="D72" t="s">
        <v>100</v>
      </c>
      <c r="E72" t="s">
        <v>1082</v>
      </c>
      <c r="F72" t="s">
        <v>1065</v>
      </c>
      <c r="G72" t="s">
        <v>214</v>
      </c>
      <c r="H72" t="s">
        <v>318</v>
      </c>
      <c r="I72" t="s">
        <v>102</v>
      </c>
      <c r="J72" s="77">
        <v>8062</v>
      </c>
      <c r="K72" s="77">
        <v>85.59</v>
      </c>
      <c r="L72" s="77">
        <v>6.9002657999999997</v>
      </c>
      <c r="M72" s="78">
        <v>0</v>
      </c>
      <c r="N72" s="78">
        <v>6.9999999999999999E-4</v>
      </c>
      <c r="O72" s="78">
        <v>1E-4</v>
      </c>
    </row>
    <row r="73" spans="2:15">
      <c r="B73" t="s">
        <v>1588</v>
      </c>
      <c r="C73" t="s">
        <v>1589</v>
      </c>
      <c r="D73" t="s">
        <v>100</v>
      </c>
      <c r="E73" t="s">
        <v>1082</v>
      </c>
      <c r="F73" t="s">
        <v>1065</v>
      </c>
      <c r="G73" t="s">
        <v>214</v>
      </c>
      <c r="H73" t="s">
        <v>318</v>
      </c>
      <c r="I73" t="s">
        <v>102</v>
      </c>
      <c r="J73" s="77">
        <v>193407</v>
      </c>
      <c r="K73" s="77">
        <v>188</v>
      </c>
      <c r="L73" s="77">
        <v>363.60516000000001</v>
      </c>
      <c r="M73" s="78">
        <v>0</v>
      </c>
      <c r="N73" s="78">
        <v>3.49E-2</v>
      </c>
      <c r="O73" s="78">
        <v>3.7000000000000002E-3</v>
      </c>
    </row>
    <row r="74" spans="2:15">
      <c r="B74" t="s">
        <v>1590</v>
      </c>
      <c r="C74" t="s">
        <v>1591</v>
      </c>
      <c r="D74" t="s">
        <v>100</v>
      </c>
      <c r="E74" t="s">
        <v>1082</v>
      </c>
      <c r="F74" t="s">
        <v>1065</v>
      </c>
      <c r="G74" t="s">
        <v>214</v>
      </c>
      <c r="H74" t="s">
        <v>318</v>
      </c>
      <c r="I74" t="s">
        <v>102</v>
      </c>
      <c r="J74" s="77">
        <v>12318</v>
      </c>
      <c r="K74" s="77">
        <v>210.08</v>
      </c>
      <c r="L74" s="77">
        <v>25.877654400000001</v>
      </c>
      <c r="M74" s="78">
        <v>0</v>
      </c>
      <c r="N74" s="78">
        <v>2.5000000000000001E-3</v>
      </c>
      <c r="O74" s="78">
        <v>2.9999999999999997E-4</v>
      </c>
    </row>
    <row r="75" spans="2:15">
      <c r="B75" t="s">
        <v>1592</v>
      </c>
      <c r="C75" t="s">
        <v>1593</v>
      </c>
      <c r="D75" t="s">
        <v>100</v>
      </c>
      <c r="E75" t="s">
        <v>1073</v>
      </c>
      <c r="F75" t="s">
        <v>1065</v>
      </c>
      <c r="G75" t="s">
        <v>214</v>
      </c>
      <c r="H75" t="s">
        <v>318</v>
      </c>
      <c r="I75" t="s">
        <v>102</v>
      </c>
      <c r="J75" s="77">
        <v>5000</v>
      </c>
      <c r="K75" s="77">
        <v>98.81</v>
      </c>
      <c r="L75" s="77">
        <v>4.9405000000000001</v>
      </c>
      <c r="M75" s="78">
        <v>0</v>
      </c>
      <c r="N75" s="78">
        <v>5.0000000000000001E-4</v>
      </c>
      <c r="O75" s="78">
        <v>0</v>
      </c>
    </row>
    <row r="76" spans="2:15">
      <c r="B76" t="s">
        <v>1594</v>
      </c>
      <c r="C76" t="s">
        <v>1595</v>
      </c>
      <c r="D76" t="s">
        <v>100</v>
      </c>
      <c r="E76" t="s">
        <v>1596</v>
      </c>
      <c r="F76" t="s">
        <v>1065</v>
      </c>
      <c r="G76" t="s">
        <v>214</v>
      </c>
      <c r="H76" t="s">
        <v>318</v>
      </c>
      <c r="I76" t="s">
        <v>102</v>
      </c>
      <c r="J76" s="77">
        <v>57018</v>
      </c>
      <c r="K76" s="77">
        <v>160.22</v>
      </c>
      <c r="L76" s="77">
        <v>91.3542396</v>
      </c>
      <c r="M76" s="78">
        <v>0</v>
      </c>
      <c r="N76" s="78">
        <v>8.8000000000000005E-3</v>
      </c>
      <c r="O76" s="78">
        <v>8.9999999999999998E-4</v>
      </c>
    </row>
    <row r="77" spans="2:15">
      <c r="B77" t="s">
        <v>1597</v>
      </c>
      <c r="C77" t="s">
        <v>1598</v>
      </c>
      <c r="D77" t="s">
        <v>100</v>
      </c>
      <c r="E77" t="s">
        <v>1599</v>
      </c>
      <c r="F77" t="s">
        <v>1065</v>
      </c>
      <c r="G77" t="s">
        <v>214</v>
      </c>
      <c r="H77" t="s">
        <v>318</v>
      </c>
      <c r="I77" t="s">
        <v>102</v>
      </c>
      <c r="J77" s="77">
        <v>12661</v>
      </c>
      <c r="K77" s="77">
        <v>260.95</v>
      </c>
      <c r="L77" s="77">
        <v>33.0388795</v>
      </c>
      <c r="M77" s="78">
        <v>0</v>
      </c>
      <c r="N77" s="78">
        <v>3.2000000000000002E-3</v>
      </c>
      <c r="O77" s="78">
        <v>2.9999999999999997E-4</v>
      </c>
    </row>
    <row r="78" spans="2:15">
      <c r="B78" t="s">
        <v>1600</v>
      </c>
      <c r="C78" t="s">
        <v>1601</v>
      </c>
      <c r="D78" t="s">
        <v>100</v>
      </c>
      <c r="E78" t="s">
        <v>1073</v>
      </c>
      <c r="F78" t="s">
        <v>1065</v>
      </c>
      <c r="G78" t="s">
        <v>214</v>
      </c>
      <c r="H78" t="s">
        <v>318</v>
      </c>
      <c r="I78" t="s">
        <v>102</v>
      </c>
      <c r="J78" s="77">
        <v>5000</v>
      </c>
      <c r="K78" s="77">
        <v>120.42</v>
      </c>
      <c r="L78" s="77">
        <v>6.0209999999999999</v>
      </c>
      <c r="M78" s="78">
        <v>4.5999999999999999E-3</v>
      </c>
      <c r="N78" s="78">
        <v>5.9999999999999995E-4</v>
      </c>
      <c r="O78" s="78">
        <v>1E-4</v>
      </c>
    </row>
    <row r="79" spans="2:15">
      <c r="B79" t="s">
        <v>1602</v>
      </c>
      <c r="C79" t="s">
        <v>1603</v>
      </c>
      <c r="D79" t="s">
        <v>100</v>
      </c>
      <c r="E79" t="s">
        <v>1073</v>
      </c>
      <c r="F79" t="s">
        <v>1065</v>
      </c>
      <c r="G79" t="s">
        <v>214</v>
      </c>
      <c r="H79" t="s">
        <v>318</v>
      </c>
      <c r="I79" t="s">
        <v>102</v>
      </c>
      <c r="J79" s="77">
        <v>5000</v>
      </c>
      <c r="K79" s="77">
        <v>133.47</v>
      </c>
      <c r="L79" s="77">
        <v>6.6734999999999998</v>
      </c>
      <c r="M79" s="78">
        <v>0</v>
      </c>
      <c r="N79" s="78">
        <v>5.9999999999999995E-4</v>
      </c>
      <c r="O79" s="78">
        <v>1E-4</v>
      </c>
    </row>
    <row r="80" spans="2:15">
      <c r="B80" t="s">
        <v>1604</v>
      </c>
      <c r="C80" t="s">
        <v>1605</v>
      </c>
      <c r="D80" t="s">
        <v>100</v>
      </c>
      <c r="E80" t="s">
        <v>1073</v>
      </c>
      <c r="F80" t="s">
        <v>1065</v>
      </c>
      <c r="G80" t="s">
        <v>214</v>
      </c>
      <c r="H80" t="s">
        <v>318</v>
      </c>
      <c r="I80" t="s">
        <v>102</v>
      </c>
      <c r="J80" s="77">
        <v>10000</v>
      </c>
      <c r="K80" s="77">
        <v>152.41999999999999</v>
      </c>
      <c r="L80" s="77">
        <v>15.242000000000001</v>
      </c>
      <c r="M80" s="78">
        <v>0</v>
      </c>
      <c r="N80" s="78">
        <v>1.5E-3</v>
      </c>
      <c r="O80" s="78">
        <v>2.0000000000000001E-4</v>
      </c>
    </row>
    <row r="81" spans="2:15">
      <c r="B81" s="79" t="s">
        <v>378</v>
      </c>
      <c r="C81" s="16"/>
      <c r="D81" s="16"/>
      <c r="E81" s="16"/>
      <c r="J81" s="81">
        <v>1662355</v>
      </c>
      <c r="L81" s="81">
        <v>4954.8864750025996</v>
      </c>
      <c r="N81" s="80">
        <v>0.4758</v>
      </c>
      <c r="O81" s="80">
        <v>5.0099999999999999E-2</v>
      </c>
    </row>
    <row r="82" spans="2:15">
      <c r="B82" t="s">
        <v>1606</v>
      </c>
      <c r="C82" t="s">
        <v>1607</v>
      </c>
      <c r="D82" t="s">
        <v>100</v>
      </c>
      <c r="E82" t="s">
        <v>1544</v>
      </c>
      <c r="F82" t="s">
        <v>1115</v>
      </c>
      <c r="G82" t="s">
        <v>214</v>
      </c>
      <c r="H82" t="s">
        <v>318</v>
      </c>
      <c r="I82" t="s">
        <v>106</v>
      </c>
      <c r="J82" s="77">
        <v>226312</v>
      </c>
      <c r="K82" s="77">
        <v>108.55</v>
      </c>
      <c r="L82" s="77">
        <v>880.94277013600004</v>
      </c>
      <c r="M82" s="78">
        <v>0</v>
      </c>
      <c r="N82" s="78">
        <v>8.4599999999999995E-2</v>
      </c>
      <c r="O82" s="78">
        <v>8.8999999999999999E-3</v>
      </c>
    </row>
    <row r="83" spans="2:15">
      <c r="B83" t="s">
        <v>1608</v>
      </c>
      <c r="C83" t="s">
        <v>1609</v>
      </c>
      <c r="D83" t="s">
        <v>100</v>
      </c>
      <c r="E83" t="s">
        <v>1544</v>
      </c>
      <c r="F83" t="s">
        <v>123</v>
      </c>
      <c r="G83" t="s">
        <v>214</v>
      </c>
      <c r="H83" t="s">
        <v>318</v>
      </c>
      <c r="I83" t="s">
        <v>102</v>
      </c>
      <c r="J83" s="77">
        <v>146456</v>
      </c>
      <c r="K83" s="77">
        <v>136.6</v>
      </c>
      <c r="L83" s="77">
        <v>200.058896</v>
      </c>
      <c r="M83" s="78">
        <v>2.0000000000000001E-4</v>
      </c>
      <c r="N83" s="78">
        <v>1.9199999999999998E-2</v>
      </c>
      <c r="O83" s="78">
        <v>2E-3</v>
      </c>
    </row>
    <row r="84" spans="2:15">
      <c r="B84" t="s">
        <v>1610</v>
      </c>
      <c r="C84" t="s">
        <v>1611</v>
      </c>
      <c r="D84" t="s">
        <v>100</v>
      </c>
      <c r="E84" t="s">
        <v>1612</v>
      </c>
      <c r="F84" t="s">
        <v>123</v>
      </c>
      <c r="G84" t="s">
        <v>214</v>
      </c>
      <c r="H84" t="s">
        <v>318</v>
      </c>
      <c r="I84" t="s">
        <v>102</v>
      </c>
      <c r="J84" s="77">
        <v>767130</v>
      </c>
      <c r="K84" s="77">
        <v>104.01</v>
      </c>
      <c r="L84" s="77">
        <v>797.89191300000005</v>
      </c>
      <c r="M84" s="78">
        <v>4.0000000000000002E-4</v>
      </c>
      <c r="N84" s="78">
        <v>7.6600000000000001E-2</v>
      </c>
      <c r="O84" s="78">
        <v>8.0999999999999996E-3</v>
      </c>
    </row>
    <row r="85" spans="2:15">
      <c r="B85" t="s">
        <v>1613</v>
      </c>
      <c r="C85" t="s">
        <v>1614</v>
      </c>
      <c r="D85" t="s">
        <v>100</v>
      </c>
      <c r="E85" t="s">
        <v>573</v>
      </c>
      <c r="F85" t="s">
        <v>123</v>
      </c>
      <c r="G85" t="s">
        <v>214</v>
      </c>
      <c r="H85" t="s">
        <v>318</v>
      </c>
      <c r="I85" t="s">
        <v>102</v>
      </c>
      <c r="J85" s="77">
        <v>110286</v>
      </c>
      <c r="K85" s="77">
        <v>103.41</v>
      </c>
      <c r="L85" s="77">
        <v>114.0467526</v>
      </c>
      <c r="M85" s="78">
        <v>1.2999999999999999E-3</v>
      </c>
      <c r="N85" s="78">
        <v>1.0999999999999999E-2</v>
      </c>
      <c r="O85" s="78">
        <v>1.1999999999999999E-3</v>
      </c>
    </row>
    <row r="86" spans="2:15">
      <c r="B86" t="s">
        <v>1615</v>
      </c>
      <c r="C86" t="s">
        <v>1616</v>
      </c>
      <c r="D86" t="s">
        <v>100</v>
      </c>
      <c r="E86" t="s">
        <v>573</v>
      </c>
      <c r="F86" t="s">
        <v>123</v>
      </c>
      <c r="G86" t="s">
        <v>214</v>
      </c>
      <c r="H86" t="s">
        <v>318</v>
      </c>
      <c r="I86" t="s">
        <v>102</v>
      </c>
      <c r="J86" s="77">
        <v>72376</v>
      </c>
      <c r="K86" s="77">
        <v>345.53</v>
      </c>
      <c r="L86" s="77">
        <v>250.08079280000001</v>
      </c>
      <c r="M86" s="78">
        <v>0</v>
      </c>
      <c r="N86" s="78">
        <v>2.4E-2</v>
      </c>
      <c r="O86" s="78">
        <v>2.5000000000000001E-3</v>
      </c>
    </row>
    <row r="87" spans="2:15">
      <c r="B87" t="s">
        <v>1617</v>
      </c>
      <c r="C87" t="s">
        <v>1618</v>
      </c>
      <c r="D87" t="s">
        <v>100</v>
      </c>
      <c r="E87" t="s">
        <v>1064</v>
      </c>
      <c r="F87" t="s">
        <v>123</v>
      </c>
      <c r="G87" t="s">
        <v>214</v>
      </c>
      <c r="H87" t="s">
        <v>318</v>
      </c>
      <c r="I87" t="s">
        <v>106</v>
      </c>
      <c r="J87" s="77">
        <v>37034</v>
      </c>
      <c r="K87" s="77">
        <v>114.99</v>
      </c>
      <c r="L87" s="77">
        <v>152.71123220760001</v>
      </c>
      <c r="M87" s="78">
        <v>0</v>
      </c>
      <c r="N87" s="78">
        <v>1.47E-2</v>
      </c>
      <c r="O87" s="78">
        <v>1.5E-3</v>
      </c>
    </row>
    <row r="88" spans="2:15">
      <c r="B88" t="s">
        <v>1619</v>
      </c>
      <c r="C88" t="s">
        <v>1620</v>
      </c>
      <c r="D88" t="s">
        <v>100</v>
      </c>
      <c r="E88" t="s">
        <v>1596</v>
      </c>
      <c r="F88" t="s">
        <v>123</v>
      </c>
      <c r="G88" t="s">
        <v>214</v>
      </c>
      <c r="H88" t="s">
        <v>318</v>
      </c>
      <c r="I88" t="s">
        <v>102</v>
      </c>
      <c r="J88" s="77">
        <v>210466</v>
      </c>
      <c r="K88" s="77">
        <v>1016.35</v>
      </c>
      <c r="L88" s="77">
        <v>2139.071191</v>
      </c>
      <c r="M88" s="78">
        <v>0</v>
      </c>
      <c r="N88" s="78">
        <v>0.2054</v>
      </c>
      <c r="O88" s="78">
        <v>2.1600000000000001E-2</v>
      </c>
    </row>
    <row r="89" spans="2:15">
      <c r="B89" t="s">
        <v>1621</v>
      </c>
      <c r="C89" t="s">
        <v>1622</v>
      </c>
      <c r="D89" t="s">
        <v>100</v>
      </c>
      <c r="E89" t="s">
        <v>1596</v>
      </c>
      <c r="F89" t="s">
        <v>123</v>
      </c>
      <c r="G89" t="s">
        <v>214</v>
      </c>
      <c r="H89" t="s">
        <v>318</v>
      </c>
      <c r="I89" t="s">
        <v>106</v>
      </c>
      <c r="J89" s="77">
        <v>39203</v>
      </c>
      <c r="K89" s="77">
        <v>108.65</v>
      </c>
      <c r="L89" s="77">
        <v>152.74229736699999</v>
      </c>
      <c r="M89" s="78">
        <v>0</v>
      </c>
      <c r="N89" s="78">
        <v>1.47E-2</v>
      </c>
      <c r="O89" s="78">
        <v>1.5E-3</v>
      </c>
    </row>
    <row r="90" spans="2:15">
      <c r="B90" t="s">
        <v>1623</v>
      </c>
      <c r="C90" t="s">
        <v>1624</v>
      </c>
      <c r="D90" t="s">
        <v>100</v>
      </c>
      <c r="E90" t="s">
        <v>1126</v>
      </c>
      <c r="F90" t="s">
        <v>123</v>
      </c>
      <c r="G90" t="s">
        <v>214</v>
      </c>
      <c r="H90" t="s">
        <v>318</v>
      </c>
      <c r="I90" t="s">
        <v>102</v>
      </c>
      <c r="J90" s="77">
        <v>12963</v>
      </c>
      <c r="K90" s="77">
        <v>102.34</v>
      </c>
      <c r="L90" s="77">
        <v>13.266334199999999</v>
      </c>
      <c r="M90" s="78">
        <v>0</v>
      </c>
      <c r="N90" s="78">
        <v>1.2999999999999999E-3</v>
      </c>
      <c r="O90" s="78">
        <v>1E-4</v>
      </c>
    </row>
    <row r="91" spans="2:15">
      <c r="B91" t="s">
        <v>1625</v>
      </c>
      <c r="C91" t="s">
        <v>1626</v>
      </c>
      <c r="D91" t="s">
        <v>100</v>
      </c>
      <c r="E91" t="s">
        <v>1126</v>
      </c>
      <c r="F91" t="s">
        <v>123</v>
      </c>
      <c r="G91" t="s">
        <v>214</v>
      </c>
      <c r="H91" t="s">
        <v>318</v>
      </c>
      <c r="I91" t="s">
        <v>106</v>
      </c>
      <c r="J91" s="77">
        <v>38223</v>
      </c>
      <c r="K91" s="77">
        <v>111.4</v>
      </c>
      <c r="L91" s="77">
        <v>152.693393292</v>
      </c>
      <c r="M91" s="78">
        <v>0</v>
      </c>
      <c r="N91" s="78">
        <v>1.47E-2</v>
      </c>
      <c r="O91" s="78">
        <v>1.5E-3</v>
      </c>
    </row>
    <row r="92" spans="2:15">
      <c r="B92" t="s">
        <v>1627</v>
      </c>
      <c r="C92" t="s">
        <v>1628</v>
      </c>
      <c r="D92" t="s">
        <v>100</v>
      </c>
      <c r="E92" t="s">
        <v>1126</v>
      </c>
      <c r="F92" t="s">
        <v>123</v>
      </c>
      <c r="G92" t="s">
        <v>214</v>
      </c>
      <c r="H92" t="s">
        <v>318</v>
      </c>
      <c r="I92" t="s">
        <v>102</v>
      </c>
      <c r="J92" s="77">
        <v>1906</v>
      </c>
      <c r="K92" s="77">
        <v>5319.04</v>
      </c>
      <c r="L92" s="77">
        <v>101.3809024</v>
      </c>
      <c r="M92" s="78">
        <v>0</v>
      </c>
      <c r="N92" s="78">
        <v>9.7000000000000003E-3</v>
      </c>
      <c r="O92" s="78">
        <v>1E-3</v>
      </c>
    </row>
    <row r="93" spans="2:15">
      <c r="B93" s="79" t="s">
        <v>221</v>
      </c>
      <c r="C93" s="16"/>
      <c r="D93" s="16"/>
      <c r="E93" s="16"/>
      <c r="J93" s="81">
        <v>52339.34</v>
      </c>
      <c r="L93" s="81">
        <v>2430.344055510488</v>
      </c>
      <c r="N93" s="80">
        <v>0.2334</v>
      </c>
      <c r="O93" s="80">
        <v>2.46E-2</v>
      </c>
    </row>
    <row r="94" spans="2:15">
      <c r="B94" s="79" t="s">
        <v>1467</v>
      </c>
      <c r="C94" s="16"/>
      <c r="D94" s="16"/>
      <c r="E94" s="16"/>
      <c r="J94" s="81">
        <v>40052</v>
      </c>
      <c r="L94" s="81">
        <v>39.675511200000003</v>
      </c>
      <c r="N94" s="80">
        <v>3.8E-3</v>
      </c>
      <c r="O94" s="80">
        <v>4.0000000000000002E-4</v>
      </c>
    </row>
    <row r="95" spans="2:15">
      <c r="B95" t="s">
        <v>1629</v>
      </c>
      <c r="C95" t="s">
        <v>1630</v>
      </c>
      <c r="D95" t="s">
        <v>100</v>
      </c>
      <c r="E95" t="s">
        <v>1631</v>
      </c>
      <c r="F95" t="s">
        <v>1115</v>
      </c>
      <c r="G95" t="s">
        <v>214</v>
      </c>
      <c r="H95" t="s">
        <v>318</v>
      </c>
      <c r="I95" t="s">
        <v>102</v>
      </c>
      <c r="J95" s="77">
        <v>40052</v>
      </c>
      <c r="K95" s="77">
        <v>99.06</v>
      </c>
      <c r="L95" s="77">
        <v>39.675511200000003</v>
      </c>
      <c r="M95" s="78">
        <v>0</v>
      </c>
      <c r="N95" s="78">
        <v>3.8E-3</v>
      </c>
      <c r="O95" s="78">
        <v>4.0000000000000002E-4</v>
      </c>
    </row>
    <row r="96" spans="2:15">
      <c r="B96" s="79" t="s">
        <v>1470</v>
      </c>
      <c r="C96" s="16"/>
      <c r="D96" s="16"/>
      <c r="E96" s="16"/>
      <c r="J96" s="81">
        <v>0</v>
      </c>
      <c r="L96" s="81">
        <v>0</v>
      </c>
      <c r="N96" s="80">
        <v>0</v>
      </c>
      <c r="O96" s="80">
        <v>0</v>
      </c>
    </row>
    <row r="97" spans="2:15">
      <c r="B97" t="s">
        <v>214</v>
      </c>
      <c r="C97" t="s">
        <v>214</v>
      </c>
      <c r="D97" s="16"/>
      <c r="E97" s="16"/>
      <c r="F97" t="s">
        <v>214</v>
      </c>
      <c r="G97" t="s">
        <v>214</v>
      </c>
      <c r="I97" t="s">
        <v>214</v>
      </c>
      <c r="J97" s="77">
        <v>0</v>
      </c>
      <c r="K97" s="77">
        <v>0</v>
      </c>
      <c r="L97" s="77">
        <v>0</v>
      </c>
      <c r="M97" s="78">
        <v>0</v>
      </c>
      <c r="N97" s="78">
        <v>0</v>
      </c>
      <c r="O97" s="78">
        <v>0</v>
      </c>
    </row>
    <row r="98" spans="2:15">
      <c r="B98" s="79" t="s">
        <v>92</v>
      </c>
      <c r="C98" s="16"/>
      <c r="D98" s="16"/>
      <c r="E98" s="16"/>
      <c r="J98" s="81">
        <v>3997.34</v>
      </c>
      <c r="L98" s="81">
        <v>1922.875453930488</v>
      </c>
      <c r="N98" s="80">
        <v>0.18459999999999999</v>
      </c>
      <c r="O98" s="80">
        <v>1.95E-2</v>
      </c>
    </row>
    <row r="99" spans="2:15">
      <c r="B99" t="s">
        <v>1632</v>
      </c>
      <c r="C99" t="s">
        <v>1633</v>
      </c>
      <c r="D99" t="s">
        <v>1201</v>
      </c>
      <c r="E99" t="s">
        <v>1188</v>
      </c>
      <c r="F99" t="s">
        <v>1065</v>
      </c>
      <c r="G99" t="s">
        <v>1634</v>
      </c>
      <c r="H99" t="s">
        <v>1635</v>
      </c>
      <c r="I99" t="s">
        <v>106</v>
      </c>
      <c r="J99" s="77">
        <v>61</v>
      </c>
      <c r="K99" s="77">
        <v>5394.5</v>
      </c>
      <c r="L99" s="77">
        <v>11.800252970000001</v>
      </c>
      <c r="M99" s="78">
        <v>0</v>
      </c>
      <c r="N99" s="78">
        <v>1.1000000000000001E-3</v>
      </c>
      <c r="O99" s="78">
        <v>1E-4</v>
      </c>
    </row>
    <row r="100" spans="2:15">
      <c r="B100" t="s">
        <v>1636</v>
      </c>
      <c r="C100" t="s">
        <v>1637</v>
      </c>
      <c r="D100" t="s">
        <v>259</v>
      </c>
      <c r="E100" t="s">
        <v>1188</v>
      </c>
      <c r="F100" t="s">
        <v>1065</v>
      </c>
      <c r="G100" t="s">
        <v>1634</v>
      </c>
      <c r="H100" t="s">
        <v>1635</v>
      </c>
      <c r="I100" t="s">
        <v>106</v>
      </c>
      <c r="J100" s="77">
        <v>1650</v>
      </c>
      <c r="K100" s="77">
        <v>20107</v>
      </c>
      <c r="L100" s="77">
        <v>1189.7110829999999</v>
      </c>
      <c r="M100" s="78">
        <v>0</v>
      </c>
      <c r="N100" s="78">
        <v>0.1142</v>
      </c>
      <c r="O100" s="78">
        <v>1.2E-2</v>
      </c>
    </row>
    <row r="101" spans="2:15">
      <c r="B101" t="s">
        <v>1638</v>
      </c>
      <c r="C101" t="s">
        <v>1639</v>
      </c>
      <c r="D101" t="s">
        <v>583</v>
      </c>
      <c r="E101" t="s">
        <v>1188</v>
      </c>
      <c r="F101" t="s">
        <v>1065</v>
      </c>
      <c r="G101" t="s">
        <v>1634</v>
      </c>
      <c r="H101" t="s">
        <v>1635</v>
      </c>
      <c r="I101" t="s">
        <v>106</v>
      </c>
      <c r="J101" s="77">
        <v>837</v>
      </c>
      <c r="K101" s="77">
        <v>5502</v>
      </c>
      <c r="L101" s="77">
        <v>165.14153963999999</v>
      </c>
      <c r="M101" s="78">
        <v>0</v>
      </c>
      <c r="N101" s="78">
        <v>1.5900000000000001E-2</v>
      </c>
      <c r="O101" s="78">
        <v>1.6999999999999999E-3</v>
      </c>
    </row>
    <row r="102" spans="2:15">
      <c r="B102" t="s">
        <v>1640</v>
      </c>
      <c r="C102" t="s">
        <v>1641</v>
      </c>
      <c r="D102" t="s">
        <v>123</v>
      </c>
      <c r="E102" t="s">
        <v>1188</v>
      </c>
      <c r="F102" t="s">
        <v>1065</v>
      </c>
      <c r="G102" t="s">
        <v>1634</v>
      </c>
      <c r="H102" t="s">
        <v>1635</v>
      </c>
      <c r="I102" t="s">
        <v>113</v>
      </c>
      <c r="J102" s="77">
        <v>177.34</v>
      </c>
      <c r="K102" s="77">
        <v>37283.47</v>
      </c>
      <c r="L102" s="77">
        <v>292.65372992048799</v>
      </c>
      <c r="M102" s="78">
        <v>1E-4</v>
      </c>
      <c r="N102" s="78">
        <v>2.81E-2</v>
      </c>
      <c r="O102" s="78">
        <v>3.0000000000000001E-3</v>
      </c>
    </row>
    <row r="103" spans="2:15">
      <c r="B103" t="s">
        <v>1642</v>
      </c>
      <c r="C103" t="s">
        <v>1643</v>
      </c>
      <c r="D103" t="s">
        <v>583</v>
      </c>
      <c r="E103" t="s">
        <v>1151</v>
      </c>
      <c r="F103" t="s">
        <v>1065</v>
      </c>
      <c r="G103" t="s">
        <v>214</v>
      </c>
      <c r="H103" t="s">
        <v>318</v>
      </c>
      <c r="I103" t="s">
        <v>106</v>
      </c>
      <c r="J103" s="77">
        <v>300</v>
      </c>
      <c r="K103" s="77">
        <v>8753</v>
      </c>
      <c r="L103" s="77">
        <v>94.164773999999994</v>
      </c>
      <c r="M103" s="78">
        <v>0</v>
      </c>
      <c r="N103" s="78">
        <v>8.9999999999999993E-3</v>
      </c>
      <c r="O103" s="78">
        <v>1E-3</v>
      </c>
    </row>
    <row r="104" spans="2:15">
      <c r="B104" t="s">
        <v>1644</v>
      </c>
      <c r="C104" t="s">
        <v>1645</v>
      </c>
      <c r="D104" t="s">
        <v>259</v>
      </c>
      <c r="E104" t="s">
        <v>1646</v>
      </c>
      <c r="F104" t="s">
        <v>1065</v>
      </c>
      <c r="G104" t="s">
        <v>214</v>
      </c>
      <c r="H104" t="s">
        <v>318</v>
      </c>
      <c r="I104" t="s">
        <v>106</v>
      </c>
      <c r="J104" s="77">
        <v>832</v>
      </c>
      <c r="K104" s="77">
        <v>1555</v>
      </c>
      <c r="L104" s="77">
        <v>46.3942336</v>
      </c>
      <c r="M104" s="78">
        <v>0</v>
      </c>
      <c r="N104" s="78">
        <v>4.4999999999999997E-3</v>
      </c>
      <c r="O104" s="78">
        <v>5.0000000000000001E-4</v>
      </c>
    </row>
    <row r="105" spans="2:15">
      <c r="B105" t="s">
        <v>1647</v>
      </c>
      <c r="C105" t="s">
        <v>1648</v>
      </c>
      <c r="D105" t="s">
        <v>259</v>
      </c>
      <c r="E105" t="s">
        <v>1191</v>
      </c>
      <c r="F105" t="s">
        <v>1065</v>
      </c>
      <c r="G105" t="s">
        <v>214</v>
      </c>
      <c r="H105" t="s">
        <v>318</v>
      </c>
      <c r="I105" t="s">
        <v>106</v>
      </c>
      <c r="J105" s="77">
        <v>140</v>
      </c>
      <c r="K105" s="77">
        <v>24502</v>
      </c>
      <c r="L105" s="77">
        <v>123.00984080000001</v>
      </c>
      <c r="M105" s="78">
        <v>0</v>
      </c>
      <c r="N105" s="78">
        <v>1.18E-2</v>
      </c>
      <c r="O105" s="78">
        <v>1.1999999999999999E-3</v>
      </c>
    </row>
    <row r="106" spans="2:15">
      <c r="B106" s="79" t="s">
        <v>378</v>
      </c>
      <c r="C106" s="16"/>
      <c r="D106" s="16"/>
      <c r="E106" s="16"/>
      <c r="J106" s="81">
        <v>8290</v>
      </c>
      <c r="L106" s="81">
        <v>467.79309038000002</v>
      </c>
      <c r="N106" s="80">
        <v>4.4900000000000002E-2</v>
      </c>
      <c r="O106" s="80">
        <v>4.7000000000000002E-3</v>
      </c>
    </row>
    <row r="107" spans="2:15">
      <c r="B107" t="s">
        <v>1649</v>
      </c>
      <c r="C107" t="s">
        <v>1650</v>
      </c>
      <c r="D107" t="s">
        <v>123</v>
      </c>
      <c r="E107" t="s">
        <v>1651</v>
      </c>
      <c r="F107" t="s">
        <v>1408</v>
      </c>
      <c r="G107" t="s">
        <v>1634</v>
      </c>
      <c r="H107" t="s">
        <v>1635</v>
      </c>
      <c r="I107" t="s">
        <v>106</v>
      </c>
      <c r="J107" s="77">
        <v>91</v>
      </c>
      <c r="K107" s="77">
        <v>815</v>
      </c>
      <c r="L107" s="77">
        <v>2.6595569000000001</v>
      </c>
      <c r="M107" s="78">
        <v>0</v>
      </c>
      <c r="N107" s="78">
        <v>2.9999999999999997E-4</v>
      </c>
      <c r="O107" s="78">
        <v>0</v>
      </c>
    </row>
    <row r="108" spans="2:15">
      <c r="B108" t="s">
        <v>1652</v>
      </c>
      <c r="C108" t="s">
        <v>1653</v>
      </c>
      <c r="D108" t="s">
        <v>123</v>
      </c>
      <c r="E108" t="s">
        <v>1419</v>
      </c>
      <c r="F108" t="s">
        <v>1408</v>
      </c>
      <c r="G108" t="s">
        <v>214</v>
      </c>
      <c r="H108" t="s">
        <v>318</v>
      </c>
      <c r="I108" t="s">
        <v>106</v>
      </c>
      <c r="J108" s="77">
        <v>8199</v>
      </c>
      <c r="K108" s="77">
        <v>1582</v>
      </c>
      <c r="L108" s="77">
        <v>465.13353347999998</v>
      </c>
      <c r="M108" s="78">
        <v>0</v>
      </c>
      <c r="N108" s="78">
        <v>4.4699999999999997E-2</v>
      </c>
      <c r="O108" s="78">
        <v>4.7000000000000002E-3</v>
      </c>
    </row>
    <row r="109" spans="2:15">
      <c r="B109" t="s">
        <v>223</v>
      </c>
      <c r="C109" s="16"/>
      <c r="D109" s="16"/>
      <c r="E109" s="16"/>
    </row>
    <row r="110" spans="2:15">
      <c r="B110" t="s">
        <v>263</v>
      </c>
      <c r="C110" s="16"/>
      <c r="D110" s="16"/>
      <c r="E110" s="16"/>
    </row>
    <row r="111" spans="2:15">
      <c r="B111" t="s">
        <v>264</v>
      </c>
      <c r="C111" s="16"/>
      <c r="D111" s="16"/>
      <c r="E111" s="16"/>
    </row>
    <row r="112" spans="2:15">
      <c r="B112" t="s">
        <v>265</v>
      </c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1730</v>
      </c>
    </row>
    <row r="3" spans="2:60" s="1" customFormat="1">
      <c r="B3" s="2" t="s">
        <v>2</v>
      </c>
      <c r="C3" s="99" t="s">
        <v>197</v>
      </c>
    </row>
    <row r="4" spans="2:60" s="1" customFormat="1">
      <c r="B4" s="2" t="s">
        <v>3</v>
      </c>
      <c r="C4" s="99" t="s">
        <v>198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1654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1655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214</v>
      </c>
      <c r="C17" t="s">
        <v>214</v>
      </c>
      <c r="D17" s="16"/>
      <c r="E17" t="s">
        <v>214</v>
      </c>
      <c r="F17" t="s">
        <v>214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223</v>
      </c>
      <c r="D18" s="16"/>
      <c r="E18" s="16"/>
    </row>
    <row r="19" spans="2:12">
      <c r="B19" t="s">
        <v>263</v>
      </c>
      <c r="D19" s="16"/>
      <c r="E19" s="16"/>
    </row>
    <row r="20" spans="2:12">
      <c r="B20" t="s">
        <v>264</v>
      </c>
      <c r="D20" s="16"/>
      <c r="E20" s="16"/>
    </row>
    <row r="21" spans="2:12">
      <c r="B21" t="s">
        <v>265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2023-05-28T13:38:03Z</dcterms:modified>
</cp:coreProperties>
</file>